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3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C40" i="1"/>
  <c r="C41" i="1" l="1"/>
  <c r="G41" i="1"/>
  <c r="F41" i="1"/>
  <c r="E41" i="1"/>
  <c r="D41" i="1"/>
  <c r="D38" i="1"/>
  <c r="E38" i="1"/>
  <c r="F38" i="1"/>
  <c r="G38" i="1"/>
  <c r="D39" i="1"/>
  <c r="D42" i="1" s="1"/>
  <c r="E39" i="1"/>
  <c r="E42" i="1" s="1"/>
  <c r="F39" i="1"/>
  <c r="F42" i="1" s="1"/>
  <c r="G39" i="1"/>
  <c r="G42" i="1" s="1"/>
  <c r="C38" i="1"/>
  <c r="C39" i="1"/>
  <c r="C42" i="1" s="1"/>
  <c r="D37" i="1"/>
  <c r="E37" i="1"/>
  <c r="F37" i="1"/>
  <c r="G37" i="1"/>
  <c r="D36" i="1"/>
  <c r="E36" i="1"/>
  <c r="F36" i="1"/>
  <c r="G36" i="1"/>
  <c r="C37" i="1"/>
  <c r="C36" i="1"/>
</calcChain>
</file>

<file path=xl/sharedStrings.xml><?xml version="1.0" encoding="utf-8"?>
<sst xmlns="http://schemas.openxmlformats.org/spreadsheetml/2006/main" count="23" uniqueCount="20">
  <si>
    <t>ventral</t>
  </si>
  <si>
    <t>diameter</t>
  </si>
  <si>
    <t>Max</t>
  </si>
  <si>
    <t>Height</t>
  </si>
  <si>
    <t>Aperture</t>
  </si>
  <si>
    <t>height</t>
  </si>
  <si>
    <t>N=</t>
  </si>
  <si>
    <t>MIN</t>
  </si>
  <si>
    <t>MAX</t>
  </si>
  <si>
    <t>MEDIAN</t>
  </si>
  <si>
    <t>MEAN</t>
  </si>
  <si>
    <t>ST DEV</t>
  </si>
  <si>
    <t>SEM</t>
  </si>
  <si>
    <t>Coefficient of Variation</t>
  </si>
  <si>
    <t>Specimen #</t>
  </si>
  <si>
    <t>Supplementary Material:</t>
  </si>
  <si>
    <r>
      <t xml:space="preserve">A new species of testate amoeba, </t>
    </r>
    <r>
      <rPr>
        <b/>
        <i/>
        <sz val="12"/>
        <color theme="1"/>
        <rFont val="Calibri"/>
        <family val="2"/>
      </rPr>
      <t>Arcella prismatica</t>
    </r>
    <r>
      <rPr>
        <b/>
        <sz val="12"/>
        <color theme="1"/>
        <rFont val="Calibri"/>
        <family val="2"/>
      </rPr>
      <t xml:space="preserve"> sp. nov. (Amoebozoa: Arcellinida), from peatlands in Ontario and Quebec, Canada. </t>
    </r>
  </si>
  <si>
    <r>
      <t>Bruce D.S. Taylor</t>
    </r>
    <r>
      <rPr>
        <b/>
        <sz val="12"/>
        <color theme="1"/>
        <rFont val="Calibri"/>
        <family val="2"/>
      </rPr>
      <t>, Michaela C. Strüder-Kypke</t>
    </r>
    <r>
      <rPr>
        <b/>
        <sz val="12"/>
        <color theme="1"/>
        <rFont val="Calibri"/>
        <family val="2"/>
      </rPr>
      <t>,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and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Ferry J. Siemensma</t>
    </r>
  </si>
  <si>
    <r>
      <t>Appendix S2.</t>
    </r>
    <r>
      <rPr>
        <sz val="12"/>
        <color theme="1"/>
        <rFont val="Calibri"/>
        <family val="2"/>
      </rPr>
      <t xml:space="preserve"> Measurements of </t>
    </r>
    <r>
      <rPr>
        <i/>
        <sz val="12"/>
        <color theme="1"/>
        <rFont val="Calibri"/>
        <family val="2"/>
      </rPr>
      <t>Arcella spectabilis</t>
    </r>
    <r>
      <rPr>
        <sz val="12"/>
        <color theme="1"/>
        <rFont val="Calibri"/>
        <family val="2"/>
      </rPr>
      <t xml:space="preserve"> shells from Mer Bleu, Ontario.</t>
    </r>
  </si>
  <si>
    <t>Summary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</si>
</sst>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J13" sqref="J13"/>
    </sheetView>
  </sheetViews>
  <sheetFormatPr defaultRowHeight="15" x14ac:dyDescent="0.25"/>
  <cols>
    <col min="1" max="1" width="20.85546875" customWidth="1"/>
    <col min="2" max="2" width="12" customWidth="1"/>
  </cols>
  <sheetData>
    <row r="1" spans="1:7" ht="15.75" x14ac:dyDescent="0.25">
      <c r="A1" s="4" t="s">
        <v>15</v>
      </c>
    </row>
    <row r="3" spans="1:7" ht="15.75" x14ac:dyDescent="0.25">
      <c r="A3" s="2" t="s">
        <v>16</v>
      </c>
    </row>
    <row r="4" spans="1:7" ht="15.75" x14ac:dyDescent="0.25">
      <c r="A4" s="3" t="s">
        <v>17</v>
      </c>
    </row>
    <row r="5" spans="1:7" ht="15.75" x14ac:dyDescent="0.25">
      <c r="A5" s="3"/>
    </row>
    <row r="6" spans="1:7" ht="15.75" x14ac:dyDescent="0.25">
      <c r="A6" s="2" t="s">
        <v>18</v>
      </c>
    </row>
    <row r="7" spans="1:7" ht="15.75" x14ac:dyDescent="0.25">
      <c r="A7" s="3"/>
    </row>
    <row r="8" spans="1:7" x14ac:dyDescent="0.25">
      <c r="A8" t="s">
        <v>19</v>
      </c>
      <c r="B8" t="s">
        <v>14</v>
      </c>
      <c r="C8" t="s">
        <v>0</v>
      </c>
      <c r="D8" t="s">
        <v>2</v>
      </c>
      <c r="E8" t="s">
        <v>3</v>
      </c>
      <c r="F8" t="s">
        <v>4</v>
      </c>
      <c r="G8" t="s">
        <v>4</v>
      </c>
    </row>
    <row r="9" spans="1:7" ht="14.45" x14ac:dyDescent="0.35">
      <c r="C9" t="s">
        <v>1</v>
      </c>
      <c r="D9" t="s">
        <v>1</v>
      </c>
      <c r="F9" t="s">
        <v>1</v>
      </c>
      <c r="G9" t="s">
        <v>5</v>
      </c>
    </row>
    <row r="10" spans="1:7" ht="14.45" x14ac:dyDescent="0.35">
      <c r="B10">
        <v>1</v>
      </c>
      <c r="C10">
        <v>88.6</v>
      </c>
      <c r="D10">
        <v>132</v>
      </c>
      <c r="E10">
        <v>121</v>
      </c>
      <c r="G10">
        <v>30.3</v>
      </c>
    </row>
    <row r="11" spans="1:7" ht="14.45" x14ac:dyDescent="0.35">
      <c r="B11">
        <v>2</v>
      </c>
      <c r="C11">
        <v>102.1</v>
      </c>
      <c r="D11">
        <v>116.1</v>
      </c>
      <c r="E11">
        <v>121.2</v>
      </c>
      <c r="G11">
        <v>26.9</v>
      </c>
    </row>
    <row r="12" spans="1:7" ht="14.45" x14ac:dyDescent="0.35">
      <c r="B12">
        <v>3</v>
      </c>
      <c r="C12">
        <v>104</v>
      </c>
      <c r="D12">
        <v>120.3</v>
      </c>
      <c r="F12">
        <v>31.5</v>
      </c>
    </row>
    <row r="13" spans="1:7" ht="14.45" x14ac:dyDescent="0.35">
      <c r="B13">
        <v>4</v>
      </c>
      <c r="C13">
        <v>112.6</v>
      </c>
      <c r="D13">
        <v>133.19999999999999</v>
      </c>
      <c r="E13">
        <v>123.2</v>
      </c>
      <c r="G13">
        <v>27</v>
      </c>
    </row>
    <row r="14" spans="1:7" ht="14.45" x14ac:dyDescent="0.35">
      <c r="B14">
        <v>5</v>
      </c>
    </row>
    <row r="15" spans="1:7" ht="14.45" x14ac:dyDescent="0.35">
      <c r="B15">
        <v>6</v>
      </c>
      <c r="C15">
        <v>111.3</v>
      </c>
      <c r="D15">
        <v>136.19999999999999</v>
      </c>
      <c r="E15">
        <v>131.5</v>
      </c>
      <c r="G15">
        <v>31.7</v>
      </c>
    </row>
    <row r="16" spans="1:7" ht="14.45" x14ac:dyDescent="0.35">
      <c r="B16">
        <v>7</v>
      </c>
    </row>
    <row r="17" spans="2:8" ht="14.45" x14ac:dyDescent="0.35">
      <c r="B17">
        <v>8</v>
      </c>
      <c r="C17">
        <v>89.8</v>
      </c>
      <c r="D17">
        <v>128.80000000000001</v>
      </c>
      <c r="E17">
        <v>122.8</v>
      </c>
      <c r="G17">
        <v>28.3</v>
      </c>
    </row>
    <row r="18" spans="2:8" ht="14.45" x14ac:dyDescent="0.35">
      <c r="B18">
        <v>9</v>
      </c>
      <c r="C18">
        <v>97.4</v>
      </c>
      <c r="D18">
        <v>116.6</v>
      </c>
      <c r="E18">
        <v>110.6</v>
      </c>
      <c r="G18">
        <v>26.6</v>
      </c>
    </row>
    <row r="19" spans="2:8" ht="14.45" x14ac:dyDescent="0.35">
      <c r="B19">
        <v>10</v>
      </c>
      <c r="C19">
        <v>96.5</v>
      </c>
      <c r="D19">
        <v>115.4</v>
      </c>
      <c r="E19">
        <v>109</v>
      </c>
      <c r="G19">
        <v>22.2</v>
      </c>
    </row>
    <row r="20" spans="2:8" ht="14.45" x14ac:dyDescent="0.35">
      <c r="B20">
        <v>11</v>
      </c>
      <c r="C20">
        <v>93.5</v>
      </c>
      <c r="D20">
        <v>107.2</v>
      </c>
      <c r="F20">
        <v>29.4</v>
      </c>
    </row>
    <row r="21" spans="2:8" ht="14.45" x14ac:dyDescent="0.35">
      <c r="B21">
        <v>12</v>
      </c>
      <c r="C21">
        <v>98.8</v>
      </c>
      <c r="D21">
        <v>125.1</v>
      </c>
      <c r="E21">
        <v>127.2</v>
      </c>
    </row>
    <row r="22" spans="2:8" ht="14.45" x14ac:dyDescent="0.35">
      <c r="B22">
        <v>13</v>
      </c>
      <c r="C22">
        <v>105.6</v>
      </c>
      <c r="D22">
        <v>128.5</v>
      </c>
      <c r="E22">
        <v>129.19999999999999</v>
      </c>
      <c r="G22">
        <v>24.1</v>
      </c>
    </row>
    <row r="23" spans="2:8" ht="14.45" x14ac:dyDescent="0.35">
      <c r="B23">
        <v>14</v>
      </c>
      <c r="C23">
        <v>102.2</v>
      </c>
      <c r="D23">
        <v>120.7</v>
      </c>
      <c r="E23">
        <v>125</v>
      </c>
      <c r="G23">
        <v>25.3</v>
      </c>
    </row>
    <row r="24" spans="2:8" ht="14.45" x14ac:dyDescent="0.35">
      <c r="B24">
        <v>15</v>
      </c>
      <c r="C24">
        <v>101.9</v>
      </c>
      <c r="D24">
        <v>126.6</v>
      </c>
      <c r="E24">
        <v>121</v>
      </c>
      <c r="G24">
        <v>26.8</v>
      </c>
    </row>
    <row r="25" spans="2:8" ht="14.45" x14ac:dyDescent="0.35">
      <c r="B25">
        <v>16</v>
      </c>
      <c r="C25">
        <v>92.7</v>
      </c>
      <c r="D25">
        <v>118.6</v>
      </c>
      <c r="E25">
        <v>115.5</v>
      </c>
      <c r="G25">
        <v>23.6</v>
      </c>
    </row>
    <row r="26" spans="2:8" ht="14.45" x14ac:dyDescent="0.35">
      <c r="B26">
        <v>17</v>
      </c>
      <c r="C26">
        <v>100.7</v>
      </c>
      <c r="D26">
        <v>127.1</v>
      </c>
      <c r="F26">
        <v>35.9</v>
      </c>
    </row>
    <row r="27" spans="2:8" ht="14.45" x14ac:dyDescent="0.35">
      <c r="B27">
        <v>18</v>
      </c>
      <c r="C27">
        <v>97.8</v>
      </c>
      <c r="D27">
        <v>119</v>
      </c>
      <c r="F27">
        <v>30.9</v>
      </c>
      <c r="H27" s="1"/>
    </row>
    <row r="28" spans="2:8" ht="14.45" x14ac:dyDescent="0.35">
      <c r="B28">
        <v>19</v>
      </c>
      <c r="C28">
        <v>101.3</v>
      </c>
      <c r="D28">
        <v>128.69999999999999</v>
      </c>
      <c r="E28">
        <v>124.4</v>
      </c>
      <c r="G28">
        <v>28.6</v>
      </c>
    </row>
    <row r="29" spans="2:8" ht="14.45" x14ac:dyDescent="0.35">
      <c r="B29">
        <v>20</v>
      </c>
      <c r="C29">
        <v>91</v>
      </c>
      <c r="D29">
        <v>116.2</v>
      </c>
      <c r="F29">
        <v>26</v>
      </c>
    </row>
    <row r="30" spans="2:8" ht="14.45" x14ac:dyDescent="0.35">
      <c r="B30">
        <v>21</v>
      </c>
      <c r="C30">
        <v>97</v>
      </c>
      <c r="D30">
        <v>118.2</v>
      </c>
      <c r="E30">
        <v>113</v>
      </c>
      <c r="F30">
        <v>32.799999999999997</v>
      </c>
    </row>
    <row r="31" spans="2:8" ht="14.45" x14ac:dyDescent="0.35">
      <c r="B31">
        <v>22</v>
      </c>
    </row>
    <row r="32" spans="2:8" ht="14.45" x14ac:dyDescent="0.35">
      <c r="B32">
        <v>23</v>
      </c>
      <c r="C32">
        <v>108.9</v>
      </c>
      <c r="D32">
        <v>126.8</v>
      </c>
      <c r="F32">
        <v>30.7</v>
      </c>
    </row>
    <row r="33" spans="1:7" ht="14.45" x14ac:dyDescent="0.35">
      <c r="B33">
        <v>24</v>
      </c>
      <c r="C33">
        <v>96.6</v>
      </c>
      <c r="D33">
        <v>129</v>
      </c>
      <c r="E33">
        <v>118.2</v>
      </c>
    </row>
    <row r="35" spans="1:7" ht="14.45" x14ac:dyDescent="0.35">
      <c r="A35" t="s">
        <v>6</v>
      </c>
      <c r="C35">
        <v>21</v>
      </c>
      <c r="D35">
        <v>21</v>
      </c>
      <c r="E35">
        <v>15</v>
      </c>
      <c r="F35">
        <v>7</v>
      </c>
      <c r="G35">
        <v>12</v>
      </c>
    </row>
    <row r="36" spans="1:7" ht="14.45" x14ac:dyDescent="0.35">
      <c r="A36" t="s">
        <v>7</v>
      </c>
      <c r="C36">
        <f>MIN(C10:C33)</f>
        <v>88.6</v>
      </c>
      <c r="D36">
        <f t="shared" ref="D36:G36" si="0">MIN(D10:D33)</f>
        <v>107.2</v>
      </c>
      <c r="E36">
        <f t="shared" si="0"/>
        <v>109</v>
      </c>
      <c r="F36">
        <f t="shared" si="0"/>
        <v>26</v>
      </c>
      <c r="G36">
        <f t="shared" si="0"/>
        <v>22.2</v>
      </c>
    </row>
    <row r="37" spans="1:7" ht="14.45" x14ac:dyDescent="0.35">
      <c r="A37" t="s">
        <v>8</v>
      </c>
      <c r="C37">
        <f>MAX(C10:C33)</f>
        <v>112.6</v>
      </c>
      <c r="D37">
        <f t="shared" ref="D37:G37" si="1">MAX(D10:D33)</f>
        <v>136.19999999999999</v>
      </c>
      <c r="E37">
        <f t="shared" si="1"/>
        <v>131.5</v>
      </c>
      <c r="F37">
        <f t="shared" si="1"/>
        <v>35.9</v>
      </c>
      <c r="G37">
        <f t="shared" si="1"/>
        <v>31.7</v>
      </c>
    </row>
    <row r="38" spans="1:7" x14ac:dyDescent="0.25">
      <c r="A38" t="s">
        <v>9</v>
      </c>
      <c r="C38">
        <f>MEDIAN(C10:C33)</f>
        <v>98.8</v>
      </c>
      <c r="D38">
        <f t="shared" ref="D38:G38" si="2">MEDIAN(D10:D33)</f>
        <v>125.1</v>
      </c>
      <c r="E38">
        <f t="shared" si="2"/>
        <v>121.2</v>
      </c>
      <c r="F38">
        <f t="shared" si="2"/>
        <v>30.9</v>
      </c>
      <c r="G38">
        <f t="shared" si="2"/>
        <v>26.85</v>
      </c>
    </row>
    <row r="39" spans="1:7" x14ac:dyDescent="0.25">
      <c r="A39" t="s">
        <v>10</v>
      </c>
      <c r="C39">
        <f>AVERAGE(C10:C33)</f>
        <v>99.538095238095252</v>
      </c>
      <c r="D39">
        <f t="shared" ref="D39:G39" si="3">AVERAGE(D10:D33)</f>
        <v>123.34761904761902</v>
      </c>
      <c r="E39">
        <f t="shared" si="3"/>
        <v>120.85333333333334</v>
      </c>
      <c r="F39">
        <f t="shared" si="3"/>
        <v>31.028571428571428</v>
      </c>
      <c r="G39">
        <f t="shared" si="3"/>
        <v>26.783333333333335</v>
      </c>
    </row>
    <row r="40" spans="1:7" x14ac:dyDescent="0.25">
      <c r="A40" t="s">
        <v>11</v>
      </c>
      <c r="C40">
        <f>_xlfn.STDEV.S(C10:C33)</f>
        <v>6.6331347182517089</v>
      </c>
      <c r="D40">
        <f t="shared" ref="D40:G40" si="4">_xlfn.STDEV.S(D10:D33)</f>
        <v>7.248904679164915</v>
      </c>
      <c r="E40">
        <f t="shared" si="4"/>
        <v>6.5766759587702559</v>
      </c>
      <c r="F40">
        <f t="shared" si="4"/>
        <v>3.0318939546727139</v>
      </c>
      <c r="G40">
        <f t="shared" si="4"/>
        <v>2.7432009614958059</v>
      </c>
    </row>
    <row r="41" spans="1:7" x14ac:dyDescent="0.25">
      <c r="A41" t="s">
        <v>12</v>
      </c>
      <c r="C41">
        <f>C40/SQRT(C35)</f>
        <v>1.4474686638680017</v>
      </c>
      <c r="D41">
        <f t="shared" ref="D41:G41" si="5">D40/SQRT(D35)</f>
        <v>1.5818406856091811</v>
      </c>
      <c r="E41">
        <f t="shared" si="5"/>
        <v>1.6980904307813265</v>
      </c>
      <c r="F41">
        <f t="shared" si="5"/>
        <v>1.1459482007977342</v>
      </c>
      <c r="G41">
        <f t="shared" si="5"/>
        <v>0.79189390678042193</v>
      </c>
    </row>
    <row r="42" spans="1:7" x14ac:dyDescent="0.25">
      <c r="A42" t="s">
        <v>13</v>
      </c>
      <c r="C42">
        <f>(C40/C39)*100</f>
        <v>6.6639156620239142</v>
      </c>
      <c r="D42">
        <f t="shared" ref="D42:G42" si="6">(D40/D39)*100</f>
        <v>5.8768095688709128</v>
      </c>
      <c r="E42">
        <f t="shared" si="6"/>
        <v>5.4418655881263147</v>
      </c>
      <c r="F42">
        <f t="shared" si="6"/>
        <v>9.7712972756487098</v>
      </c>
      <c r="G42">
        <f t="shared" si="6"/>
        <v>10.242194006829394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Taylor</dc:creator>
  <cp:lastModifiedBy>Dr. Dwayne Lepitzki</cp:lastModifiedBy>
  <cp:lastPrinted>2024-01-06T21:24:37Z</cp:lastPrinted>
  <dcterms:created xsi:type="dcterms:W3CDTF">2022-08-03T11:53:03Z</dcterms:created>
  <dcterms:modified xsi:type="dcterms:W3CDTF">2024-06-06T22:35:29Z</dcterms:modified>
</cp:coreProperties>
</file>