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agev\Documents\Projets\SLE beluga\Diet\Stomach samples\Data\"/>
    </mc:Choice>
  </mc:AlternateContent>
  <bookViews>
    <workbookView xWindow="0" yWindow="0" windowWidth="28770" windowHeight="11670"/>
  </bookViews>
  <sheets>
    <sheet name="Contents" sheetId="3" r:id="rId1"/>
    <sheet name="Otolith_measurement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2" i="4" l="1"/>
  <c r="J685" i="4"/>
  <c r="J684" i="4"/>
  <c r="J683" i="4"/>
  <c r="J682" i="4"/>
  <c r="J681" i="4"/>
  <c r="J680" i="4"/>
  <c r="J679" i="4"/>
  <c r="J678" i="4"/>
  <c r="P677" i="4"/>
  <c r="J677" i="4"/>
  <c r="R677" i="4" s="1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R673" i="4" s="1"/>
  <c r="J584" i="4"/>
  <c r="J583" i="4"/>
  <c r="J582" i="4"/>
  <c r="P673" i="4" s="1"/>
  <c r="J581" i="4"/>
  <c r="J580" i="4"/>
  <c r="J579" i="4"/>
  <c r="J578" i="4"/>
  <c r="J577" i="4"/>
  <c r="J576" i="4"/>
  <c r="J575" i="4"/>
  <c r="J574" i="4"/>
  <c r="J573" i="4"/>
  <c r="J572" i="4"/>
  <c r="P582" i="4" s="1"/>
  <c r="J571" i="4"/>
  <c r="J570" i="4"/>
  <c r="J569" i="4"/>
  <c r="R582" i="4" s="1"/>
  <c r="K568" i="4"/>
  <c r="J568" i="4"/>
  <c r="K567" i="4"/>
  <c r="J567" i="4"/>
  <c r="K566" i="4"/>
  <c r="J566" i="4"/>
  <c r="K565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R587" i="4" s="1"/>
  <c r="J489" i="4"/>
  <c r="J488" i="4"/>
  <c r="J487" i="4"/>
  <c r="P587" i="4" s="1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P564" i="4" s="1"/>
  <c r="J465" i="4"/>
  <c r="J464" i="4"/>
  <c r="R564" i="4" s="1"/>
  <c r="J463" i="4"/>
  <c r="J462" i="4"/>
  <c r="J461" i="4"/>
  <c r="J460" i="4"/>
  <c r="J459" i="4"/>
  <c r="J458" i="4"/>
  <c r="J457" i="4"/>
  <c r="J456" i="4"/>
  <c r="J455" i="4"/>
  <c r="P463" i="4" s="1"/>
  <c r="J454" i="4"/>
  <c r="R463" i="4" s="1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P453" i="4" s="1"/>
  <c r="J429" i="4"/>
  <c r="R453" i="4" s="1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K389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P386" i="4" s="1"/>
  <c r="J338" i="4"/>
  <c r="R427" i="4" s="1"/>
  <c r="J337" i="4"/>
  <c r="J336" i="4"/>
  <c r="J335" i="4"/>
  <c r="J334" i="4"/>
  <c r="J333" i="4"/>
  <c r="R337" i="4" s="1"/>
  <c r="J332" i="4"/>
  <c r="J331" i="4"/>
  <c r="K330" i="4"/>
  <c r="J330" i="4"/>
  <c r="K329" i="4"/>
  <c r="J329" i="4"/>
  <c r="K328" i="4"/>
  <c r="J328" i="4"/>
  <c r="K327" i="4"/>
  <c r="J327" i="4"/>
  <c r="K326" i="4"/>
  <c r="J326" i="4"/>
  <c r="K325" i="4"/>
  <c r="J325" i="4"/>
  <c r="K324" i="4"/>
  <c r="J324" i="4"/>
  <c r="K323" i="4"/>
  <c r="J323" i="4"/>
  <c r="K322" i="4"/>
  <c r="J322" i="4"/>
  <c r="K321" i="4"/>
  <c r="J321" i="4"/>
  <c r="K320" i="4"/>
  <c r="J320" i="4"/>
  <c r="K319" i="4"/>
  <c r="J319" i="4"/>
  <c r="K318" i="4"/>
  <c r="J318" i="4"/>
  <c r="K317" i="4"/>
  <c r="J317" i="4"/>
  <c r="K316" i="4"/>
  <c r="J316" i="4"/>
  <c r="K315" i="4"/>
  <c r="J315" i="4"/>
  <c r="K314" i="4"/>
  <c r="J314" i="4"/>
  <c r="K313" i="4"/>
  <c r="J313" i="4"/>
  <c r="K312" i="4"/>
  <c r="J312" i="4"/>
  <c r="K311" i="4"/>
  <c r="J311" i="4"/>
  <c r="K310" i="4"/>
  <c r="J310" i="4"/>
  <c r="K309" i="4"/>
  <c r="J309" i="4"/>
  <c r="K308" i="4"/>
  <c r="J308" i="4"/>
  <c r="K307" i="4"/>
  <c r="J307" i="4"/>
  <c r="K306" i="4"/>
  <c r="J306" i="4"/>
  <c r="K305" i="4"/>
  <c r="J305" i="4"/>
  <c r="K304" i="4"/>
  <c r="J304" i="4"/>
  <c r="K303" i="4"/>
  <c r="J303" i="4"/>
  <c r="K302" i="4"/>
  <c r="J302" i="4"/>
  <c r="K301" i="4"/>
  <c r="J301" i="4"/>
  <c r="K300" i="4"/>
  <c r="J300" i="4"/>
  <c r="K299" i="4"/>
  <c r="J299" i="4"/>
  <c r="K298" i="4"/>
  <c r="J298" i="4"/>
  <c r="K297" i="4"/>
  <c r="J297" i="4"/>
  <c r="K296" i="4"/>
  <c r="J296" i="4"/>
  <c r="K295" i="4"/>
  <c r="J295" i="4"/>
  <c r="K294" i="4"/>
  <c r="J294" i="4"/>
  <c r="K293" i="4"/>
  <c r="J293" i="4"/>
  <c r="K292" i="4"/>
  <c r="J292" i="4"/>
  <c r="K291" i="4"/>
  <c r="J291" i="4"/>
  <c r="K290" i="4"/>
  <c r="J290" i="4"/>
  <c r="K289" i="4"/>
  <c r="J289" i="4"/>
  <c r="K288" i="4"/>
  <c r="J288" i="4"/>
  <c r="K287" i="4"/>
  <c r="J287" i="4"/>
  <c r="K286" i="4"/>
  <c r="J286" i="4"/>
  <c r="K285" i="4"/>
  <c r="J285" i="4"/>
  <c r="K284" i="4"/>
  <c r="J284" i="4"/>
  <c r="K283" i="4"/>
  <c r="J283" i="4"/>
  <c r="K282" i="4"/>
  <c r="J282" i="4"/>
  <c r="K281" i="4"/>
  <c r="J281" i="4"/>
  <c r="K280" i="4"/>
  <c r="J280" i="4"/>
  <c r="K279" i="4"/>
  <c r="J279" i="4"/>
  <c r="K278" i="4"/>
  <c r="J278" i="4"/>
  <c r="K277" i="4"/>
  <c r="J277" i="4"/>
  <c r="K276" i="4"/>
  <c r="J276" i="4"/>
  <c r="K275" i="4"/>
  <c r="J275" i="4"/>
  <c r="K274" i="4"/>
  <c r="J274" i="4"/>
  <c r="K273" i="4"/>
  <c r="J273" i="4"/>
  <c r="K272" i="4"/>
  <c r="J272" i="4"/>
  <c r="K271" i="4"/>
  <c r="J271" i="4"/>
  <c r="K270" i="4"/>
  <c r="J270" i="4"/>
  <c r="K269" i="4"/>
  <c r="J269" i="4"/>
  <c r="K268" i="4"/>
  <c r="J268" i="4"/>
  <c r="K267" i="4"/>
  <c r="J267" i="4"/>
  <c r="K266" i="4"/>
  <c r="J266" i="4"/>
  <c r="K265" i="4"/>
  <c r="J265" i="4"/>
  <c r="K264" i="4"/>
  <c r="J264" i="4"/>
  <c r="K263" i="4"/>
  <c r="J263" i="4"/>
  <c r="K262" i="4"/>
  <c r="J262" i="4"/>
  <c r="K261" i="4"/>
  <c r="J261" i="4"/>
  <c r="K260" i="4"/>
  <c r="J260" i="4"/>
  <c r="K259" i="4"/>
  <c r="J259" i="4"/>
  <c r="K258" i="4"/>
  <c r="J258" i="4"/>
  <c r="K257" i="4"/>
  <c r="J257" i="4"/>
  <c r="K256" i="4"/>
  <c r="J256" i="4"/>
  <c r="K255" i="4"/>
  <c r="J255" i="4"/>
  <c r="K254" i="4"/>
  <c r="J254" i="4"/>
  <c r="K253" i="4"/>
  <c r="J253" i="4"/>
  <c r="K252" i="4"/>
  <c r="J252" i="4"/>
  <c r="K251" i="4"/>
  <c r="J251" i="4"/>
  <c r="K250" i="4"/>
  <c r="J250" i="4"/>
  <c r="K249" i="4"/>
  <c r="J249" i="4"/>
  <c r="K248" i="4"/>
  <c r="J248" i="4"/>
  <c r="K247" i="4"/>
  <c r="J247" i="4"/>
  <c r="K246" i="4"/>
  <c r="J246" i="4"/>
  <c r="K245" i="4"/>
  <c r="J245" i="4"/>
  <c r="K244" i="4"/>
  <c r="J244" i="4"/>
  <c r="K243" i="4"/>
  <c r="J243" i="4"/>
  <c r="K242" i="4"/>
  <c r="J242" i="4"/>
  <c r="K241" i="4"/>
  <c r="J241" i="4"/>
  <c r="K240" i="4"/>
  <c r="J240" i="4"/>
  <c r="K239" i="4"/>
  <c r="J239" i="4"/>
  <c r="K238" i="4"/>
  <c r="J238" i="4"/>
  <c r="K237" i="4"/>
  <c r="J237" i="4"/>
  <c r="K236" i="4"/>
  <c r="J236" i="4"/>
  <c r="K235" i="4"/>
  <c r="J235" i="4"/>
  <c r="K234" i="4"/>
  <c r="J234" i="4"/>
  <c r="K233" i="4"/>
  <c r="J233" i="4"/>
  <c r="K232" i="4"/>
  <c r="J232" i="4"/>
  <c r="K231" i="4"/>
  <c r="J231" i="4"/>
  <c r="K230" i="4"/>
  <c r="J230" i="4"/>
  <c r="K229" i="4"/>
  <c r="J229" i="4"/>
  <c r="K228" i="4"/>
  <c r="J228" i="4"/>
  <c r="K227" i="4"/>
  <c r="J227" i="4"/>
  <c r="K226" i="4"/>
  <c r="J226" i="4"/>
  <c r="K225" i="4"/>
  <c r="J225" i="4"/>
  <c r="K224" i="4"/>
  <c r="J224" i="4"/>
  <c r="K223" i="4"/>
  <c r="J223" i="4"/>
  <c r="K222" i="4"/>
  <c r="J222" i="4"/>
  <c r="K221" i="4"/>
  <c r="J221" i="4"/>
  <c r="K220" i="4"/>
  <c r="J220" i="4"/>
  <c r="K219" i="4"/>
  <c r="J219" i="4"/>
  <c r="K218" i="4"/>
  <c r="J218" i="4"/>
  <c r="K217" i="4"/>
  <c r="J217" i="4"/>
  <c r="K216" i="4"/>
  <c r="J216" i="4"/>
  <c r="K215" i="4"/>
  <c r="J215" i="4"/>
  <c r="K214" i="4"/>
  <c r="J214" i="4"/>
  <c r="K213" i="4"/>
  <c r="J213" i="4"/>
  <c r="K212" i="4"/>
  <c r="J212" i="4"/>
  <c r="K211" i="4"/>
  <c r="J211" i="4"/>
  <c r="K210" i="4"/>
  <c r="J210" i="4"/>
  <c r="K209" i="4"/>
  <c r="J209" i="4"/>
  <c r="K208" i="4"/>
  <c r="J208" i="4"/>
  <c r="K207" i="4"/>
  <c r="J207" i="4"/>
  <c r="K206" i="4"/>
  <c r="J206" i="4"/>
  <c r="P213" i="4" s="1"/>
  <c r="K205" i="4"/>
  <c r="J205" i="4"/>
  <c r="K204" i="4"/>
  <c r="J204" i="4"/>
  <c r="R213" i="4" s="1"/>
  <c r="K203" i="4"/>
  <c r="J203" i="4"/>
  <c r="K202" i="4"/>
  <c r="J202" i="4"/>
  <c r="R330" i="4" s="1"/>
  <c r="J201" i="4"/>
  <c r="J200" i="4"/>
  <c r="J199" i="4"/>
  <c r="J198" i="4"/>
  <c r="J197" i="4"/>
  <c r="J196" i="4"/>
  <c r="J195" i="4"/>
  <c r="P201" i="4" s="1"/>
  <c r="J194" i="4"/>
  <c r="J193" i="4"/>
  <c r="J192" i="4"/>
  <c r="J191" i="4"/>
  <c r="K190" i="4"/>
  <c r="K688" i="4" s="1"/>
  <c r="J190" i="4"/>
  <c r="R194" i="4" s="1"/>
  <c r="J189" i="4"/>
  <c r="J188" i="4"/>
  <c r="J187" i="4"/>
  <c r="J186" i="4"/>
  <c r="J185" i="4"/>
  <c r="J184" i="4"/>
  <c r="J183" i="4"/>
  <c r="J182" i="4"/>
  <c r="J181" i="4"/>
  <c r="R189" i="4" s="1"/>
  <c r="J180" i="4"/>
  <c r="J179" i="4"/>
  <c r="J178" i="4"/>
  <c r="J177" i="4"/>
  <c r="J176" i="4"/>
  <c r="J175" i="4"/>
  <c r="J174" i="4"/>
  <c r="J173" i="4"/>
  <c r="J172" i="4"/>
  <c r="R179" i="4" s="1"/>
  <c r="J171" i="4"/>
  <c r="R170" i="4"/>
  <c r="J170" i="4"/>
  <c r="J169" i="4"/>
  <c r="J168" i="4"/>
  <c r="J167" i="4"/>
  <c r="J166" i="4"/>
  <c r="J165" i="4"/>
  <c r="J164" i="4"/>
  <c r="J163" i="4"/>
  <c r="J162" i="4"/>
  <c r="J161" i="4"/>
  <c r="J160" i="4"/>
  <c r="P170" i="4" s="1"/>
  <c r="J159" i="4"/>
  <c r="J158" i="4"/>
  <c r="J157" i="4"/>
  <c r="J156" i="4"/>
  <c r="J155" i="4"/>
  <c r="J154" i="4"/>
  <c r="J153" i="4"/>
  <c r="T152" i="4"/>
  <c r="U152" i="4" s="1"/>
  <c r="J152" i="4"/>
  <c r="J688" i="4" s="1"/>
  <c r="J689" i="4" s="1"/>
  <c r="K9" i="4"/>
  <c r="J9" i="4"/>
  <c r="K8" i="4"/>
  <c r="J8" i="4"/>
  <c r="K7" i="4"/>
  <c r="J7" i="4"/>
  <c r="K6" i="4"/>
  <c r="J6" i="4"/>
  <c r="K5" i="4"/>
  <c r="J5" i="4"/>
  <c r="K4" i="4"/>
  <c r="J4" i="4"/>
  <c r="K3" i="4"/>
  <c r="J3" i="4"/>
  <c r="K2" i="4"/>
  <c r="J2" i="4"/>
  <c r="P159" i="4" l="1"/>
  <c r="P179" i="4"/>
  <c r="R386" i="4"/>
  <c r="R201" i="4"/>
  <c r="T153" i="4"/>
  <c r="R159" i="4"/>
  <c r="J687" i="4"/>
  <c r="K687" i="4"/>
  <c r="P330" i="4"/>
  <c r="P427" i="4"/>
  <c r="P189" i="4"/>
  <c r="P194" i="4"/>
  <c r="P337" i="4"/>
  <c r="BV1032199" i="3" l="1"/>
  <c r="BU1032199" i="3"/>
  <c r="BS1032199" i="3"/>
  <c r="BQ1032199" i="3"/>
  <c r="BO1032199" i="3"/>
  <c r="BM1032199" i="3"/>
  <c r="BL1032199" i="3"/>
  <c r="BI1032199" i="3"/>
  <c r="BG1032199" i="3"/>
  <c r="BF1032199" i="3"/>
  <c r="BC1032199" i="3"/>
  <c r="BB1032199" i="3"/>
  <c r="BA1032199" i="3"/>
  <c r="AZ1032199" i="3"/>
  <c r="AT1032199" i="3"/>
  <c r="AP1032199" i="3"/>
  <c r="AO1032199" i="3"/>
  <c r="AM1032199" i="3"/>
  <c r="AL1032199" i="3"/>
  <c r="AK1032199" i="3"/>
  <c r="AJ1032199" i="3"/>
  <c r="AI1032199" i="3"/>
  <c r="AG1032199" i="3"/>
  <c r="BV1015815" i="3"/>
  <c r="BU1015815" i="3"/>
  <c r="BS1015815" i="3"/>
  <c r="BQ1015815" i="3"/>
  <c r="BO1015815" i="3"/>
  <c r="BM1015815" i="3"/>
  <c r="BL1015815" i="3"/>
  <c r="BI1015815" i="3"/>
  <c r="BG1015815" i="3"/>
  <c r="BF1015815" i="3"/>
  <c r="BC1015815" i="3"/>
  <c r="BB1015815" i="3"/>
  <c r="BA1015815" i="3"/>
  <c r="AZ1015815" i="3"/>
  <c r="AT1015815" i="3"/>
  <c r="AP1015815" i="3"/>
  <c r="AO1015815" i="3"/>
  <c r="AM1015815" i="3"/>
  <c r="AL1015815" i="3"/>
  <c r="AK1015815" i="3"/>
  <c r="AJ1015815" i="3"/>
  <c r="AI1015815" i="3"/>
  <c r="AG1015815" i="3"/>
  <c r="BV999431" i="3"/>
  <c r="BU999431" i="3"/>
  <c r="BS999431" i="3"/>
  <c r="BQ999431" i="3"/>
  <c r="BO999431" i="3"/>
  <c r="BM999431" i="3"/>
  <c r="BL999431" i="3"/>
  <c r="BI999431" i="3"/>
  <c r="BG999431" i="3"/>
  <c r="BF999431" i="3"/>
  <c r="BC999431" i="3"/>
  <c r="BB999431" i="3"/>
  <c r="BA999431" i="3"/>
  <c r="AZ999431" i="3"/>
  <c r="AT999431" i="3"/>
  <c r="AP999431" i="3"/>
  <c r="AO999431" i="3"/>
  <c r="AM999431" i="3"/>
  <c r="AL999431" i="3"/>
  <c r="AK999431" i="3"/>
  <c r="AJ999431" i="3"/>
  <c r="AI999431" i="3"/>
  <c r="AG999431" i="3"/>
  <c r="BV983047" i="3"/>
  <c r="BU983047" i="3"/>
  <c r="BS983047" i="3"/>
  <c r="BQ983047" i="3"/>
  <c r="BO983047" i="3"/>
  <c r="BM983047" i="3"/>
  <c r="BL983047" i="3"/>
  <c r="BI983047" i="3"/>
  <c r="BG983047" i="3"/>
  <c r="BF983047" i="3"/>
  <c r="BC983047" i="3"/>
  <c r="BB983047" i="3"/>
  <c r="BA983047" i="3"/>
  <c r="AZ983047" i="3"/>
  <c r="AT983047" i="3"/>
  <c r="AP983047" i="3"/>
  <c r="AO983047" i="3"/>
  <c r="AM983047" i="3"/>
  <c r="AL983047" i="3"/>
  <c r="AK983047" i="3"/>
  <c r="AJ983047" i="3"/>
  <c r="AI983047" i="3"/>
  <c r="AG983047" i="3"/>
  <c r="BV966663" i="3"/>
  <c r="BU966663" i="3"/>
  <c r="BS966663" i="3"/>
  <c r="BQ966663" i="3"/>
  <c r="BO966663" i="3"/>
  <c r="BM966663" i="3"/>
  <c r="BL966663" i="3"/>
  <c r="BI966663" i="3"/>
  <c r="BG966663" i="3"/>
  <c r="BF966663" i="3"/>
  <c r="BC966663" i="3"/>
  <c r="BB966663" i="3"/>
  <c r="BA966663" i="3"/>
  <c r="AZ966663" i="3"/>
  <c r="AT966663" i="3"/>
  <c r="AP966663" i="3"/>
  <c r="AO966663" i="3"/>
  <c r="AM966663" i="3"/>
  <c r="AL966663" i="3"/>
  <c r="AK966663" i="3"/>
  <c r="AJ966663" i="3"/>
  <c r="AI966663" i="3"/>
  <c r="AG966663" i="3"/>
  <c r="BV950279" i="3"/>
  <c r="BU950279" i="3"/>
  <c r="BS950279" i="3"/>
  <c r="BQ950279" i="3"/>
  <c r="BO950279" i="3"/>
  <c r="BM950279" i="3"/>
  <c r="BL950279" i="3"/>
  <c r="BI950279" i="3"/>
  <c r="BG950279" i="3"/>
  <c r="BF950279" i="3"/>
  <c r="BC950279" i="3"/>
  <c r="BB950279" i="3"/>
  <c r="BA950279" i="3"/>
  <c r="AZ950279" i="3"/>
  <c r="AT950279" i="3"/>
  <c r="AP950279" i="3"/>
  <c r="AO950279" i="3"/>
  <c r="AM950279" i="3"/>
  <c r="AL950279" i="3"/>
  <c r="AK950279" i="3"/>
  <c r="AJ950279" i="3"/>
  <c r="AI950279" i="3"/>
  <c r="AG950279" i="3"/>
  <c r="BV933895" i="3"/>
  <c r="BU933895" i="3"/>
  <c r="BS933895" i="3"/>
  <c r="BQ933895" i="3"/>
  <c r="BO933895" i="3"/>
  <c r="BM933895" i="3"/>
  <c r="BL933895" i="3"/>
  <c r="BI933895" i="3"/>
  <c r="BG933895" i="3"/>
  <c r="BF933895" i="3"/>
  <c r="BC933895" i="3"/>
  <c r="BB933895" i="3"/>
  <c r="BA933895" i="3"/>
  <c r="AZ933895" i="3"/>
  <c r="AT933895" i="3"/>
  <c r="AP933895" i="3"/>
  <c r="AO933895" i="3"/>
  <c r="AM933895" i="3"/>
  <c r="AL933895" i="3"/>
  <c r="AK933895" i="3"/>
  <c r="AJ933895" i="3"/>
  <c r="AI933895" i="3"/>
  <c r="AG933895" i="3"/>
  <c r="BV917511" i="3"/>
  <c r="BU917511" i="3"/>
  <c r="BS917511" i="3"/>
  <c r="BQ917511" i="3"/>
  <c r="BO917511" i="3"/>
  <c r="BM917511" i="3"/>
  <c r="BL917511" i="3"/>
  <c r="BI917511" i="3"/>
  <c r="BG917511" i="3"/>
  <c r="BF917511" i="3"/>
  <c r="BC917511" i="3"/>
  <c r="BB917511" i="3"/>
  <c r="BA917511" i="3"/>
  <c r="AZ917511" i="3"/>
  <c r="AT917511" i="3"/>
  <c r="AP917511" i="3"/>
  <c r="AO917511" i="3"/>
  <c r="AM917511" i="3"/>
  <c r="AL917511" i="3"/>
  <c r="AK917511" i="3"/>
  <c r="AJ917511" i="3"/>
  <c r="AI917511" i="3"/>
  <c r="AG917511" i="3"/>
  <c r="BV901127" i="3"/>
  <c r="BU901127" i="3"/>
  <c r="BS901127" i="3"/>
  <c r="BQ901127" i="3"/>
  <c r="BO901127" i="3"/>
  <c r="BM901127" i="3"/>
  <c r="BL901127" i="3"/>
  <c r="BI901127" i="3"/>
  <c r="BG901127" i="3"/>
  <c r="BF901127" i="3"/>
  <c r="BC901127" i="3"/>
  <c r="BB901127" i="3"/>
  <c r="BA901127" i="3"/>
  <c r="AZ901127" i="3"/>
  <c r="AT901127" i="3"/>
  <c r="AP901127" i="3"/>
  <c r="AO901127" i="3"/>
  <c r="AM901127" i="3"/>
  <c r="AL901127" i="3"/>
  <c r="AK901127" i="3"/>
  <c r="AJ901127" i="3"/>
  <c r="AI901127" i="3"/>
  <c r="AG901127" i="3"/>
  <c r="BV884743" i="3"/>
  <c r="BU884743" i="3"/>
  <c r="BS884743" i="3"/>
  <c r="BQ884743" i="3"/>
  <c r="BO884743" i="3"/>
  <c r="BM884743" i="3"/>
  <c r="BL884743" i="3"/>
  <c r="BI884743" i="3"/>
  <c r="BG884743" i="3"/>
  <c r="BF884743" i="3"/>
  <c r="BC884743" i="3"/>
  <c r="BB884743" i="3"/>
  <c r="BA884743" i="3"/>
  <c r="AZ884743" i="3"/>
  <c r="AT884743" i="3"/>
  <c r="AP884743" i="3"/>
  <c r="AO884743" i="3"/>
  <c r="AM884743" i="3"/>
  <c r="AL884743" i="3"/>
  <c r="AK884743" i="3"/>
  <c r="AJ884743" i="3"/>
  <c r="AI884743" i="3"/>
  <c r="AG884743" i="3"/>
  <c r="BV868359" i="3"/>
  <c r="BU868359" i="3"/>
  <c r="BS868359" i="3"/>
  <c r="BQ868359" i="3"/>
  <c r="BO868359" i="3"/>
  <c r="BM868359" i="3"/>
  <c r="BL868359" i="3"/>
  <c r="BI868359" i="3"/>
  <c r="BG868359" i="3"/>
  <c r="BF868359" i="3"/>
  <c r="BC868359" i="3"/>
  <c r="BB868359" i="3"/>
  <c r="BA868359" i="3"/>
  <c r="AZ868359" i="3"/>
  <c r="AT868359" i="3"/>
  <c r="AP868359" i="3"/>
  <c r="AO868359" i="3"/>
  <c r="AM868359" i="3"/>
  <c r="AL868359" i="3"/>
  <c r="AK868359" i="3"/>
  <c r="AJ868359" i="3"/>
  <c r="AI868359" i="3"/>
  <c r="AG868359" i="3"/>
  <c r="BV851975" i="3"/>
  <c r="BU851975" i="3"/>
  <c r="BS851975" i="3"/>
  <c r="BQ851975" i="3"/>
  <c r="BO851975" i="3"/>
  <c r="BM851975" i="3"/>
  <c r="BL851975" i="3"/>
  <c r="BI851975" i="3"/>
  <c r="BG851975" i="3"/>
  <c r="BF851975" i="3"/>
  <c r="BC851975" i="3"/>
  <c r="BB851975" i="3"/>
  <c r="BA851975" i="3"/>
  <c r="AZ851975" i="3"/>
  <c r="AT851975" i="3"/>
  <c r="AP851975" i="3"/>
  <c r="AO851975" i="3"/>
  <c r="AM851975" i="3"/>
  <c r="AL851975" i="3"/>
  <c r="AK851975" i="3"/>
  <c r="AJ851975" i="3"/>
  <c r="AI851975" i="3"/>
  <c r="AG851975" i="3"/>
  <c r="BV835591" i="3"/>
  <c r="BU835591" i="3"/>
  <c r="BS835591" i="3"/>
  <c r="BQ835591" i="3"/>
  <c r="BO835591" i="3"/>
  <c r="BM835591" i="3"/>
  <c r="BL835591" i="3"/>
  <c r="BI835591" i="3"/>
  <c r="BG835591" i="3"/>
  <c r="BF835591" i="3"/>
  <c r="BC835591" i="3"/>
  <c r="BB835591" i="3"/>
  <c r="BA835591" i="3"/>
  <c r="AZ835591" i="3"/>
  <c r="AT835591" i="3"/>
  <c r="AP835591" i="3"/>
  <c r="AO835591" i="3"/>
  <c r="AM835591" i="3"/>
  <c r="AL835591" i="3"/>
  <c r="AK835591" i="3"/>
  <c r="AJ835591" i="3"/>
  <c r="AI835591" i="3"/>
  <c r="AG835591" i="3"/>
  <c r="BV819207" i="3"/>
  <c r="BU819207" i="3"/>
  <c r="BS819207" i="3"/>
  <c r="BQ819207" i="3"/>
  <c r="BO819207" i="3"/>
  <c r="BM819207" i="3"/>
  <c r="BL819207" i="3"/>
  <c r="BI819207" i="3"/>
  <c r="BG819207" i="3"/>
  <c r="BF819207" i="3"/>
  <c r="BC819207" i="3"/>
  <c r="BB819207" i="3"/>
  <c r="BA819207" i="3"/>
  <c r="AZ819207" i="3"/>
  <c r="AT819207" i="3"/>
  <c r="AP819207" i="3"/>
  <c r="AO819207" i="3"/>
  <c r="AM819207" i="3"/>
  <c r="AL819207" i="3"/>
  <c r="AK819207" i="3"/>
  <c r="AJ819207" i="3"/>
  <c r="AI819207" i="3"/>
  <c r="AG819207" i="3"/>
  <c r="BV802823" i="3"/>
  <c r="BU802823" i="3"/>
  <c r="BS802823" i="3"/>
  <c r="BQ802823" i="3"/>
  <c r="BO802823" i="3"/>
  <c r="BM802823" i="3"/>
  <c r="BL802823" i="3"/>
  <c r="BI802823" i="3"/>
  <c r="BG802823" i="3"/>
  <c r="BF802823" i="3"/>
  <c r="BC802823" i="3"/>
  <c r="BB802823" i="3"/>
  <c r="BA802823" i="3"/>
  <c r="AZ802823" i="3"/>
  <c r="AT802823" i="3"/>
  <c r="AP802823" i="3"/>
  <c r="AO802823" i="3"/>
  <c r="AM802823" i="3"/>
  <c r="AL802823" i="3"/>
  <c r="AK802823" i="3"/>
  <c r="AJ802823" i="3"/>
  <c r="AI802823" i="3"/>
  <c r="AG802823" i="3"/>
  <c r="BV786439" i="3"/>
  <c r="BU786439" i="3"/>
  <c r="BS786439" i="3"/>
  <c r="BQ786439" i="3"/>
  <c r="BO786439" i="3"/>
  <c r="BM786439" i="3"/>
  <c r="BL786439" i="3"/>
  <c r="BI786439" i="3"/>
  <c r="BG786439" i="3"/>
  <c r="BF786439" i="3"/>
  <c r="BC786439" i="3"/>
  <c r="BB786439" i="3"/>
  <c r="BA786439" i="3"/>
  <c r="AZ786439" i="3"/>
  <c r="AT786439" i="3"/>
  <c r="AP786439" i="3"/>
  <c r="AO786439" i="3"/>
  <c r="AM786439" i="3"/>
  <c r="AL786439" i="3"/>
  <c r="AK786439" i="3"/>
  <c r="AJ786439" i="3"/>
  <c r="AI786439" i="3"/>
  <c r="AG786439" i="3"/>
  <c r="BV770055" i="3"/>
  <c r="BU770055" i="3"/>
  <c r="BS770055" i="3"/>
  <c r="BQ770055" i="3"/>
  <c r="BO770055" i="3"/>
  <c r="BM770055" i="3"/>
  <c r="BL770055" i="3"/>
  <c r="BI770055" i="3"/>
  <c r="BG770055" i="3"/>
  <c r="BF770055" i="3"/>
  <c r="BC770055" i="3"/>
  <c r="BB770055" i="3"/>
  <c r="BA770055" i="3"/>
  <c r="AZ770055" i="3"/>
  <c r="AT770055" i="3"/>
  <c r="AP770055" i="3"/>
  <c r="AO770055" i="3"/>
  <c r="AM770055" i="3"/>
  <c r="AL770055" i="3"/>
  <c r="AK770055" i="3"/>
  <c r="AJ770055" i="3"/>
  <c r="AI770055" i="3"/>
  <c r="AG770055" i="3"/>
  <c r="BV753671" i="3"/>
  <c r="BU753671" i="3"/>
  <c r="BS753671" i="3"/>
  <c r="BQ753671" i="3"/>
  <c r="BO753671" i="3"/>
  <c r="BM753671" i="3"/>
  <c r="BL753671" i="3"/>
  <c r="BI753671" i="3"/>
  <c r="BG753671" i="3"/>
  <c r="BF753671" i="3"/>
  <c r="BC753671" i="3"/>
  <c r="BB753671" i="3"/>
  <c r="BA753671" i="3"/>
  <c r="AZ753671" i="3"/>
  <c r="AT753671" i="3"/>
  <c r="AP753671" i="3"/>
  <c r="AO753671" i="3"/>
  <c r="AM753671" i="3"/>
  <c r="AL753671" i="3"/>
  <c r="AK753671" i="3"/>
  <c r="AJ753671" i="3"/>
  <c r="AI753671" i="3"/>
  <c r="AG753671" i="3"/>
  <c r="BV737287" i="3"/>
  <c r="BU737287" i="3"/>
  <c r="BS737287" i="3"/>
  <c r="BQ737287" i="3"/>
  <c r="BO737287" i="3"/>
  <c r="BM737287" i="3"/>
  <c r="BL737287" i="3"/>
  <c r="BI737287" i="3"/>
  <c r="BG737287" i="3"/>
  <c r="BF737287" i="3"/>
  <c r="BC737287" i="3"/>
  <c r="BB737287" i="3"/>
  <c r="BA737287" i="3"/>
  <c r="AZ737287" i="3"/>
  <c r="AT737287" i="3"/>
  <c r="AP737287" i="3"/>
  <c r="AO737287" i="3"/>
  <c r="AM737287" i="3"/>
  <c r="AL737287" i="3"/>
  <c r="AK737287" i="3"/>
  <c r="AJ737287" i="3"/>
  <c r="AI737287" i="3"/>
  <c r="AG737287" i="3"/>
  <c r="BV720903" i="3"/>
  <c r="BU720903" i="3"/>
  <c r="BS720903" i="3"/>
  <c r="BQ720903" i="3"/>
  <c r="BO720903" i="3"/>
  <c r="BM720903" i="3"/>
  <c r="BL720903" i="3"/>
  <c r="BI720903" i="3"/>
  <c r="BG720903" i="3"/>
  <c r="BF720903" i="3"/>
  <c r="BC720903" i="3"/>
  <c r="BB720903" i="3"/>
  <c r="BA720903" i="3"/>
  <c r="AZ720903" i="3"/>
  <c r="AT720903" i="3"/>
  <c r="AP720903" i="3"/>
  <c r="AO720903" i="3"/>
  <c r="AM720903" i="3"/>
  <c r="AL720903" i="3"/>
  <c r="AK720903" i="3"/>
  <c r="AJ720903" i="3"/>
  <c r="AI720903" i="3"/>
  <c r="AG720903" i="3"/>
  <c r="BV704519" i="3"/>
  <c r="BU704519" i="3"/>
  <c r="BS704519" i="3"/>
  <c r="BQ704519" i="3"/>
  <c r="BO704519" i="3"/>
  <c r="BM704519" i="3"/>
  <c r="BL704519" i="3"/>
  <c r="BI704519" i="3"/>
  <c r="BG704519" i="3"/>
  <c r="BF704519" i="3"/>
  <c r="BC704519" i="3"/>
  <c r="BB704519" i="3"/>
  <c r="BA704519" i="3"/>
  <c r="AZ704519" i="3"/>
  <c r="AT704519" i="3"/>
  <c r="AP704519" i="3"/>
  <c r="AO704519" i="3"/>
  <c r="AM704519" i="3"/>
  <c r="AL704519" i="3"/>
  <c r="AK704519" i="3"/>
  <c r="AJ704519" i="3"/>
  <c r="AI704519" i="3"/>
  <c r="AG704519" i="3"/>
  <c r="BV688135" i="3"/>
  <c r="BU688135" i="3"/>
  <c r="BS688135" i="3"/>
  <c r="BQ688135" i="3"/>
  <c r="BO688135" i="3"/>
  <c r="BM688135" i="3"/>
  <c r="BL688135" i="3"/>
  <c r="BI688135" i="3"/>
  <c r="BG688135" i="3"/>
  <c r="BF688135" i="3"/>
  <c r="BC688135" i="3"/>
  <c r="BB688135" i="3"/>
  <c r="BA688135" i="3"/>
  <c r="AZ688135" i="3"/>
  <c r="AT688135" i="3"/>
  <c r="AP688135" i="3"/>
  <c r="AO688135" i="3"/>
  <c r="AM688135" i="3"/>
  <c r="AL688135" i="3"/>
  <c r="AK688135" i="3"/>
  <c r="AJ688135" i="3"/>
  <c r="AI688135" i="3"/>
  <c r="AG688135" i="3"/>
  <c r="BV671751" i="3"/>
  <c r="BU671751" i="3"/>
  <c r="BS671751" i="3"/>
  <c r="BQ671751" i="3"/>
  <c r="BO671751" i="3"/>
  <c r="BM671751" i="3"/>
  <c r="BL671751" i="3"/>
  <c r="BI671751" i="3"/>
  <c r="BG671751" i="3"/>
  <c r="BF671751" i="3"/>
  <c r="BC671751" i="3"/>
  <c r="BB671751" i="3"/>
  <c r="BA671751" i="3"/>
  <c r="AZ671751" i="3"/>
  <c r="AT671751" i="3"/>
  <c r="AP671751" i="3"/>
  <c r="AO671751" i="3"/>
  <c r="AM671751" i="3"/>
  <c r="AL671751" i="3"/>
  <c r="AK671751" i="3"/>
  <c r="AJ671751" i="3"/>
  <c r="AI671751" i="3"/>
  <c r="AG671751" i="3"/>
  <c r="BV655367" i="3"/>
  <c r="BU655367" i="3"/>
  <c r="BS655367" i="3"/>
  <c r="BQ655367" i="3"/>
  <c r="BO655367" i="3"/>
  <c r="BM655367" i="3"/>
  <c r="BL655367" i="3"/>
  <c r="BI655367" i="3"/>
  <c r="BG655367" i="3"/>
  <c r="BF655367" i="3"/>
  <c r="BC655367" i="3"/>
  <c r="BB655367" i="3"/>
  <c r="BA655367" i="3"/>
  <c r="AZ655367" i="3"/>
  <c r="AT655367" i="3"/>
  <c r="AP655367" i="3"/>
  <c r="AO655367" i="3"/>
  <c r="AM655367" i="3"/>
  <c r="AL655367" i="3"/>
  <c r="AK655367" i="3"/>
  <c r="AJ655367" i="3"/>
  <c r="AI655367" i="3"/>
  <c r="AG655367" i="3"/>
  <c r="BV638983" i="3"/>
  <c r="BU638983" i="3"/>
  <c r="BS638983" i="3"/>
  <c r="BQ638983" i="3"/>
  <c r="BO638983" i="3"/>
  <c r="BM638983" i="3"/>
  <c r="BL638983" i="3"/>
  <c r="BI638983" i="3"/>
  <c r="BG638983" i="3"/>
  <c r="BF638983" i="3"/>
  <c r="BC638983" i="3"/>
  <c r="BB638983" i="3"/>
  <c r="BA638983" i="3"/>
  <c r="AZ638983" i="3"/>
  <c r="AT638983" i="3"/>
  <c r="AP638983" i="3"/>
  <c r="AO638983" i="3"/>
  <c r="AM638983" i="3"/>
  <c r="AL638983" i="3"/>
  <c r="AK638983" i="3"/>
  <c r="AJ638983" i="3"/>
  <c r="AI638983" i="3"/>
  <c r="AG638983" i="3"/>
  <c r="BV622599" i="3"/>
  <c r="BU622599" i="3"/>
  <c r="BS622599" i="3"/>
  <c r="BQ622599" i="3"/>
  <c r="BO622599" i="3"/>
  <c r="BM622599" i="3"/>
  <c r="BL622599" i="3"/>
  <c r="BI622599" i="3"/>
  <c r="BG622599" i="3"/>
  <c r="BF622599" i="3"/>
  <c r="BC622599" i="3"/>
  <c r="BB622599" i="3"/>
  <c r="BA622599" i="3"/>
  <c r="AZ622599" i="3"/>
  <c r="AT622599" i="3"/>
  <c r="AP622599" i="3"/>
  <c r="AO622599" i="3"/>
  <c r="AM622599" i="3"/>
  <c r="AL622599" i="3"/>
  <c r="AK622599" i="3"/>
  <c r="AJ622599" i="3"/>
  <c r="AI622599" i="3"/>
  <c r="AG622599" i="3"/>
  <c r="BV606215" i="3"/>
  <c r="BU606215" i="3"/>
  <c r="BS606215" i="3"/>
  <c r="BQ606215" i="3"/>
  <c r="BO606215" i="3"/>
  <c r="BM606215" i="3"/>
  <c r="BL606215" i="3"/>
  <c r="BI606215" i="3"/>
  <c r="BG606215" i="3"/>
  <c r="BF606215" i="3"/>
  <c r="BC606215" i="3"/>
  <c r="BB606215" i="3"/>
  <c r="BA606215" i="3"/>
  <c r="AZ606215" i="3"/>
  <c r="AT606215" i="3"/>
  <c r="AP606215" i="3"/>
  <c r="AO606215" i="3"/>
  <c r="AM606215" i="3"/>
  <c r="AL606215" i="3"/>
  <c r="AK606215" i="3"/>
  <c r="AJ606215" i="3"/>
  <c r="AI606215" i="3"/>
  <c r="AG606215" i="3"/>
  <c r="BV589831" i="3"/>
  <c r="BU589831" i="3"/>
  <c r="BS589831" i="3"/>
  <c r="BQ589831" i="3"/>
  <c r="BO589831" i="3"/>
  <c r="BM589831" i="3"/>
  <c r="BL589831" i="3"/>
  <c r="BI589831" i="3"/>
  <c r="BG589831" i="3"/>
  <c r="BF589831" i="3"/>
  <c r="BC589831" i="3"/>
  <c r="BB589831" i="3"/>
  <c r="BA589831" i="3"/>
  <c r="AZ589831" i="3"/>
  <c r="AT589831" i="3"/>
  <c r="AP589831" i="3"/>
  <c r="AO589831" i="3"/>
  <c r="AM589831" i="3"/>
  <c r="AL589831" i="3"/>
  <c r="AK589831" i="3"/>
  <c r="AJ589831" i="3"/>
  <c r="AI589831" i="3"/>
  <c r="AG589831" i="3"/>
  <c r="BV573447" i="3"/>
  <c r="BU573447" i="3"/>
  <c r="BS573447" i="3"/>
  <c r="BQ573447" i="3"/>
  <c r="BO573447" i="3"/>
  <c r="BM573447" i="3"/>
  <c r="BL573447" i="3"/>
  <c r="BI573447" i="3"/>
  <c r="BG573447" i="3"/>
  <c r="BF573447" i="3"/>
  <c r="BC573447" i="3"/>
  <c r="BB573447" i="3"/>
  <c r="BA573447" i="3"/>
  <c r="AZ573447" i="3"/>
  <c r="AT573447" i="3"/>
  <c r="AP573447" i="3"/>
  <c r="AO573447" i="3"/>
  <c r="AM573447" i="3"/>
  <c r="AL573447" i="3"/>
  <c r="AK573447" i="3"/>
  <c r="AJ573447" i="3"/>
  <c r="AI573447" i="3"/>
  <c r="AG573447" i="3"/>
  <c r="BV557063" i="3"/>
  <c r="BU557063" i="3"/>
  <c r="BS557063" i="3"/>
  <c r="BQ557063" i="3"/>
  <c r="BO557063" i="3"/>
  <c r="BM557063" i="3"/>
  <c r="BL557063" i="3"/>
  <c r="BI557063" i="3"/>
  <c r="BG557063" i="3"/>
  <c r="BF557063" i="3"/>
  <c r="BC557063" i="3"/>
  <c r="BB557063" i="3"/>
  <c r="BA557063" i="3"/>
  <c r="AZ557063" i="3"/>
  <c r="AT557063" i="3"/>
  <c r="AP557063" i="3"/>
  <c r="AO557063" i="3"/>
  <c r="AM557063" i="3"/>
  <c r="AL557063" i="3"/>
  <c r="AK557063" i="3"/>
  <c r="AJ557063" i="3"/>
  <c r="AI557063" i="3"/>
  <c r="AG557063" i="3"/>
  <c r="BV540679" i="3"/>
  <c r="BU540679" i="3"/>
  <c r="BS540679" i="3"/>
  <c r="BQ540679" i="3"/>
  <c r="BO540679" i="3"/>
  <c r="BM540679" i="3"/>
  <c r="BL540679" i="3"/>
  <c r="BI540679" i="3"/>
  <c r="BG540679" i="3"/>
  <c r="BF540679" i="3"/>
  <c r="BC540679" i="3"/>
  <c r="BB540679" i="3"/>
  <c r="BA540679" i="3"/>
  <c r="AZ540679" i="3"/>
  <c r="AT540679" i="3"/>
  <c r="AP540679" i="3"/>
  <c r="AO540679" i="3"/>
  <c r="AM540679" i="3"/>
  <c r="AL540679" i="3"/>
  <c r="AK540679" i="3"/>
  <c r="AJ540679" i="3"/>
  <c r="AI540679" i="3"/>
  <c r="AG540679" i="3"/>
  <c r="BV524295" i="3"/>
  <c r="BU524295" i="3"/>
  <c r="BS524295" i="3"/>
  <c r="BQ524295" i="3"/>
  <c r="BO524295" i="3"/>
  <c r="BM524295" i="3"/>
  <c r="BL524295" i="3"/>
  <c r="BI524295" i="3"/>
  <c r="BG524295" i="3"/>
  <c r="BF524295" i="3"/>
  <c r="BC524295" i="3"/>
  <c r="BB524295" i="3"/>
  <c r="BA524295" i="3"/>
  <c r="AZ524295" i="3"/>
  <c r="AT524295" i="3"/>
  <c r="AP524295" i="3"/>
  <c r="AO524295" i="3"/>
  <c r="AM524295" i="3"/>
  <c r="AL524295" i="3"/>
  <c r="AK524295" i="3"/>
  <c r="AJ524295" i="3"/>
  <c r="AI524295" i="3"/>
  <c r="AG524295" i="3"/>
  <c r="BV507911" i="3"/>
  <c r="BU507911" i="3"/>
  <c r="BS507911" i="3"/>
  <c r="BQ507911" i="3"/>
  <c r="BO507911" i="3"/>
  <c r="BM507911" i="3"/>
  <c r="BL507911" i="3"/>
  <c r="BI507911" i="3"/>
  <c r="BG507911" i="3"/>
  <c r="BF507911" i="3"/>
  <c r="BC507911" i="3"/>
  <c r="BB507911" i="3"/>
  <c r="BA507911" i="3"/>
  <c r="AZ507911" i="3"/>
  <c r="AT507911" i="3"/>
  <c r="AP507911" i="3"/>
  <c r="AO507911" i="3"/>
  <c r="AM507911" i="3"/>
  <c r="AL507911" i="3"/>
  <c r="AK507911" i="3"/>
  <c r="AJ507911" i="3"/>
  <c r="AI507911" i="3"/>
  <c r="AG507911" i="3"/>
  <c r="BV491527" i="3"/>
  <c r="BU491527" i="3"/>
  <c r="BS491527" i="3"/>
  <c r="BQ491527" i="3"/>
  <c r="BO491527" i="3"/>
  <c r="BM491527" i="3"/>
  <c r="BL491527" i="3"/>
  <c r="BI491527" i="3"/>
  <c r="BG491527" i="3"/>
  <c r="BF491527" i="3"/>
  <c r="BC491527" i="3"/>
  <c r="BB491527" i="3"/>
  <c r="BA491527" i="3"/>
  <c r="AZ491527" i="3"/>
  <c r="AT491527" i="3"/>
  <c r="AP491527" i="3"/>
  <c r="AO491527" i="3"/>
  <c r="AM491527" i="3"/>
  <c r="AL491527" i="3"/>
  <c r="AK491527" i="3"/>
  <c r="AJ491527" i="3"/>
  <c r="AI491527" i="3"/>
  <c r="AG491527" i="3"/>
  <c r="BV475143" i="3"/>
  <c r="BU475143" i="3"/>
  <c r="BS475143" i="3"/>
  <c r="BQ475143" i="3"/>
  <c r="BO475143" i="3"/>
  <c r="BM475143" i="3"/>
  <c r="BL475143" i="3"/>
  <c r="BI475143" i="3"/>
  <c r="BG475143" i="3"/>
  <c r="BF475143" i="3"/>
  <c r="BC475143" i="3"/>
  <c r="BB475143" i="3"/>
  <c r="BA475143" i="3"/>
  <c r="AZ475143" i="3"/>
  <c r="AT475143" i="3"/>
  <c r="AP475143" i="3"/>
  <c r="AO475143" i="3"/>
  <c r="AM475143" i="3"/>
  <c r="AL475143" i="3"/>
  <c r="AK475143" i="3"/>
  <c r="AJ475143" i="3"/>
  <c r="AI475143" i="3"/>
  <c r="AG475143" i="3"/>
  <c r="BV458759" i="3"/>
  <c r="BU458759" i="3"/>
  <c r="BS458759" i="3"/>
  <c r="BQ458759" i="3"/>
  <c r="BO458759" i="3"/>
  <c r="BM458759" i="3"/>
  <c r="BL458759" i="3"/>
  <c r="BI458759" i="3"/>
  <c r="BG458759" i="3"/>
  <c r="BF458759" i="3"/>
  <c r="BC458759" i="3"/>
  <c r="BB458759" i="3"/>
  <c r="BA458759" i="3"/>
  <c r="AZ458759" i="3"/>
  <c r="AT458759" i="3"/>
  <c r="AP458759" i="3"/>
  <c r="AO458759" i="3"/>
  <c r="AM458759" i="3"/>
  <c r="AL458759" i="3"/>
  <c r="AK458759" i="3"/>
  <c r="AJ458759" i="3"/>
  <c r="AI458759" i="3"/>
  <c r="AG458759" i="3"/>
  <c r="BV442375" i="3"/>
  <c r="BU442375" i="3"/>
  <c r="BS442375" i="3"/>
  <c r="BQ442375" i="3"/>
  <c r="BO442375" i="3"/>
  <c r="BM442375" i="3"/>
  <c r="BL442375" i="3"/>
  <c r="BI442375" i="3"/>
  <c r="BG442375" i="3"/>
  <c r="BF442375" i="3"/>
  <c r="BC442375" i="3"/>
  <c r="BB442375" i="3"/>
  <c r="BA442375" i="3"/>
  <c r="AZ442375" i="3"/>
  <c r="AT442375" i="3"/>
  <c r="AP442375" i="3"/>
  <c r="AO442375" i="3"/>
  <c r="AM442375" i="3"/>
  <c r="AL442375" i="3"/>
  <c r="AK442375" i="3"/>
  <c r="AJ442375" i="3"/>
  <c r="AI442375" i="3"/>
  <c r="AG442375" i="3"/>
  <c r="BV425991" i="3"/>
  <c r="BU425991" i="3"/>
  <c r="BS425991" i="3"/>
  <c r="BQ425991" i="3"/>
  <c r="BO425991" i="3"/>
  <c r="BM425991" i="3"/>
  <c r="BL425991" i="3"/>
  <c r="BI425991" i="3"/>
  <c r="BG425991" i="3"/>
  <c r="BF425991" i="3"/>
  <c r="BC425991" i="3"/>
  <c r="BB425991" i="3"/>
  <c r="BA425991" i="3"/>
  <c r="AZ425991" i="3"/>
  <c r="AT425991" i="3"/>
  <c r="AP425991" i="3"/>
  <c r="AO425991" i="3"/>
  <c r="AM425991" i="3"/>
  <c r="AL425991" i="3"/>
  <c r="AK425991" i="3"/>
  <c r="AJ425991" i="3"/>
  <c r="AI425991" i="3"/>
  <c r="AG425991" i="3"/>
  <c r="BV409607" i="3"/>
  <c r="BU409607" i="3"/>
  <c r="BS409607" i="3"/>
  <c r="BQ409607" i="3"/>
  <c r="BO409607" i="3"/>
  <c r="BM409607" i="3"/>
  <c r="BL409607" i="3"/>
  <c r="BI409607" i="3"/>
  <c r="BG409607" i="3"/>
  <c r="BF409607" i="3"/>
  <c r="BC409607" i="3"/>
  <c r="BB409607" i="3"/>
  <c r="BA409607" i="3"/>
  <c r="AZ409607" i="3"/>
  <c r="AT409607" i="3"/>
  <c r="AP409607" i="3"/>
  <c r="AO409607" i="3"/>
  <c r="AM409607" i="3"/>
  <c r="AL409607" i="3"/>
  <c r="AK409607" i="3"/>
  <c r="AJ409607" i="3"/>
  <c r="AI409607" i="3"/>
  <c r="AG409607" i="3"/>
  <c r="BV393223" i="3"/>
  <c r="BU393223" i="3"/>
  <c r="BS393223" i="3"/>
  <c r="BQ393223" i="3"/>
  <c r="BO393223" i="3"/>
  <c r="BM393223" i="3"/>
  <c r="BL393223" i="3"/>
  <c r="BI393223" i="3"/>
  <c r="BG393223" i="3"/>
  <c r="BF393223" i="3"/>
  <c r="BC393223" i="3"/>
  <c r="BB393223" i="3"/>
  <c r="BA393223" i="3"/>
  <c r="AZ393223" i="3"/>
  <c r="AT393223" i="3"/>
  <c r="AP393223" i="3"/>
  <c r="AO393223" i="3"/>
  <c r="AM393223" i="3"/>
  <c r="AL393223" i="3"/>
  <c r="AK393223" i="3"/>
  <c r="AJ393223" i="3"/>
  <c r="AI393223" i="3"/>
  <c r="AG393223" i="3"/>
  <c r="BV376839" i="3"/>
  <c r="BU376839" i="3"/>
  <c r="BS376839" i="3"/>
  <c r="BQ376839" i="3"/>
  <c r="BO376839" i="3"/>
  <c r="BM376839" i="3"/>
  <c r="BL376839" i="3"/>
  <c r="BI376839" i="3"/>
  <c r="BG376839" i="3"/>
  <c r="BF376839" i="3"/>
  <c r="BC376839" i="3"/>
  <c r="BB376839" i="3"/>
  <c r="BA376839" i="3"/>
  <c r="AZ376839" i="3"/>
  <c r="AT376839" i="3"/>
  <c r="AP376839" i="3"/>
  <c r="AO376839" i="3"/>
  <c r="AM376839" i="3"/>
  <c r="AL376839" i="3"/>
  <c r="AK376839" i="3"/>
  <c r="AJ376839" i="3"/>
  <c r="AI376839" i="3"/>
  <c r="AG376839" i="3"/>
  <c r="BV360455" i="3"/>
  <c r="BU360455" i="3"/>
  <c r="BS360455" i="3"/>
  <c r="BQ360455" i="3"/>
  <c r="BO360455" i="3"/>
  <c r="BM360455" i="3"/>
  <c r="BL360455" i="3"/>
  <c r="BI360455" i="3"/>
  <c r="BG360455" i="3"/>
  <c r="BF360455" i="3"/>
  <c r="BC360455" i="3"/>
  <c r="BB360455" i="3"/>
  <c r="BA360455" i="3"/>
  <c r="AZ360455" i="3"/>
  <c r="AT360455" i="3"/>
  <c r="AP360455" i="3"/>
  <c r="AO360455" i="3"/>
  <c r="AM360455" i="3"/>
  <c r="AL360455" i="3"/>
  <c r="AK360455" i="3"/>
  <c r="AJ360455" i="3"/>
  <c r="AI360455" i="3"/>
  <c r="AG360455" i="3"/>
  <c r="BV344071" i="3"/>
  <c r="BU344071" i="3"/>
  <c r="BS344071" i="3"/>
  <c r="BQ344071" i="3"/>
  <c r="BO344071" i="3"/>
  <c r="BM344071" i="3"/>
  <c r="BL344071" i="3"/>
  <c r="BI344071" i="3"/>
  <c r="BG344071" i="3"/>
  <c r="BF344071" i="3"/>
  <c r="BC344071" i="3"/>
  <c r="BB344071" i="3"/>
  <c r="BA344071" i="3"/>
  <c r="AZ344071" i="3"/>
  <c r="AT344071" i="3"/>
  <c r="AP344071" i="3"/>
  <c r="AO344071" i="3"/>
  <c r="AM344071" i="3"/>
  <c r="AL344071" i="3"/>
  <c r="AK344071" i="3"/>
  <c r="AJ344071" i="3"/>
  <c r="AI344071" i="3"/>
  <c r="AG344071" i="3"/>
  <c r="BV327687" i="3"/>
  <c r="BU327687" i="3"/>
  <c r="BS327687" i="3"/>
  <c r="BQ327687" i="3"/>
  <c r="BO327687" i="3"/>
  <c r="BM327687" i="3"/>
  <c r="BL327687" i="3"/>
  <c r="BI327687" i="3"/>
  <c r="BG327687" i="3"/>
  <c r="BF327687" i="3"/>
  <c r="BC327687" i="3"/>
  <c r="BB327687" i="3"/>
  <c r="BA327687" i="3"/>
  <c r="AZ327687" i="3"/>
  <c r="AT327687" i="3"/>
  <c r="AP327687" i="3"/>
  <c r="AO327687" i="3"/>
  <c r="AM327687" i="3"/>
  <c r="AL327687" i="3"/>
  <c r="AK327687" i="3"/>
  <c r="AJ327687" i="3"/>
  <c r="AI327687" i="3"/>
  <c r="AG327687" i="3"/>
  <c r="BV311303" i="3"/>
  <c r="BU311303" i="3"/>
  <c r="BS311303" i="3"/>
  <c r="BQ311303" i="3"/>
  <c r="BO311303" i="3"/>
  <c r="BM311303" i="3"/>
  <c r="BL311303" i="3"/>
  <c r="BI311303" i="3"/>
  <c r="BG311303" i="3"/>
  <c r="BF311303" i="3"/>
  <c r="BC311303" i="3"/>
  <c r="BB311303" i="3"/>
  <c r="BA311303" i="3"/>
  <c r="AZ311303" i="3"/>
  <c r="AT311303" i="3"/>
  <c r="AP311303" i="3"/>
  <c r="AO311303" i="3"/>
  <c r="AM311303" i="3"/>
  <c r="AL311303" i="3"/>
  <c r="AK311303" i="3"/>
  <c r="AJ311303" i="3"/>
  <c r="AI311303" i="3"/>
  <c r="AG311303" i="3"/>
  <c r="BV294919" i="3"/>
  <c r="BU294919" i="3"/>
  <c r="BS294919" i="3"/>
  <c r="BQ294919" i="3"/>
  <c r="BO294919" i="3"/>
  <c r="BM294919" i="3"/>
  <c r="BL294919" i="3"/>
  <c r="BI294919" i="3"/>
  <c r="BG294919" i="3"/>
  <c r="BF294919" i="3"/>
  <c r="BC294919" i="3"/>
  <c r="BB294919" i="3"/>
  <c r="BA294919" i="3"/>
  <c r="AZ294919" i="3"/>
  <c r="AT294919" i="3"/>
  <c r="AP294919" i="3"/>
  <c r="AO294919" i="3"/>
  <c r="AM294919" i="3"/>
  <c r="AL294919" i="3"/>
  <c r="AK294919" i="3"/>
  <c r="AJ294919" i="3"/>
  <c r="AI294919" i="3"/>
  <c r="AG294919" i="3"/>
  <c r="BV278535" i="3"/>
  <c r="BU278535" i="3"/>
  <c r="BS278535" i="3"/>
  <c r="BQ278535" i="3"/>
  <c r="BO278535" i="3"/>
  <c r="BM278535" i="3"/>
  <c r="BL278535" i="3"/>
  <c r="BI278535" i="3"/>
  <c r="BG278535" i="3"/>
  <c r="BF278535" i="3"/>
  <c r="BC278535" i="3"/>
  <c r="BB278535" i="3"/>
  <c r="BA278535" i="3"/>
  <c r="AZ278535" i="3"/>
  <c r="AT278535" i="3"/>
  <c r="AP278535" i="3"/>
  <c r="AO278535" i="3"/>
  <c r="AM278535" i="3"/>
  <c r="AL278535" i="3"/>
  <c r="AK278535" i="3"/>
  <c r="AJ278535" i="3"/>
  <c r="AI278535" i="3"/>
  <c r="AG278535" i="3"/>
  <c r="BV262151" i="3"/>
  <c r="BU262151" i="3"/>
  <c r="BS262151" i="3"/>
  <c r="BQ262151" i="3"/>
  <c r="BO262151" i="3"/>
  <c r="BM262151" i="3"/>
  <c r="BL262151" i="3"/>
  <c r="BI262151" i="3"/>
  <c r="BG262151" i="3"/>
  <c r="BF262151" i="3"/>
  <c r="BC262151" i="3"/>
  <c r="BB262151" i="3"/>
  <c r="BA262151" i="3"/>
  <c r="AZ262151" i="3"/>
  <c r="AT262151" i="3"/>
  <c r="AP262151" i="3"/>
  <c r="AO262151" i="3"/>
  <c r="AM262151" i="3"/>
  <c r="AL262151" i="3"/>
  <c r="AK262151" i="3"/>
  <c r="AJ262151" i="3"/>
  <c r="AI262151" i="3"/>
  <c r="AG262151" i="3"/>
  <c r="BV245767" i="3"/>
  <c r="BU245767" i="3"/>
  <c r="BS245767" i="3"/>
  <c r="BQ245767" i="3"/>
  <c r="BO245767" i="3"/>
  <c r="BM245767" i="3"/>
  <c r="BL245767" i="3"/>
  <c r="BI245767" i="3"/>
  <c r="BG245767" i="3"/>
  <c r="BF245767" i="3"/>
  <c r="BC245767" i="3"/>
  <c r="BB245767" i="3"/>
  <c r="BA245767" i="3"/>
  <c r="AZ245767" i="3"/>
  <c r="AT245767" i="3"/>
  <c r="AP245767" i="3"/>
  <c r="AO245767" i="3"/>
  <c r="AM245767" i="3"/>
  <c r="AL245767" i="3"/>
  <c r="AK245767" i="3"/>
  <c r="AJ245767" i="3"/>
  <c r="AI245767" i="3"/>
  <c r="AG245767" i="3"/>
  <c r="BV229383" i="3"/>
  <c r="BU229383" i="3"/>
  <c r="BS229383" i="3"/>
  <c r="BQ229383" i="3"/>
  <c r="BO229383" i="3"/>
  <c r="BM229383" i="3"/>
  <c r="BL229383" i="3"/>
  <c r="BI229383" i="3"/>
  <c r="BG229383" i="3"/>
  <c r="BF229383" i="3"/>
  <c r="BC229383" i="3"/>
  <c r="BB229383" i="3"/>
  <c r="BA229383" i="3"/>
  <c r="AZ229383" i="3"/>
  <c r="AT229383" i="3"/>
  <c r="AP229383" i="3"/>
  <c r="AO229383" i="3"/>
  <c r="AM229383" i="3"/>
  <c r="AL229383" i="3"/>
  <c r="AK229383" i="3"/>
  <c r="AJ229383" i="3"/>
  <c r="AI229383" i="3"/>
  <c r="AG229383" i="3"/>
  <c r="BV212999" i="3"/>
  <c r="BU212999" i="3"/>
  <c r="BS212999" i="3"/>
  <c r="BQ212999" i="3"/>
  <c r="BO212999" i="3"/>
  <c r="BM212999" i="3"/>
  <c r="BL212999" i="3"/>
  <c r="BI212999" i="3"/>
  <c r="BG212999" i="3"/>
  <c r="BF212999" i="3"/>
  <c r="BC212999" i="3"/>
  <c r="BB212999" i="3"/>
  <c r="BA212999" i="3"/>
  <c r="AZ212999" i="3"/>
  <c r="AT212999" i="3"/>
  <c r="AP212999" i="3"/>
  <c r="AO212999" i="3"/>
  <c r="AM212999" i="3"/>
  <c r="AL212999" i="3"/>
  <c r="AK212999" i="3"/>
  <c r="AJ212999" i="3"/>
  <c r="AI212999" i="3"/>
  <c r="AG212999" i="3"/>
  <c r="BV196615" i="3"/>
  <c r="BU196615" i="3"/>
  <c r="BS196615" i="3"/>
  <c r="BQ196615" i="3"/>
  <c r="BO196615" i="3"/>
  <c r="BM196615" i="3"/>
  <c r="BL196615" i="3"/>
  <c r="BI196615" i="3"/>
  <c r="BG196615" i="3"/>
  <c r="BF196615" i="3"/>
  <c r="BC196615" i="3"/>
  <c r="BB196615" i="3"/>
  <c r="BA196615" i="3"/>
  <c r="AZ196615" i="3"/>
  <c r="AT196615" i="3"/>
  <c r="AP196615" i="3"/>
  <c r="AO196615" i="3"/>
  <c r="AM196615" i="3"/>
  <c r="AL196615" i="3"/>
  <c r="AK196615" i="3"/>
  <c r="AJ196615" i="3"/>
  <c r="AI196615" i="3"/>
  <c r="AG196615" i="3"/>
  <c r="BV180231" i="3"/>
  <c r="BU180231" i="3"/>
  <c r="BS180231" i="3"/>
  <c r="BQ180231" i="3"/>
  <c r="BO180231" i="3"/>
  <c r="BM180231" i="3"/>
  <c r="BL180231" i="3"/>
  <c r="BI180231" i="3"/>
  <c r="BG180231" i="3"/>
  <c r="BF180231" i="3"/>
  <c r="BC180231" i="3"/>
  <c r="BB180231" i="3"/>
  <c r="BA180231" i="3"/>
  <c r="AZ180231" i="3"/>
  <c r="AT180231" i="3"/>
  <c r="AP180231" i="3"/>
  <c r="AO180231" i="3"/>
  <c r="AM180231" i="3"/>
  <c r="AL180231" i="3"/>
  <c r="AK180231" i="3"/>
  <c r="AJ180231" i="3"/>
  <c r="AI180231" i="3"/>
  <c r="AG180231" i="3"/>
  <c r="BV163847" i="3"/>
  <c r="BU163847" i="3"/>
  <c r="BS163847" i="3"/>
  <c r="BQ163847" i="3"/>
  <c r="BO163847" i="3"/>
  <c r="BM163847" i="3"/>
  <c r="BL163847" i="3"/>
  <c r="BI163847" i="3"/>
  <c r="BG163847" i="3"/>
  <c r="BF163847" i="3"/>
  <c r="BC163847" i="3"/>
  <c r="BB163847" i="3"/>
  <c r="BA163847" i="3"/>
  <c r="AZ163847" i="3"/>
  <c r="AT163847" i="3"/>
  <c r="AP163847" i="3"/>
  <c r="AO163847" i="3"/>
  <c r="AM163847" i="3"/>
  <c r="AL163847" i="3"/>
  <c r="AK163847" i="3"/>
  <c r="AJ163847" i="3"/>
  <c r="AI163847" i="3"/>
  <c r="AG163847" i="3"/>
  <c r="BV147463" i="3"/>
  <c r="BU147463" i="3"/>
  <c r="BS147463" i="3"/>
  <c r="BQ147463" i="3"/>
  <c r="BO147463" i="3"/>
  <c r="BM147463" i="3"/>
  <c r="BL147463" i="3"/>
  <c r="BI147463" i="3"/>
  <c r="BG147463" i="3"/>
  <c r="BF147463" i="3"/>
  <c r="BC147463" i="3"/>
  <c r="BB147463" i="3"/>
  <c r="BA147463" i="3"/>
  <c r="AZ147463" i="3"/>
  <c r="AT147463" i="3"/>
  <c r="AP147463" i="3"/>
  <c r="AO147463" i="3"/>
  <c r="AM147463" i="3"/>
  <c r="AL147463" i="3"/>
  <c r="AK147463" i="3"/>
  <c r="AJ147463" i="3"/>
  <c r="AI147463" i="3"/>
  <c r="AG147463" i="3"/>
  <c r="BV131079" i="3"/>
  <c r="BU131079" i="3"/>
  <c r="BS131079" i="3"/>
  <c r="BQ131079" i="3"/>
  <c r="BO131079" i="3"/>
  <c r="BM131079" i="3"/>
  <c r="BL131079" i="3"/>
  <c r="BI131079" i="3"/>
  <c r="BG131079" i="3"/>
  <c r="BF131079" i="3"/>
  <c r="BC131079" i="3"/>
  <c r="BB131079" i="3"/>
  <c r="BA131079" i="3"/>
  <c r="AZ131079" i="3"/>
  <c r="AT131079" i="3"/>
  <c r="AP131079" i="3"/>
  <c r="AO131079" i="3"/>
  <c r="AM131079" i="3"/>
  <c r="AL131079" i="3"/>
  <c r="AK131079" i="3"/>
  <c r="AJ131079" i="3"/>
  <c r="AI131079" i="3"/>
  <c r="AG131079" i="3"/>
  <c r="BV114695" i="3"/>
  <c r="BU114695" i="3"/>
  <c r="BS114695" i="3"/>
  <c r="BQ114695" i="3"/>
  <c r="BO114695" i="3"/>
  <c r="BM114695" i="3"/>
  <c r="BL114695" i="3"/>
  <c r="BI114695" i="3"/>
  <c r="BG114695" i="3"/>
  <c r="BF114695" i="3"/>
  <c r="BC114695" i="3"/>
  <c r="BB114695" i="3"/>
  <c r="BA114695" i="3"/>
  <c r="AZ114695" i="3"/>
  <c r="AT114695" i="3"/>
  <c r="AP114695" i="3"/>
  <c r="AO114695" i="3"/>
  <c r="AM114695" i="3"/>
  <c r="AL114695" i="3"/>
  <c r="AK114695" i="3"/>
  <c r="AJ114695" i="3"/>
  <c r="AI114695" i="3"/>
  <c r="AG114695" i="3"/>
  <c r="BV98311" i="3"/>
  <c r="BU98311" i="3"/>
  <c r="BS98311" i="3"/>
  <c r="BQ98311" i="3"/>
  <c r="BO98311" i="3"/>
  <c r="BM98311" i="3"/>
  <c r="BL98311" i="3"/>
  <c r="BI98311" i="3"/>
  <c r="BG98311" i="3"/>
  <c r="BF98311" i="3"/>
  <c r="BC98311" i="3"/>
  <c r="BB98311" i="3"/>
  <c r="BA98311" i="3"/>
  <c r="AZ98311" i="3"/>
  <c r="AT98311" i="3"/>
  <c r="AP98311" i="3"/>
  <c r="AO98311" i="3"/>
  <c r="AM98311" i="3"/>
  <c r="AL98311" i="3"/>
  <c r="AK98311" i="3"/>
  <c r="AJ98311" i="3"/>
  <c r="AI98311" i="3"/>
  <c r="AG98311" i="3"/>
  <c r="BV81927" i="3"/>
  <c r="BU81927" i="3"/>
  <c r="BS81927" i="3"/>
  <c r="BQ81927" i="3"/>
  <c r="BO81927" i="3"/>
  <c r="BM81927" i="3"/>
  <c r="BL81927" i="3"/>
  <c r="BI81927" i="3"/>
  <c r="BG81927" i="3"/>
  <c r="BF81927" i="3"/>
  <c r="BC81927" i="3"/>
  <c r="BB81927" i="3"/>
  <c r="BA81927" i="3"/>
  <c r="AZ81927" i="3"/>
  <c r="AT81927" i="3"/>
  <c r="AP81927" i="3"/>
  <c r="AO81927" i="3"/>
  <c r="AM81927" i="3"/>
  <c r="AL81927" i="3"/>
  <c r="AK81927" i="3"/>
  <c r="AJ81927" i="3"/>
  <c r="AI81927" i="3"/>
  <c r="AG81927" i="3"/>
  <c r="BV65543" i="3"/>
  <c r="BU65543" i="3"/>
  <c r="BS65543" i="3"/>
  <c r="BQ65543" i="3"/>
  <c r="BO65543" i="3"/>
  <c r="BM65543" i="3"/>
  <c r="BL65543" i="3"/>
  <c r="BI65543" i="3"/>
  <c r="BG65543" i="3"/>
  <c r="BF65543" i="3"/>
  <c r="BC65543" i="3"/>
  <c r="BB65543" i="3"/>
  <c r="BA65543" i="3"/>
  <c r="AZ65543" i="3"/>
  <c r="AT65543" i="3"/>
  <c r="AP65543" i="3"/>
  <c r="AO65543" i="3"/>
  <c r="AM65543" i="3"/>
  <c r="AL65543" i="3"/>
  <c r="AK65543" i="3"/>
  <c r="AJ65543" i="3"/>
  <c r="AI65543" i="3"/>
  <c r="AG65543" i="3"/>
  <c r="BV49159" i="3"/>
  <c r="BU49159" i="3"/>
  <c r="BS49159" i="3"/>
  <c r="BQ49159" i="3"/>
  <c r="BO49159" i="3"/>
  <c r="BM49159" i="3"/>
  <c r="BL49159" i="3"/>
  <c r="BI49159" i="3"/>
  <c r="BG49159" i="3"/>
  <c r="BF49159" i="3"/>
  <c r="BC49159" i="3"/>
  <c r="BB49159" i="3"/>
  <c r="BA49159" i="3"/>
  <c r="AZ49159" i="3"/>
  <c r="AT49159" i="3"/>
  <c r="AP49159" i="3"/>
  <c r="AO49159" i="3"/>
  <c r="AM49159" i="3"/>
  <c r="AL49159" i="3"/>
  <c r="AK49159" i="3"/>
  <c r="AJ49159" i="3"/>
  <c r="AI49159" i="3"/>
  <c r="AG49159" i="3"/>
  <c r="BV32775" i="3"/>
  <c r="BU32775" i="3"/>
  <c r="BS32775" i="3"/>
  <c r="BQ32775" i="3"/>
  <c r="BO32775" i="3"/>
  <c r="BM32775" i="3"/>
  <c r="BL32775" i="3"/>
  <c r="BI32775" i="3"/>
  <c r="BG32775" i="3"/>
  <c r="BF32775" i="3"/>
  <c r="BC32775" i="3"/>
  <c r="BB32775" i="3"/>
  <c r="BA32775" i="3"/>
  <c r="AZ32775" i="3"/>
  <c r="AT32775" i="3"/>
  <c r="AP32775" i="3"/>
  <c r="AO32775" i="3"/>
  <c r="AM32775" i="3"/>
  <c r="AL32775" i="3"/>
  <c r="AK32775" i="3"/>
  <c r="AJ32775" i="3"/>
  <c r="AI32775" i="3"/>
  <c r="AG32775" i="3"/>
  <c r="BV16391" i="3"/>
  <c r="BU16391" i="3"/>
  <c r="BS16391" i="3"/>
  <c r="BQ16391" i="3"/>
  <c r="BO16391" i="3"/>
  <c r="BM16391" i="3"/>
  <c r="BL16391" i="3"/>
  <c r="BI16391" i="3"/>
  <c r="BG16391" i="3"/>
  <c r="BF16391" i="3"/>
  <c r="BC16391" i="3"/>
  <c r="BB16391" i="3"/>
  <c r="BA16391" i="3"/>
  <c r="AZ16391" i="3"/>
  <c r="AT16391" i="3"/>
  <c r="AP16391" i="3"/>
  <c r="AO16391" i="3"/>
  <c r="AM16391" i="3"/>
  <c r="AL16391" i="3"/>
  <c r="AK16391" i="3"/>
  <c r="AJ16391" i="3"/>
  <c r="AI16391" i="3"/>
  <c r="AG16391" i="3"/>
</calcChain>
</file>

<file path=xl/comments1.xml><?xml version="1.0" encoding="utf-8"?>
<comments xmlns="http://schemas.openxmlformats.org/spreadsheetml/2006/main">
  <authors>
    <author>sam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>sam:</t>
        </r>
        <r>
          <rPr>
            <sz val="8"/>
            <color indexed="81"/>
            <rFont val="Tahoma"/>
            <family val="2"/>
          </rPr>
          <t xml:space="preserve">
cassées, ainsi il était impossible de savoir le côté.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sam:</t>
        </r>
        <r>
          <rPr>
            <sz val="8"/>
            <color indexed="81"/>
            <rFont val="Tahoma"/>
            <family val="2"/>
          </rPr>
          <t xml:space="preserve">
cassées, ainsi il était impossible de savoir le côté.</t>
        </r>
      </text>
    </comment>
    <comment ref="G45" authorId="0" shapeId="0">
      <text>
        <r>
          <rPr>
            <b/>
            <sz val="8"/>
            <color indexed="81"/>
            <rFont val="Tahoma"/>
            <family val="2"/>
          </rPr>
          <t>sam:</t>
        </r>
        <r>
          <rPr>
            <sz val="8"/>
            <color indexed="81"/>
            <rFont val="Tahoma"/>
            <family val="2"/>
          </rPr>
          <t xml:space="preserve">
trop usée pour savoir côté</t>
        </r>
      </text>
    </comment>
    <comment ref="G46" authorId="0" shapeId="0">
      <text>
        <r>
          <rPr>
            <b/>
            <sz val="8"/>
            <color indexed="81"/>
            <rFont val="Tahoma"/>
            <family val="2"/>
          </rPr>
          <t>sam:</t>
        </r>
        <r>
          <rPr>
            <sz val="8"/>
            <color indexed="81"/>
            <rFont val="Tahoma"/>
            <family val="2"/>
          </rPr>
          <t xml:space="preserve">
trop usée pour savoir côté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sam:</t>
        </r>
        <r>
          <rPr>
            <sz val="8"/>
            <color indexed="81"/>
            <rFont val="Tahoma"/>
            <family val="2"/>
          </rPr>
          <t xml:space="preserve">
trop usée pour savoir côté</t>
        </r>
      </text>
    </comment>
    <comment ref="G681" authorId="0" shapeId="0">
      <text>
        <r>
          <rPr>
            <b/>
            <sz val="8"/>
            <color indexed="81"/>
            <rFont val="Tahoma"/>
            <family val="2"/>
          </rPr>
          <t>sam:</t>
        </r>
        <r>
          <rPr>
            <sz val="8"/>
            <color indexed="81"/>
            <rFont val="Tahoma"/>
            <family val="2"/>
          </rPr>
          <t xml:space="preserve">
trop usée pour savoir côté</t>
        </r>
      </text>
    </comment>
  </commentList>
</comments>
</file>

<file path=xl/sharedStrings.xml><?xml version="1.0" encoding="utf-8"?>
<sst xmlns="http://schemas.openxmlformats.org/spreadsheetml/2006/main" count="48817" uniqueCount="307">
  <si>
    <t>ID</t>
  </si>
  <si>
    <t>sex</t>
  </si>
  <si>
    <t>age</t>
  </si>
  <si>
    <t>Month</t>
  </si>
  <si>
    <t>Year</t>
  </si>
  <si>
    <t>Date</t>
  </si>
  <si>
    <t>Location</t>
  </si>
  <si>
    <t>NorS</t>
  </si>
  <si>
    <t>Sector</t>
  </si>
  <si>
    <t>full</t>
  </si>
  <si>
    <t>empty</t>
  </si>
  <si>
    <t>trace</t>
  </si>
  <si>
    <t>Identifiable parts</t>
  </si>
  <si>
    <t>N sp invert</t>
  </si>
  <si>
    <t>N sp poissons</t>
  </si>
  <si>
    <t>N tot species</t>
  </si>
  <si>
    <t>mix</t>
  </si>
  <si>
    <t>Bivalvia</t>
  </si>
  <si>
    <t>Gammaridae</t>
  </si>
  <si>
    <t>Buccinidae</t>
  </si>
  <si>
    <t>Littorina</t>
  </si>
  <si>
    <t>Crangon</t>
  </si>
  <si>
    <t>Argis dentata</t>
  </si>
  <si>
    <t>Nereis worms</t>
  </si>
  <si>
    <t>Ilex illecebrosus</t>
  </si>
  <si>
    <t>Bathypolypus sp.</t>
  </si>
  <si>
    <t>Ammodytes sp.</t>
  </si>
  <si>
    <t>Clupea harengus</t>
  </si>
  <si>
    <t>Mallotus villosus</t>
  </si>
  <si>
    <t>Anguilla rostrata</t>
  </si>
  <si>
    <t>Osmerus mordax</t>
  </si>
  <si>
    <t>Gadus sp.</t>
  </si>
  <si>
    <t>Gadus ogac</t>
  </si>
  <si>
    <t>Gadus morhua</t>
  </si>
  <si>
    <t>microgadus tomcod</t>
  </si>
  <si>
    <t>Sebastes sp</t>
  </si>
  <si>
    <t>Urophycis tenuis</t>
  </si>
  <si>
    <t>Merluccius bilinearis</t>
  </si>
  <si>
    <t>Liopsetta putnami</t>
  </si>
  <si>
    <t>Pseudopleuronectes americanus</t>
  </si>
  <si>
    <t>Cyclopterus lumpus</t>
  </si>
  <si>
    <t>Enchelyopus cimbrius</t>
  </si>
  <si>
    <t>Lycodes sp.</t>
  </si>
  <si>
    <t>Myoxocephalus sp.</t>
  </si>
  <si>
    <t>Nezumia bairdii</t>
  </si>
  <si>
    <t>Lumpenus maculatus</t>
  </si>
  <si>
    <t>Scomber scombus</t>
  </si>
  <si>
    <t>Note</t>
  </si>
  <si>
    <t>Caridae</t>
  </si>
  <si>
    <t>Cristallins</t>
  </si>
  <si>
    <t>Otolith sp</t>
  </si>
  <si>
    <t>Gadidae</t>
  </si>
  <si>
    <t>Cottidae</t>
  </si>
  <si>
    <t>Liparidae/cyclopteridae</t>
  </si>
  <si>
    <t>m</t>
  </si>
  <si>
    <t>Trois-Pistoles</t>
  </si>
  <si>
    <t>x</t>
  </si>
  <si>
    <t>f</t>
  </si>
  <si>
    <t>Rivière-du-Loup</t>
  </si>
  <si>
    <t>Matane</t>
  </si>
  <si>
    <t>St-Fabien</t>
  </si>
  <si>
    <t>Rivière-Ouelle</t>
  </si>
  <si>
    <t>Tadoussac</t>
  </si>
  <si>
    <t>Rimouski</t>
  </si>
  <si>
    <t>Sainte-Flavie</t>
  </si>
  <si>
    <t>Baie-des-Sables</t>
  </si>
  <si>
    <t>Pointe-au-Père</t>
  </si>
  <si>
    <t>DL2007-009</t>
  </si>
  <si>
    <t>Forestville</t>
  </si>
  <si>
    <t>N</t>
  </si>
  <si>
    <t>LowerN</t>
  </si>
  <si>
    <t>DL2007-001</t>
  </si>
  <si>
    <t>Bergeronnes</t>
  </si>
  <si>
    <t>DL2008-116</t>
  </si>
  <si>
    <t>Ste-Luce-sur-Mer</t>
  </si>
  <si>
    <t>S</t>
  </si>
  <si>
    <t>LowerS</t>
  </si>
  <si>
    <t>DL2008-110</t>
  </si>
  <si>
    <t>St-Simon</t>
  </si>
  <si>
    <t>DL2008-002</t>
  </si>
  <si>
    <t>Portneuf</t>
  </si>
  <si>
    <t>DL2008-113</t>
  </si>
  <si>
    <t>Ste-Flavie</t>
  </si>
  <si>
    <t>DL2008-005</t>
  </si>
  <si>
    <t>Pointe-à-la-Croix</t>
  </si>
  <si>
    <t>GSL</t>
  </si>
  <si>
    <t>DL2009-002</t>
  </si>
  <si>
    <t>DL2010-002</t>
  </si>
  <si>
    <t>Ste-Félicité-de-Matane</t>
  </si>
  <si>
    <t>DL2010-003</t>
  </si>
  <si>
    <t>DL2010-006</t>
  </si>
  <si>
    <t>DL2010-011</t>
  </si>
  <si>
    <t>Cloridorme</t>
  </si>
  <si>
    <t>DL2011-008</t>
  </si>
  <si>
    <t>DL2011-007</t>
  </si>
  <si>
    <t>La Martre</t>
  </si>
  <si>
    <t>DL2012-007</t>
  </si>
  <si>
    <t>DL2012-003</t>
  </si>
  <si>
    <t>Ile-aux-Fraises</t>
  </si>
  <si>
    <t>Upper</t>
  </si>
  <si>
    <t>DL2012-002</t>
  </si>
  <si>
    <t>Grosse-Roche</t>
  </si>
  <si>
    <t>DL2012-001</t>
  </si>
  <si>
    <t>DL2012-009</t>
  </si>
  <si>
    <t>UpperS</t>
  </si>
  <si>
    <t>DL2015-003</t>
  </si>
  <si>
    <t>DL2015-006</t>
  </si>
  <si>
    <t>Les Escoumins</t>
  </si>
  <si>
    <t>DL2016-005</t>
  </si>
  <si>
    <t>St-Denis-de-la-Bouteillerie</t>
  </si>
  <si>
    <t>DL2016-001</t>
  </si>
  <si>
    <t>DL2016-004</t>
  </si>
  <si>
    <t>DL2017-002</t>
  </si>
  <si>
    <t>DL2017-004</t>
  </si>
  <si>
    <t>Saint-Ulric</t>
  </si>
  <si>
    <t>DL2017-001</t>
  </si>
  <si>
    <t>Ile aux Basques</t>
  </si>
  <si>
    <t>Dl-2019-003</t>
  </si>
  <si>
    <t>mat</t>
  </si>
  <si>
    <t>Dl-2019-004</t>
  </si>
  <si>
    <t>Dl-2019-006</t>
  </si>
  <si>
    <t>DL2002-003</t>
  </si>
  <si>
    <t>unkn</t>
  </si>
  <si>
    <t>DL2003-006</t>
  </si>
  <si>
    <t>Longue-Rive</t>
  </si>
  <si>
    <t>DL1988-139</t>
  </si>
  <si>
    <t>bones sp</t>
  </si>
  <si>
    <t>DL1989-137</t>
  </si>
  <si>
    <t>IauxFraises</t>
  </si>
  <si>
    <t>DL1994-003</t>
  </si>
  <si>
    <t>DL1995-003</t>
  </si>
  <si>
    <t>Metis</t>
  </si>
  <si>
    <t>min 9 Sebastes et au moins 1 Cyclopterus (bones)</t>
  </si>
  <si>
    <t>DL2002-004</t>
  </si>
  <si>
    <t>otoliths trop dégradés pour savoir si ogac ou morthua</t>
  </si>
  <si>
    <t>DL2003-008</t>
  </si>
  <si>
    <t>DL2003-007</t>
  </si>
  <si>
    <t>min 8</t>
  </si>
  <si>
    <t>DL2005-005</t>
  </si>
  <si>
    <t>DL2007-007</t>
  </si>
  <si>
    <t>DL2007-002</t>
  </si>
  <si>
    <t>min 1</t>
  </si>
  <si>
    <t>quelques cristallins et os de poisson (moins de 10) - Note de S. Lair dans rapport de nécropsie</t>
  </si>
  <si>
    <t>DL2007-003</t>
  </si>
  <si>
    <t>Ile Verte</t>
  </si>
  <si>
    <t>DL2007-006</t>
  </si>
  <si>
    <t>cristallins et os</t>
  </si>
  <si>
    <t>DL2007-104</t>
  </si>
  <si>
    <t>DL2007-010</t>
  </si>
  <si>
    <t>DL2007-004</t>
  </si>
  <si>
    <t>Anse Pleureuse</t>
  </si>
  <si>
    <t>UpperN</t>
  </si>
  <si>
    <t>DL2007-008</t>
  </si>
  <si>
    <t>DL2007-103</t>
  </si>
  <si>
    <t>Cap-à-l'Aigle</t>
  </si>
  <si>
    <t>DL2007-107</t>
  </si>
  <si>
    <t>Les Méchins</t>
  </si>
  <si>
    <t>min 2</t>
  </si>
  <si>
    <t>DL2008-112</t>
  </si>
  <si>
    <t>gamaridae dans la bouche (voir avec PHF)</t>
  </si>
  <si>
    <t>DL2008-001</t>
  </si>
  <si>
    <t>DL2008-111</t>
  </si>
  <si>
    <t>DL2008-007</t>
  </si>
  <si>
    <t>DL2008-003</t>
  </si>
  <si>
    <t>DL2009-001</t>
  </si>
  <si>
    <t>DL2009-003</t>
  </si>
  <si>
    <t>DL2009-005</t>
  </si>
  <si>
    <t>DL2010-009</t>
  </si>
  <si>
    <t>DL2010-007</t>
  </si>
  <si>
    <t>DL2010-004</t>
  </si>
  <si>
    <t>DL2010-005</t>
  </si>
  <si>
    <t>DL2010-001</t>
  </si>
  <si>
    <t>St-Ulric</t>
  </si>
  <si>
    <t>DL2010-008</t>
  </si>
  <si>
    <t>DL2011-009</t>
  </si>
  <si>
    <t>Pointe-aux-Outardes</t>
  </si>
  <si>
    <t>DL2011-004</t>
  </si>
  <si>
    <t>Percé</t>
  </si>
  <si>
    <t>DL2011-001</t>
  </si>
  <si>
    <t>DL2011-005</t>
  </si>
  <si>
    <t>Les Boules</t>
  </si>
  <si>
    <t>DL2011-002</t>
  </si>
  <si>
    <t>Rimouski-Est</t>
  </si>
  <si>
    <t>DL2011-006</t>
  </si>
  <si>
    <t>DL2011-003</t>
  </si>
  <si>
    <t>DL2012-008</t>
  </si>
  <si>
    <t>Métis</t>
  </si>
  <si>
    <t>DL2013-004</t>
  </si>
  <si>
    <t>DL2013-003</t>
  </si>
  <si>
    <t>DL2013-005</t>
  </si>
  <si>
    <t>DL2014-003</t>
  </si>
  <si>
    <t>St-André-de-Kamouraska</t>
  </si>
  <si>
    <t>DL2014-002</t>
  </si>
  <si>
    <t>DL2015-004</t>
  </si>
  <si>
    <t>DL2015-001</t>
  </si>
  <si>
    <t>DL2015-002</t>
  </si>
  <si>
    <t>DL2016-002</t>
  </si>
  <si>
    <t>DL2017-005</t>
  </si>
  <si>
    <t>DL2017-003</t>
  </si>
  <si>
    <t>très vieux crystallins</t>
  </si>
  <si>
    <t>DL2018-003</t>
  </si>
  <si>
    <t>Le Bic</t>
  </si>
  <si>
    <t>DL2018-004</t>
  </si>
  <si>
    <t>Baie Sainte-Catherine</t>
  </si>
  <si>
    <t>DL2018-001</t>
  </si>
  <si>
    <t>Gadus morhua ou ogac</t>
  </si>
  <si>
    <t>DL2018-002</t>
  </si>
  <si>
    <t>Petit-Matane</t>
  </si>
  <si>
    <t>Dl-2019-005</t>
  </si>
  <si>
    <t>Dl-2019-001</t>
  </si>
  <si>
    <t>about6?</t>
  </si>
  <si>
    <t>Cephalopodae sp (beak)</t>
  </si>
  <si>
    <t>SLE_beluga_ID</t>
  </si>
  <si>
    <t>Date_yyyy-mm-dd</t>
  </si>
  <si>
    <t>yes</t>
  </si>
  <si>
    <t>no</t>
  </si>
  <si>
    <t>age_GLG</t>
  </si>
  <si>
    <t>Crangon sp</t>
  </si>
  <si>
    <t>Cephalopodae_beaks</t>
  </si>
  <si>
    <t>Bathypolypus_sp</t>
  </si>
  <si>
    <t>Eye_lense</t>
  </si>
  <si>
    <t>Otolith_unspecified</t>
  </si>
  <si>
    <t>Ammodytes_sp</t>
  </si>
  <si>
    <t>Gadidae_unspecified</t>
  </si>
  <si>
    <t>Gadus_unspecified</t>
  </si>
  <si>
    <t>Lycodes sp</t>
  </si>
  <si>
    <t>Myoxocephalus sp</t>
  </si>
  <si>
    <t>Liparidae_cyclopteridae</t>
  </si>
  <si>
    <t>Mature individual</t>
  </si>
  <si>
    <t>Around 6 years-old</t>
  </si>
  <si>
    <t>some lenses and bones (&lt; 10); note in necropsy report</t>
  </si>
  <si>
    <t>eye lenses and bones present (necropsy report)</t>
  </si>
  <si>
    <t>Gamaridae in the mouth</t>
  </si>
  <si>
    <t>BelugaID</t>
  </si>
  <si>
    <t>Organ</t>
  </si>
  <si>
    <t>Fish_group</t>
  </si>
  <si>
    <t>Fish_species</t>
  </si>
  <si>
    <t>stade oto</t>
  </si>
  <si>
    <t>oto_side</t>
  </si>
  <si>
    <t>OL</t>
  </si>
  <si>
    <t>Ol</t>
  </si>
  <si>
    <t>FL</t>
  </si>
  <si>
    <t>FL_OGAC</t>
  </si>
  <si>
    <t>FW</t>
  </si>
  <si>
    <t>Energy</t>
  </si>
  <si>
    <t>note</t>
  </si>
  <si>
    <t>FL equation</t>
  </si>
  <si>
    <t>Stats</t>
  </si>
  <si>
    <t>Dl-2002-004</t>
  </si>
  <si>
    <t>estomac</t>
  </si>
  <si>
    <t xml:space="preserve">poisson </t>
  </si>
  <si>
    <t>Gadus sp. (Morhua ou Ogac)</t>
  </si>
  <si>
    <t>right</t>
  </si>
  <si>
    <t>cassée</t>
  </si>
  <si>
    <t>FL= (19.433 + (18.612*OL) + (0.546*(OL^2)))/10 Proust, 96, noté; si ogac FL = 6.152 + (0.7341*OL) + (0.1323*(OL^2)) feuil. McKinnon (Hammill2000)</t>
  </si>
  <si>
    <t>left</t>
  </si>
  <si>
    <t>ind.</t>
  </si>
  <si>
    <t>Sebastes sp.</t>
  </si>
  <si>
    <t>FL = 1.9595*(OL^1.07223) Proust, Gulf, 1996</t>
  </si>
  <si>
    <t>FL = 1.52504*(OL^1.1456) Proust, 96</t>
  </si>
  <si>
    <t>Dl-2003-007</t>
  </si>
  <si>
    <t>Dl-2003-008</t>
  </si>
  <si>
    <t>Dl-2005-005</t>
  </si>
  <si>
    <t>Dl-2007-107</t>
  </si>
  <si>
    <t>FL = ((32.05*OL) - 8.67)/10 Proust, 96, noté</t>
  </si>
  <si>
    <t>Dl-2009-005</t>
  </si>
  <si>
    <t>ind</t>
  </si>
  <si>
    <t>FL = 9.2666*OL^0.6212   R^2 = 0.8652   N = 62   McKinnon</t>
  </si>
  <si>
    <t>Dl-2011-005</t>
  </si>
  <si>
    <t>Dl-2011-006</t>
  </si>
  <si>
    <t>intestins</t>
  </si>
  <si>
    <t>Dl-2013-004</t>
  </si>
  <si>
    <t>Ammodytes sp</t>
  </si>
  <si>
    <t>FL = ((76.454*OL) - 13.547))/10  Proust, 96,noté (Lidsteret al)</t>
  </si>
  <si>
    <t>indéterminé</t>
  </si>
  <si>
    <t>cassée; entre amodytes ou gadidae</t>
  </si>
  <si>
    <t>en décomposition</t>
  </si>
  <si>
    <t>entre amodytes ou gadidae</t>
  </si>
  <si>
    <t>peut-être éperlan</t>
  </si>
  <si>
    <t>usée</t>
  </si>
  <si>
    <t>Dl-2007-104</t>
  </si>
  <si>
    <t>Gadus sp/microgadus sp.</t>
  </si>
  <si>
    <t>Ammodites sp.</t>
  </si>
  <si>
    <t xml:space="preserve">FL = (5.6553*OL) + 0.4795 Proust, Gulf    </t>
  </si>
  <si>
    <t>FL = (27*OL)/10 Proust, 96, noté</t>
  </si>
  <si>
    <t>Cottidae sp.</t>
  </si>
  <si>
    <t>FL = ((70.344*OL) - 28.8)/10 Proust, 96, noté</t>
  </si>
  <si>
    <t>Dl-2018-001</t>
  </si>
  <si>
    <t>FL= (19.433 + (18.612*OL) + (0.546*(OL^2)))/10 Proust, 96, noté</t>
  </si>
  <si>
    <t>Dl-2010-001</t>
  </si>
  <si>
    <t>Gadus morhus ou ogac</t>
  </si>
  <si>
    <t>si morhua et non ogac</t>
  </si>
  <si>
    <t>Dl-1994-003</t>
  </si>
  <si>
    <t>FL = 2.6478*OL^1.5958   R^2 = 0.9266   N = 70   McKinnon</t>
  </si>
  <si>
    <t>FL = 5.2997*(OL^1.01921) Proust, Gulf, 1996</t>
  </si>
  <si>
    <t>Dl-2008-008</t>
  </si>
  <si>
    <t>estomac+intestins</t>
  </si>
  <si>
    <t>selctionnés aléatoirement parmis les 1933 otolithes</t>
  </si>
  <si>
    <t>Dl-2011-004</t>
  </si>
  <si>
    <t>Ln(FL) = 3.0111 + 1.0276 ln(OL); Hunt 1992 cited by Bowen and Harrison 1996</t>
  </si>
  <si>
    <t>Ln(FL) = 3.0111 + 1.0276 ln(OL, in cm); Hunt 1992 cited by Bowen and Harrison 1996</t>
  </si>
  <si>
    <t>FL = 3.1176*OL^1.0562   R^2 = 0.9542   N = 24   McKinnon</t>
  </si>
  <si>
    <t>Dl-2014-003</t>
  </si>
  <si>
    <t>FL = (7.33*OL) + 0.37 Proust, 96</t>
  </si>
  <si>
    <t>Dl-1995-003</t>
  </si>
  <si>
    <t>Sebastes mentella</t>
  </si>
  <si>
    <t>Dl-2017-005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</si>
</sst>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Fill="1" applyBorder="1"/>
    <xf numFmtId="0" fontId="0" fillId="0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Border="1"/>
    <xf numFmtId="0" fontId="2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1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1" fillId="0" borderId="0" xfId="0" applyNumberFormat="1" applyFont="1" applyFill="1"/>
    <xf numFmtId="0" fontId="1" fillId="5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5" fontId="0" fillId="2" borderId="0" xfId="0" applyNumberFormat="1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6" borderId="0" xfId="0" applyFill="1"/>
    <xf numFmtId="0" fontId="0" fillId="0" borderId="0" xfId="0" applyFont="1" applyFill="1" applyBorder="1" applyAlignment="1"/>
    <xf numFmtId="0" fontId="0" fillId="0" borderId="0" xfId="0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ont="1" applyFill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032238"/>
  <sheetViews>
    <sheetView tabSelected="1" workbookViewId="0">
      <pane xSplit="1" topLeftCell="B1" activePane="topRight" state="frozen"/>
      <selection activeCell="A7" sqref="A7"/>
      <selection pane="topRight" activeCell="B16" sqref="B16"/>
    </sheetView>
  </sheetViews>
  <sheetFormatPr baseColWidth="10" defaultRowHeight="15" x14ac:dyDescent="0.25"/>
  <cols>
    <col min="1" max="1" width="23" style="1" customWidth="1"/>
    <col min="2" max="90" width="14.28515625" style="7" customWidth="1"/>
    <col min="91" max="16384" width="11.42578125" style="12"/>
  </cols>
  <sheetData>
    <row r="1" spans="1:90" ht="15.75" x14ac:dyDescent="0.25">
      <c r="A1" s="18" t="s">
        <v>212</v>
      </c>
      <c r="B1" s="20" t="s">
        <v>67</v>
      </c>
      <c r="C1" s="21" t="s">
        <v>71</v>
      </c>
      <c r="D1" s="21" t="s">
        <v>73</v>
      </c>
      <c r="E1" s="21" t="s">
        <v>77</v>
      </c>
      <c r="F1" s="21" t="s">
        <v>79</v>
      </c>
      <c r="G1" s="21" t="s">
        <v>81</v>
      </c>
      <c r="H1" s="21" t="s">
        <v>83</v>
      </c>
      <c r="I1" s="21" t="s">
        <v>86</v>
      </c>
      <c r="J1" s="21" t="s">
        <v>87</v>
      </c>
      <c r="K1" s="21" t="s">
        <v>89</v>
      </c>
      <c r="L1" s="21" t="s">
        <v>90</v>
      </c>
      <c r="M1" s="21" t="s">
        <v>91</v>
      </c>
      <c r="N1" s="21" t="s">
        <v>93</v>
      </c>
      <c r="O1" s="21" t="s">
        <v>94</v>
      </c>
      <c r="P1" s="21" t="s">
        <v>96</v>
      </c>
      <c r="Q1" s="21" t="s">
        <v>97</v>
      </c>
      <c r="R1" s="21" t="s">
        <v>100</v>
      </c>
      <c r="S1" s="21" t="s">
        <v>102</v>
      </c>
      <c r="T1" s="21" t="s">
        <v>103</v>
      </c>
      <c r="U1" s="21" t="s">
        <v>105</v>
      </c>
      <c r="V1" s="21" t="s">
        <v>106</v>
      </c>
      <c r="W1" s="21" t="s">
        <v>108</v>
      </c>
      <c r="X1" s="21" t="s">
        <v>110</v>
      </c>
      <c r="Y1" s="21" t="s">
        <v>111</v>
      </c>
      <c r="Z1" s="21" t="s">
        <v>112</v>
      </c>
      <c r="AA1" s="21" t="s">
        <v>113</v>
      </c>
      <c r="AB1" s="21" t="s">
        <v>115</v>
      </c>
      <c r="AC1" s="21" t="s">
        <v>117</v>
      </c>
      <c r="AD1" s="21" t="s">
        <v>119</v>
      </c>
      <c r="AE1" s="21" t="s">
        <v>120</v>
      </c>
      <c r="AF1" s="21" t="s">
        <v>121</v>
      </c>
      <c r="AG1" s="21" t="s">
        <v>123</v>
      </c>
      <c r="AH1" s="21" t="s">
        <v>125</v>
      </c>
      <c r="AI1" s="21" t="s">
        <v>127</v>
      </c>
      <c r="AJ1" s="21" t="s">
        <v>129</v>
      </c>
      <c r="AK1" s="21" t="s">
        <v>130</v>
      </c>
      <c r="AL1" s="21" t="s">
        <v>133</v>
      </c>
      <c r="AM1" s="21" t="s">
        <v>135</v>
      </c>
      <c r="AN1" s="21" t="s">
        <v>136</v>
      </c>
      <c r="AO1" s="21" t="s">
        <v>138</v>
      </c>
      <c r="AP1" s="21" t="s">
        <v>139</v>
      </c>
      <c r="AQ1" s="21" t="s">
        <v>140</v>
      </c>
      <c r="AR1" s="21" t="s">
        <v>143</v>
      </c>
      <c r="AS1" s="21" t="s">
        <v>145</v>
      </c>
      <c r="AT1" s="21" t="s">
        <v>147</v>
      </c>
      <c r="AU1" s="21" t="s">
        <v>148</v>
      </c>
      <c r="AV1" s="21" t="s">
        <v>149</v>
      </c>
      <c r="AW1" s="21" t="s">
        <v>152</v>
      </c>
      <c r="AX1" s="21" t="s">
        <v>153</v>
      </c>
      <c r="AY1" s="21" t="s">
        <v>155</v>
      </c>
      <c r="AZ1" s="21" t="s">
        <v>158</v>
      </c>
      <c r="BA1" s="21" t="s">
        <v>160</v>
      </c>
      <c r="BB1" s="21" t="s">
        <v>161</v>
      </c>
      <c r="BC1" s="21" t="s">
        <v>162</v>
      </c>
      <c r="BD1" s="21" t="s">
        <v>163</v>
      </c>
      <c r="BE1" s="21" t="s">
        <v>164</v>
      </c>
      <c r="BF1" s="21" t="s">
        <v>165</v>
      </c>
      <c r="BG1" s="21" t="s">
        <v>166</v>
      </c>
      <c r="BH1" s="21" t="s">
        <v>167</v>
      </c>
      <c r="BI1" s="21" t="s">
        <v>168</v>
      </c>
      <c r="BJ1" s="21" t="s">
        <v>169</v>
      </c>
      <c r="BK1" s="21" t="s">
        <v>170</v>
      </c>
      <c r="BL1" s="21" t="s">
        <v>171</v>
      </c>
      <c r="BM1" s="21" t="s">
        <v>173</v>
      </c>
      <c r="BN1" s="21" t="s">
        <v>174</v>
      </c>
      <c r="BO1" s="21" t="s">
        <v>176</v>
      </c>
      <c r="BP1" s="21" t="s">
        <v>178</v>
      </c>
      <c r="BQ1" s="21" t="s">
        <v>179</v>
      </c>
      <c r="BR1" s="21" t="s">
        <v>181</v>
      </c>
      <c r="BS1" s="21" t="s">
        <v>183</v>
      </c>
      <c r="BT1" s="21" t="s">
        <v>184</v>
      </c>
      <c r="BU1" s="21" t="s">
        <v>185</v>
      </c>
      <c r="BV1" s="21" t="s">
        <v>187</v>
      </c>
      <c r="BW1" s="21" t="s">
        <v>188</v>
      </c>
      <c r="BX1" s="21" t="s">
        <v>189</v>
      </c>
      <c r="BY1" s="21" t="s">
        <v>190</v>
      </c>
      <c r="BZ1" s="21" t="s">
        <v>192</v>
      </c>
      <c r="CA1" s="21" t="s">
        <v>193</v>
      </c>
      <c r="CB1" s="21" t="s">
        <v>194</v>
      </c>
      <c r="CC1" s="21" t="s">
        <v>195</v>
      </c>
      <c r="CD1" s="21" t="s">
        <v>196</v>
      </c>
      <c r="CE1" s="21" t="s">
        <v>197</v>
      </c>
      <c r="CF1" s="21" t="s">
        <v>198</v>
      </c>
      <c r="CG1" s="21" t="s">
        <v>200</v>
      </c>
      <c r="CH1" s="21" t="s">
        <v>202</v>
      </c>
      <c r="CI1" s="21" t="s">
        <v>204</v>
      </c>
      <c r="CJ1" s="21" t="s">
        <v>206</v>
      </c>
      <c r="CK1" s="21" t="s">
        <v>208</v>
      </c>
      <c r="CL1" s="21" t="s">
        <v>209</v>
      </c>
    </row>
    <row r="2" spans="1:90" ht="15.75" x14ac:dyDescent="0.25">
      <c r="A2" s="18" t="s">
        <v>1</v>
      </c>
      <c r="B2" s="21" t="s">
        <v>54</v>
      </c>
      <c r="C2" s="21" t="s">
        <v>54</v>
      </c>
      <c r="D2" s="21" t="s">
        <v>57</v>
      </c>
      <c r="E2" s="21" t="s">
        <v>57</v>
      </c>
      <c r="F2" s="21" t="s">
        <v>57</v>
      </c>
      <c r="G2" s="21" t="s">
        <v>57</v>
      </c>
      <c r="H2" s="21" t="s">
        <v>57</v>
      </c>
      <c r="I2" s="21" t="s">
        <v>54</v>
      </c>
      <c r="J2" s="21" t="s">
        <v>57</v>
      </c>
      <c r="K2" s="21" t="s">
        <v>57</v>
      </c>
      <c r="L2" s="21" t="s">
        <v>57</v>
      </c>
      <c r="M2" s="21" t="s">
        <v>57</v>
      </c>
      <c r="N2" s="21" t="s">
        <v>57</v>
      </c>
      <c r="O2" s="21" t="s">
        <v>54</v>
      </c>
      <c r="P2" s="21" t="s">
        <v>57</v>
      </c>
      <c r="Q2" s="21" t="s">
        <v>57</v>
      </c>
      <c r="R2" s="21" t="s">
        <v>54</v>
      </c>
      <c r="S2" s="21" t="s">
        <v>57</v>
      </c>
      <c r="T2" s="21" t="s">
        <v>57</v>
      </c>
      <c r="U2" s="21" t="s">
        <v>57</v>
      </c>
      <c r="V2" s="21" t="s">
        <v>57</v>
      </c>
      <c r="W2" s="21" t="s">
        <v>54</v>
      </c>
      <c r="X2" s="21" t="s">
        <v>57</v>
      </c>
      <c r="Y2" s="21" t="s">
        <v>57</v>
      </c>
      <c r="Z2" s="21" t="s">
        <v>54</v>
      </c>
      <c r="AA2" s="21" t="s">
        <v>57</v>
      </c>
      <c r="AB2" s="21" t="s">
        <v>57</v>
      </c>
      <c r="AC2" s="21" t="s">
        <v>54</v>
      </c>
      <c r="AD2" s="21" t="s">
        <v>57</v>
      </c>
      <c r="AE2" s="21" t="s">
        <v>57</v>
      </c>
      <c r="AF2" s="21" t="s">
        <v>54</v>
      </c>
      <c r="AG2" s="21" t="s">
        <v>57</v>
      </c>
      <c r="AH2" s="21" t="s">
        <v>57</v>
      </c>
      <c r="AI2" s="21" t="s">
        <v>57</v>
      </c>
      <c r="AJ2" s="21" t="s">
        <v>54</v>
      </c>
      <c r="AK2" s="21" t="s">
        <v>54</v>
      </c>
      <c r="AL2" s="21" t="s">
        <v>54</v>
      </c>
      <c r="AM2" s="21" t="s">
        <v>54</v>
      </c>
      <c r="AN2" s="21" t="s">
        <v>57</v>
      </c>
      <c r="AO2" s="21" t="s">
        <v>54</v>
      </c>
      <c r="AP2" s="21" t="s">
        <v>57</v>
      </c>
      <c r="AQ2" s="21" t="s">
        <v>57</v>
      </c>
      <c r="AR2" s="21" t="s">
        <v>57</v>
      </c>
      <c r="AS2" s="21" t="s">
        <v>57</v>
      </c>
      <c r="AT2" s="21" t="s">
        <v>54</v>
      </c>
      <c r="AU2" s="21" t="s">
        <v>54</v>
      </c>
      <c r="AV2" s="21" t="s">
        <v>57</v>
      </c>
      <c r="AW2" s="21" t="s">
        <v>57</v>
      </c>
      <c r="AX2" s="21" t="s">
        <v>57</v>
      </c>
      <c r="AY2" s="21" t="s">
        <v>54</v>
      </c>
      <c r="AZ2" s="21" t="s">
        <v>54</v>
      </c>
      <c r="BA2" s="21" t="s">
        <v>54</v>
      </c>
      <c r="BB2" s="21" t="s">
        <v>57</v>
      </c>
      <c r="BC2" s="21" t="s">
        <v>57</v>
      </c>
      <c r="BD2" s="21" t="s">
        <v>57</v>
      </c>
      <c r="BE2" s="21" t="s">
        <v>57</v>
      </c>
      <c r="BF2" s="21" t="s">
        <v>54</v>
      </c>
      <c r="BG2" s="21" t="s">
        <v>57</v>
      </c>
      <c r="BH2" s="21" t="s">
        <v>54</v>
      </c>
      <c r="BI2" s="21" t="s">
        <v>57</v>
      </c>
      <c r="BJ2" s="21" t="s">
        <v>57</v>
      </c>
      <c r="BK2" s="21" t="s">
        <v>57</v>
      </c>
      <c r="BL2" s="21" t="s">
        <v>57</v>
      </c>
      <c r="BM2" s="21" t="s">
        <v>57</v>
      </c>
      <c r="BN2" s="21" t="s">
        <v>54</v>
      </c>
      <c r="BO2" s="21" t="s">
        <v>57</v>
      </c>
      <c r="BP2" s="21" t="s">
        <v>54</v>
      </c>
      <c r="BQ2" s="21" t="s">
        <v>57</v>
      </c>
      <c r="BR2" s="21" t="s">
        <v>57</v>
      </c>
      <c r="BS2" s="21" t="s">
        <v>57</v>
      </c>
      <c r="BT2" s="21" t="s">
        <v>57</v>
      </c>
      <c r="BU2" s="21" t="s">
        <v>54</v>
      </c>
      <c r="BV2" s="21" t="s">
        <v>57</v>
      </c>
      <c r="BW2" s="21" t="s">
        <v>54</v>
      </c>
      <c r="BX2" s="21" t="s">
        <v>54</v>
      </c>
      <c r="BY2" s="21" t="s">
        <v>57</v>
      </c>
      <c r="BZ2" s="21" t="s">
        <v>57</v>
      </c>
      <c r="CA2" s="21" t="s">
        <v>57</v>
      </c>
      <c r="CB2" s="21" t="s">
        <v>54</v>
      </c>
      <c r="CC2" s="21" t="s">
        <v>54</v>
      </c>
      <c r="CD2" s="21" t="s">
        <v>57</v>
      </c>
      <c r="CE2" s="21" t="s">
        <v>54</v>
      </c>
      <c r="CF2" s="21" t="s">
        <v>57</v>
      </c>
      <c r="CG2" s="21" t="s">
        <v>57</v>
      </c>
      <c r="CH2" s="21" t="s">
        <v>57</v>
      </c>
      <c r="CI2" s="21" t="s">
        <v>57</v>
      </c>
      <c r="CJ2" s="21" t="s">
        <v>57</v>
      </c>
      <c r="CK2" s="21" t="s">
        <v>57</v>
      </c>
      <c r="CL2" s="21" t="s">
        <v>57</v>
      </c>
    </row>
    <row r="3" spans="1:90" ht="15.75" x14ac:dyDescent="0.25">
      <c r="A3" s="18" t="s">
        <v>216</v>
      </c>
      <c r="B3" s="22">
        <v>50</v>
      </c>
      <c r="C3" s="23">
        <v>58</v>
      </c>
      <c r="D3" s="23">
        <v>11</v>
      </c>
      <c r="E3" s="23">
        <v>22</v>
      </c>
      <c r="F3" s="23">
        <v>37</v>
      </c>
      <c r="G3" s="23">
        <v>39</v>
      </c>
      <c r="H3" s="23">
        <v>50</v>
      </c>
      <c r="I3" s="23">
        <v>1</v>
      </c>
      <c r="J3" s="23">
        <v>1</v>
      </c>
      <c r="K3" s="23">
        <v>7</v>
      </c>
      <c r="L3" s="23">
        <v>18</v>
      </c>
      <c r="M3" s="23">
        <v>35</v>
      </c>
      <c r="N3" s="23">
        <v>22</v>
      </c>
      <c r="O3" s="23">
        <v>55</v>
      </c>
      <c r="P3" s="23">
        <v>3</v>
      </c>
      <c r="Q3" s="23">
        <v>21</v>
      </c>
      <c r="R3" s="23">
        <v>23</v>
      </c>
      <c r="S3" s="23">
        <v>26</v>
      </c>
      <c r="T3" s="23">
        <v>30</v>
      </c>
      <c r="U3" s="23">
        <v>21</v>
      </c>
      <c r="V3" s="23">
        <v>33</v>
      </c>
      <c r="W3" s="23">
        <v>2</v>
      </c>
      <c r="X3" s="23">
        <v>15</v>
      </c>
      <c r="Y3" s="23">
        <v>39</v>
      </c>
      <c r="Z3" s="23">
        <v>36</v>
      </c>
      <c r="AA3" s="23">
        <v>45</v>
      </c>
      <c r="AB3" s="23">
        <v>53</v>
      </c>
      <c r="AC3" s="21"/>
      <c r="AD3" s="23"/>
      <c r="AE3" s="23"/>
      <c r="AF3" s="23">
        <v>21</v>
      </c>
      <c r="AG3" s="23">
        <v>52</v>
      </c>
      <c r="AH3" s="21">
        <v>62</v>
      </c>
      <c r="AI3" s="21">
        <v>41</v>
      </c>
      <c r="AJ3" s="21">
        <v>18</v>
      </c>
      <c r="AK3" s="21">
        <v>52</v>
      </c>
      <c r="AL3" s="23">
        <v>55</v>
      </c>
      <c r="AM3" s="23">
        <v>33</v>
      </c>
      <c r="AN3" s="23">
        <v>30</v>
      </c>
      <c r="AO3" s="21">
        <v>38</v>
      </c>
      <c r="AP3" s="22">
        <v>38</v>
      </c>
      <c r="AQ3" s="21">
        <v>44</v>
      </c>
      <c r="AR3" s="21">
        <v>50</v>
      </c>
      <c r="AS3" s="21">
        <v>55</v>
      </c>
      <c r="AT3" s="22">
        <v>1</v>
      </c>
      <c r="AU3" s="22">
        <v>24</v>
      </c>
      <c r="AV3" s="21">
        <v>28</v>
      </c>
      <c r="AW3" s="22">
        <v>38</v>
      </c>
      <c r="AX3" s="23">
        <v>21</v>
      </c>
      <c r="AY3" s="22">
        <v>42</v>
      </c>
      <c r="AZ3" s="23">
        <v>13</v>
      </c>
      <c r="BA3" s="23">
        <v>21</v>
      </c>
      <c r="BB3" s="23">
        <v>36</v>
      </c>
      <c r="BC3" s="23">
        <v>57</v>
      </c>
      <c r="BD3" s="23">
        <v>52</v>
      </c>
      <c r="BE3" s="23">
        <v>12</v>
      </c>
      <c r="BF3" s="23">
        <v>49</v>
      </c>
      <c r="BG3" s="23">
        <v>48</v>
      </c>
      <c r="BH3" s="23">
        <v>1</v>
      </c>
      <c r="BI3" s="23">
        <v>40</v>
      </c>
      <c r="BJ3" s="23">
        <v>42</v>
      </c>
      <c r="BK3" s="23">
        <v>51</v>
      </c>
      <c r="BL3" s="23">
        <v>2</v>
      </c>
      <c r="BM3" s="23">
        <v>31</v>
      </c>
      <c r="BN3" s="23">
        <v>43</v>
      </c>
      <c r="BO3" s="23">
        <v>56</v>
      </c>
      <c r="BP3" s="23">
        <v>2</v>
      </c>
      <c r="BQ3" s="23">
        <v>14</v>
      </c>
      <c r="BR3" s="23">
        <v>44</v>
      </c>
      <c r="BS3" s="23">
        <v>68</v>
      </c>
      <c r="BT3" s="23">
        <v>30</v>
      </c>
      <c r="BU3" s="23">
        <v>53</v>
      </c>
      <c r="BV3" s="23">
        <v>47</v>
      </c>
      <c r="BW3" s="23">
        <v>41</v>
      </c>
      <c r="BX3" s="23">
        <v>21</v>
      </c>
      <c r="BY3" s="23">
        <v>32</v>
      </c>
      <c r="BZ3" s="23">
        <v>9</v>
      </c>
      <c r="CA3" s="23">
        <v>33</v>
      </c>
      <c r="CB3" s="23">
        <v>39</v>
      </c>
      <c r="CC3" s="23">
        <v>6</v>
      </c>
      <c r="CD3" s="23">
        <v>18</v>
      </c>
      <c r="CE3" s="23">
        <v>7</v>
      </c>
      <c r="CF3" s="23">
        <v>43</v>
      </c>
      <c r="CG3" s="21">
        <v>36</v>
      </c>
      <c r="CH3" s="21">
        <v>45</v>
      </c>
      <c r="CI3" s="21">
        <v>47</v>
      </c>
      <c r="CJ3" s="21">
        <v>18</v>
      </c>
      <c r="CK3" s="23"/>
      <c r="CL3" s="21" t="s">
        <v>210</v>
      </c>
    </row>
    <row r="4" spans="1:90" ht="15.75" x14ac:dyDescent="0.25">
      <c r="A4" s="18" t="s">
        <v>3</v>
      </c>
      <c r="B4" s="21">
        <v>9</v>
      </c>
      <c r="C4" s="21">
        <v>5</v>
      </c>
      <c r="D4" s="21">
        <v>9</v>
      </c>
      <c r="E4" s="21">
        <v>8</v>
      </c>
      <c r="F4" s="21">
        <v>6</v>
      </c>
      <c r="G4" s="21">
        <v>8</v>
      </c>
      <c r="H4" s="21">
        <v>8</v>
      </c>
      <c r="I4" s="21">
        <v>7</v>
      </c>
      <c r="J4" s="20">
        <v>3</v>
      </c>
      <c r="K4" s="20">
        <v>4</v>
      </c>
      <c r="L4" s="21">
        <v>7</v>
      </c>
      <c r="M4" s="20">
        <v>12</v>
      </c>
      <c r="N4" s="21">
        <v>10</v>
      </c>
      <c r="O4" s="21">
        <v>10</v>
      </c>
      <c r="P4" s="21">
        <v>10</v>
      </c>
      <c r="Q4" s="21">
        <v>7</v>
      </c>
      <c r="R4" s="21">
        <v>5</v>
      </c>
      <c r="S4" s="21">
        <v>5</v>
      </c>
      <c r="T4" s="21">
        <v>11</v>
      </c>
      <c r="U4" s="21">
        <v>7</v>
      </c>
      <c r="V4" s="21">
        <v>8</v>
      </c>
      <c r="W4" s="20">
        <v>12</v>
      </c>
      <c r="X4" s="21">
        <v>5</v>
      </c>
      <c r="Y4" s="21">
        <v>9</v>
      </c>
      <c r="Z4" s="21">
        <v>9</v>
      </c>
      <c r="AA4" s="21">
        <v>10</v>
      </c>
      <c r="AB4" s="21">
        <v>5</v>
      </c>
      <c r="AC4" s="21">
        <v>6</v>
      </c>
      <c r="AD4" s="21">
        <v>7</v>
      </c>
      <c r="AE4" s="21">
        <v>8</v>
      </c>
      <c r="AF4" s="21">
        <v>6</v>
      </c>
      <c r="AG4" s="21">
        <v>10</v>
      </c>
      <c r="AH4" s="21">
        <v>8</v>
      </c>
      <c r="AI4" s="21">
        <v>8</v>
      </c>
      <c r="AJ4" s="21">
        <v>6</v>
      </c>
      <c r="AK4" s="21">
        <v>5</v>
      </c>
      <c r="AL4" s="21">
        <v>7</v>
      </c>
      <c r="AM4" s="21">
        <v>11</v>
      </c>
      <c r="AN4" s="21">
        <v>10</v>
      </c>
      <c r="AO4" s="21">
        <v>9</v>
      </c>
      <c r="AP4" s="21">
        <v>8</v>
      </c>
      <c r="AQ4" s="21">
        <v>5</v>
      </c>
      <c r="AR4" s="21">
        <v>7</v>
      </c>
      <c r="AS4" s="21">
        <v>8</v>
      </c>
      <c r="AT4" s="21">
        <v>8</v>
      </c>
      <c r="AU4" s="21">
        <v>11</v>
      </c>
      <c r="AV4" s="21">
        <v>7</v>
      </c>
      <c r="AW4" s="21">
        <v>9</v>
      </c>
      <c r="AX4" s="21">
        <v>6</v>
      </c>
      <c r="AY4" s="21">
        <v>10</v>
      </c>
      <c r="AZ4" s="21">
        <v>8</v>
      </c>
      <c r="BA4" s="21">
        <v>5</v>
      </c>
      <c r="BB4" s="21">
        <v>8</v>
      </c>
      <c r="BC4" s="21">
        <v>9</v>
      </c>
      <c r="BD4" s="21">
        <v>6</v>
      </c>
      <c r="BE4" s="20">
        <v>6</v>
      </c>
      <c r="BF4" s="21">
        <v>8</v>
      </c>
      <c r="BG4" s="21">
        <v>9</v>
      </c>
      <c r="BH4" s="20">
        <v>4</v>
      </c>
      <c r="BI4" s="21">
        <v>7</v>
      </c>
      <c r="BJ4" s="20">
        <v>6</v>
      </c>
      <c r="BK4" s="20">
        <v>6</v>
      </c>
      <c r="BL4" s="20">
        <v>3</v>
      </c>
      <c r="BM4" s="21">
        <v>8</v>
      </c>
      <c r="BN4" s="21">
        <v>11</v>
      </c>
      <c r="BO4" s="21">
        <v>7</v>
      </c>
      <c r="BP4" s="20">
        <v>4</v>
      </c>
      <c r="BQ4" s="21">
        <v>8</v>
      </c>
      <c r="BR4" s="21">
        <v>5</v>
      </c>
      <c r="BS4" s="21">
        <v>9</v>
      </c>
      <c r="BT4" s="20">
        <v>6</v>
      </c>
      <c r="BU4" s="21">
        <v>11</v>
      </c>
      <c r="BV4" s="21">
        <v>9</v>
      </c>
      <c r="BW4" s="21">
        <v>7</v>
      </c>
      <c r="BX4" s="21">
        <v>9</v>
      </c>
      <c r="BY4" s="21">
        <v>9</v>
      </c>
      <c r="BZ4" s="21">
        <v>8</v>
      </c>
      <c r="CA4" s="21">
        <v>7</v>
      </c>
      <c r="CB4" s="21">
        <v>5</v>
      </c>
      <c r="CC4" s="21">
        <v>5</v>
      </c>
      <c r="CD4" s="20">
        <v>6</v>
      </c>
      <c r="CE4" s="21">
        <v>11</v>
      </c>
      <c r="CF4" s="21">
        <v>9</v>
      </c>
      <c r="CG4" s="21">
        <v>7</v>
      </c>
      <c r="CH4" s="21">
        <v>7</v>
      </c>
      <c r="CI4" s="21">
        <v>5</v>
      </c>
      <c r="CJ4" s="21">
        <v>7</v>
      </c>
      <c r="CK4" s="21">
        <v>7</v>
      </c>
      <c r="CL4" s="21">
        <v>4</v>
      </c>
    </row>
    <row r="5" spans="1:90" ht="15.75" x14ac:dyDescent="0.25">
      <c r="A5" s="18" t="s">
        <v>4</v>
      </c>
      <c r="B5" s="21">
        <v>2007</v>
      </c>
      <c r="C5" s="21">
        <v>2007</v>
      </c>
      <c r="D5" s="21">
        <v>2008</v>
      </c>
      <c r="E5" s="21">
        <v>2008</v>
      </c>
      <c r="F5" s="21">
        <v>2008</v>
      </c>
      <c r="G5" s="21">
        <v>2008</v>
      </c>
      <c r="H5" s="21">
        <v>2008</v>
      </c>
      <c r="I5" s="21">
        <v>2009</v>
      </c>
      <c r="J5" s="21">
        <v>2010</v>
      </c>
      <c r="K5" s="21">
        <v>2010</v>
      </c>
      <c r="L5" s="21">
        <v>2010</v>
      </c>
      <c r="M5" s="21">
        <v>2010</v>
      </c>
      <c r="N5" s="21">
        <v>2011</v>
      </c>
      <c r="O5" s="21">
        <v>2011</v>
      </c>
      <c r="P5" s="20">
        <v>2012</v>
      </c>
      <c r="Q5" s="21">
        <v>2012</v>
      </c>
      <c r="R5" s="21">
        <v>2012</v>
      </c>
      <c r="S5" s="21">
        <v>2012</v>
      </c>
      <c r="T5" s="20">
        <v>2012</v>
      </c>
      <c r="U5" s="20">
        <v>2015</v>
      </c>
      <c r="V5" s="20">
        <v>2015</v>
      </c>
      <c r="W5" s="21">
        <v>2016</v>
      </c>
      <c r="X5" s="20">
        <v>2016</v>
      </c>
      <c r="Y5" s="21">
        <v>2016</v>
      </c>
      <c r="Z5" s="21">
        <v>2017</v>
      </c>
      <c r="AA5" s="21">
        <v>2017</v>
      </c>
      <c r="AB5" s="21">
        <v>2017</v>
      </c>
      <c r="AC5" s="21">
        <v>2019</v>
      </c>
      <c r="AD5" s="21">
        <v>2019</v>
      </c>
      <c r="AE5" s="21">
        <v>2019</v>
      </c>
      <c r="AF5" s="21">
        <v>2002</v>
      </c>
      <c r="AG5" s="21">
        <v>2003</v>
      </c>
      <c r="AH5" s="21">
        <v>1988</v>
      </c>
      <c r="AI5" s="21">
        <v>1989</v>
      </c>
      <c r="AJ5" s="21">
        <v>1994</v>
      </c>
      <c r="AK5" s="21">
        <v>1995</v>
      </c>
      <c r="AL5" s="21">
        <v>2002</v>
      </c>
      <c r="AM5" s="21">
        <v>2003</v>
      </c>
      <c r="AN5" s="21">
        <v>2003</v>
      </c>
      <c r="AO5" s="21">
        <v>2005</v>
      </c>
      <c r="AP5" s="21">
        <v>2007</v>
      </c>
      <c r="AQ5" s="21">
        <v>2007</v>
      </c>
      <c r="AR5" s="21">
        <v>2007</v>
      </c>
      <c r="AS5" s="21">
        <v>2007</v>
      </c>
      <c r="AT5" s="21">
        <v>2007</v>
      </c>
      <c r="AU5" s="21">
        <v>2007</v>
      </c>
      <c r="AV5" s="21">
        <v>2007</v>
      </c>
      <c r="AW5" s="21">
        <v>2007</v>
      </c>
      <c r="AX5" s="21">
        <v>2007</v>
      </c>
      <c r="AY5" s="21">
        <v>2007</v>
      </c>
      <c r="AZ5" s="21">
        <v>2008</v>
      </c>
      <c r="BA5" s="21">
        <v>2008</v>
      </c>
      <c r="BB5" s="21">
        <v>2008</v>
      </c>
      <c r="BC5" s="21">
        <v>2008</v>
      </c>
      <c r="BD5" s="21">
        <v>2008</v>
      </c>
      <c r="BE5" s="21">
        <v>2009</v>
      </c>
      <c r="BF5" s="21">
        <v>2009</v>
      </c>
      <c r="BG5" s="21">
        <v>2009</v>
      </c>
      <c r="BH5" s="21">
        <v>2010</v>
      </c>
      <c r="BI5" s="21">
        <v>2010</v>
      </c>
      <c r="BJ5" s="21">
        <v>2010</v>
      </c>
      <c r="BK5" s="21">
        <v>2010</v>
      </c>
      <c r="BL5" s="21">
        <v>2010</v>
      </c>
      <c r="BM5" s="21">
        <v>2010</v>
      </c>
      <c r="BN5" s="21">
        <v>2011</v>
      </c>
      <c r="BO5" s="21">
        <v>2011</v>
      </c>
      <c r="BP5" s="21">
        <v>2011</v>
      </c>
      <c r="BQ5" s="21">
        <v>2011</v>
      </c>
      <c r="BR5" s="21">
        <v>2011</v>
      </c>
      <c r="BS5" s="21">
        <v>2011</v>
      </c>
      <c r="BT5" s="21">
        <v>2011</v>
      </c>
      <c r="BU5" s="20">
        <v>2012</v>
      </c>
      <c r="BV5" s="20">
        <v>2013</v>
      </c>
      <c r="BW5" s="20">
        <v>2013</v>
      </c>
      <c r="BX5" s="20">
        <v>2013</v>
      </c>
      <c r="BY5" s="20">
        <v>2014</v>
      </c>
      <c r="BZ5" s="20">
        <v>2014</v>
      </c>
      <c r="CA5" s="20">
        <v>2015</v>
      </c>
      <c r="CB5" s="20">
        <v>2015</v>
      </c>
      <c r="CC5" s="20">
        <v>2015</v>
      </c>
      <c r="CD5" s="20">
        <v>2016</v>
      </c>
      <c r="CE5" s="21">
        <v>2017</v>
      </c>
      <c r="CF5" s="21">
        <v>2017</v>
      </c>
      <c r="CG5" s="21">
        <v>2018</v>
      </c>
      <c r="CH5" s="21">
        <v>2018</v>
      </c>
      <c r="CI5" s="21">
        <v>2018</v>
      </c>
      <c r="CJ5" s="21">
        <v>2018</v>
      </c>
      <c r="CK5" s="21">
        <v>2019</v>
      </c>
      <c r="CL5" s="21">
        <v>2019</v>
      </c>
    </row>
    <row r="6" spans="1:90" ht="15.75" x14ac:dyDescent="0.25">
      <c r="A6" s="18" t="s">
        <v>213</v>
      </c>
      <c r="B6" s="24">
        <v>39347</v>
      </c>
      <c r="C6" s="24">
        <v>39225</v>
      </c>
      <c r="D6" s="24">
        <v>39701</v>
      </c>
      <c r="E6" s="24">
        <v>39671</v>
      </c>
      <c r="F6" s="24">
        <v>39606</v>
      </c>
      <c r="G6" s="24">
        <v>39675</v>
      </c>
      <c r="H6" s="24">
        <v>39671</v>
      </c>
      <c r="I6" s="24">
        <v>40023</v>
      </c>
      <c r="J6" s="24">
        <v>40258</v>
      </c>
      <c r="K6" s="24">
        <v>40298</v>
      </c>
      <c r="L6" s="24">
        <v>40375</v>
      </c>
      <c r="M6" s="24">
        <v>40543</v>
      </c>
      <c r="N6" s="24">
        <v>40844</v>
      </c>
      <c r="O6" s="24">
        <v>40825</v>
      </c>
      <c r="P6" s="24">
        <v>41185</v>
      </c>
      <c r="Q6" s="24">
        <v>41106</v>
      </c>
      <c r="R6" s="24">
        <v>41056</v>
      </c>
      <c r="S6" s="24">
        <v>41048</v>
      </c>
      <c r="T6" s="24">
        <v>41220</v>
      </c>
      <c r="U6" s="24">
        <v>42202</v>
      </c>
      <c r="V6" s="24">
        <v>42234</v>
      </c>
      <c r="W6" s="24">
        <v>42709</v>
      </c>
      <c r="X6" s="24">
        <v>42518</v>
      </c>
      <c r="Y6" s="24">
        <v>42626</v>
      </c>
      <c r="Z6" s="24">
        <v>42987</v>
      </c>
      <c r="AA6" s="24">
        <v>43031</v>
      </c>
      <c r="AB6" s="24">
        <v>42875</v>
      </c>
      <c r="AC6" s="24">
        <v>43635</v>
      </c>
      <c r="AD6" s="24">
        <v>43650</v>
      </c>
      <c r="AE6" s="24">
        <v>43678</v>
      </c>
      <c r="AF6" s="24">
        <v>37421</v>
      </c>
      <c r="AG6" s="24">
        <v>37911</v>
      </c>
      <c r="AH6" s="24">
        <v>32381</v>
      </c>
      <c r="AI6" s="24">
        <v>32740</v>
      </c>
      <c r="AJ6" s="24">
        <v>34498</v>
      </c>
      <c r="AK6" s="24">
        <v>34849</v>
      </c>
      <c r="AL6" s="24">
        <v>37461</v>
      </c>
      <c r="AM6" s="24">
        <v>37949</v>
      </c>
      <c r="AN6" s="24">
        <v>37916</v>
      </c>
      <c r="AO6" s="24">
        <v>38608</v>
      </c>
      <c r="AP6" s="24">
        <v>39319</v>
      </c>
      <c r="AQ6" s="24">
        <v>39229</v>
      </c>
      <c r="AR6" s="24">
        <v>39264</v>
      </c>
      <c r="AS6" s="24">
        <v>39311</v>
      </c>
      <c r="AT6" s="24">
        <v>39305</v>
      </c>
      <c r="AU6" s="24">
        <v>39411</v>
      </c>
      <c r="AV6" s="24">
        <v>39266</v>
      </c>
      <c r="AW6" s="24">
        <v>39336</v>
      </c>
      <c r="AX6" s="24">
        <v>39259</v>
      </c>
      <c r="AY6" s="24">
        <v>39379</v>
      </c>
      <c r="AZ6" s="24">
        <v>39671</v>
      </c>
      <c r="BA6" s="24">
        <v>39571</v>
      </c>
      <c r="BB6" s="24">
        <v>39671</v>
      </c>
      <c r="BC6" s="24">
        <v>39709</v>
      </c>
      <c r="BD6" s="24">
        <v>39615</v>
      </c>
      <c r="BE6" s="24">
        <v>39980</v>
      </c>
      <c r="BF6" s="24">
        <v>40026</v>
      </c>
      <c r="BG6" s="24">
        <v>40071</v>
      </c>
      <c r="BH6" s="24">
        <v>40279</v>
      </c>
      <c r="BI6" s="24">
        <v>40390</v>
      </c>
      <c r="BJ6" s="24">
        <v>40338</v>
      </c>
      <c r="BK6" s="24">
        <v>40339</v>
      </c>
      <c r="BL6" s="24">
        <v>40246</v>
      </c>
      <c r="BM6" s="24">
        <v>40419</v>
      </c>
      <c r="BN6" s="24">
        <v>40856</v>
      </c>
      <c r="BO6" s="24">
        <v>40736</v>
      </c>
      <c r="BP6" s="24">
        <v>40640</v>
      </c>
      <c r="BQ6" s="24">
        <v>40764</v>
      </c>
      <c r="BR6" s="24">
        <v>40682</v>
      </c>
      <c r="BS6" s="24">
        <v>40796</v>
      </c>
      <c r="BT6" s="24">
        <v>40702</v>
      </c>
      <c r="BU6" s="24">
        <v>41218</v>
      </c>
      <c r="BV6" s="24">
        <v>41519</v>
      </c>
      <c r="BW6" s="24">
        <v>41483</v>
      </c>
      <c r="BX6" s="24">
        <v>41532</v>
      </c>
      <c r="BY6" s="24">
        <v>41910</v>
      </c>
      <c r="BZ6" s="24">
        <v>41858</v>
      </c>
      <c r="CA6" s="24">
        <v>42210</v>
      </c>
      <c r="CB6" s="24">
        <v>42150</v>
      </c>
      <c r="CC6" s="24">
        <v>42155</v>
      </c>
      <c r="CD6" s="24">
        <v>42549</v>
      </c>
      <c r="CE6" s="24">
        <v>43067</v>
      </c>
      <c r="CF6" s="24">
        <v>42997</v>
      </c>
      <c r="CG6" s="25">
        <v>43303</v>
      </c>
      <c r="CH6" s="25">
        <v>43310</v>
      </c>
      <c r="CI6" s="25">
        <v>43240</v>
      </c>
      <c r="CJ6" s="25">
        <v>43291</v>
      </c>
      <c r="CK6" s="24">
        <v>43662</v>
      </c>
      <c r="CL6" s="25">
        <v>43563</v>
      </c>
    </row>
    <row r="7" spans="1:90" ht="15.75" x14ac:dyDescent="0.25">
      <c r="A7" s="18" t="s">
        <v>6</v>
      </c>
      <c r="B7" s="21" t="s">
        <v>68</v>
      </c>
      <c r="C7" s="21" t="s">
        <v>72</v>
      </c>
      <c r="D7" s="20" t="s">
        <v>74</v>
      </c>
      <c r="E7" s="21" t="s">
        <v>78</v>
      </c>
      <c r="F7" s="21" t="s">
        <v>80</v>
      </c>
      <c r="G7" s="21" t="s">
        <v>82</v>
      </c>
      <c r="H7" s="21" t="s">
        <v>84</v>
      </c>
      <c r="I7" s="20" t="s">
        <v>62</v>
      </c>
      <c r="J7" s="20" t="s">
        <v>88</v>
      </c>
      <c r="K7" s="20" t="s">
        <v>74</v>
      </c>
      <c r="L7" s="20" t="s">
        <v>63</v>
      </c>
      <c r="M7" s="20" t="s">
        <v>92</v>
      </c>
      <c r="N7" s="20" t="s">
        <v>60</v>
      </c>
      <c r="O7" s="20" t="s">
        <v>95</v>
      </c>
      <c r="P7" s="20" t="s">
        <v>60</v>
      </c>
      <c r="Q7" s="20" t="s">
        <v>98</v>
      </c>
      <c r="R7" s="20" t="s">
        <v>101</v>
      </c>
      <c r="S7" s="20" t="s">
        <v>65</v>
      </c>
      <c r="T7" s="20" t="s">
        <v>58</v>
      </c>
      <c r="U7" s="20" t="s">
        <v>64</v>
      </c>
      <c r="V7" s="20" t="s">
        <v>107</v>
      </c>
      <c r="W7" s="20" t="s">
        <v>109</v>
      </c>
      <c r="X7" s="20" t="s">
        <v>107</v>
      </c>
      <c r="Y7" s="20" t="s">
        <v>55</v>
      </c>
      <c r="Z7" s="26" t="s">
        <v>64</v>
      </c>
      <c r="AA7" s="26" t="s">
        <v>114</v>
      </c>
      <c r="AB7" s="26" t="s">
        <v>116</v>
      </c>
      <c r="AC7" s="21" t="s">
        <v>114</v>
      </c>
      <c r="AD7" s="21" t="s">
        <v>64</v>
      </c>
      <c r="AE7" s="21" t="s">
        <v>58</v>
      </c>
      <c r="AF7" s="21" t="s">
        <v>59</v>
      </c>
      <c r="AG7" s="21" t="s">
        <v>124</v>
      </c>
      <c r="AH7" s="21" t="s">
        <v>82</v>
      </c>
      <c r="AI7" s="21" t="s">
        <v>128</v>
      </c>
      <c r="AJ7" s="21" t="s">
        <v>82</v>
      </c>
      <c r="AK7" s="21" t="s">
        <v>131</v>
      </c>
      <c r="AL7" s="21" t="s">
        <v>82</v>
      </c>
      <c r="AM7" s="21" t="s">
        <v>62</v>
      </c>
      <c r="AN7" s="21" t="s">
        <v>63</v>
      </c>
      <c r="AO7" s="21" t="s">
        <v>107</v>
      </c>
      <c r="AP7" s="21" t="s">
        <v>60</v>
      </c>
      <c r="AQ7" s="21" t="s">
        <v>74</v>
      </c>
      <c r="AR7" s="21" t="s">
        <v>144</v>
      </c>
      <c r="AS7" s="21" t="s">
        <v>78</v>
      </c>
      <c r="AT7" s="20" t="s">
        <v>144</v>
      </c>
      <c r="AU7" s="21" t="s">
        <v>65</v>
      </c>
      <c r="AV7" s="21" t="s">
        <v>150</v>
      </c>
      <c r="AW7" s="21" t="s">
        <v>63</v>
      </c>
      <c r="AX7" s="21" t="s">
        <v>154</v>
      </c>
      <c r="AY7" s="21" t="s">
        <v>156</v>
      </c>
      <c r="AZ7" s="21" t="s">
        <v>144</v>
      </c>
      <c r="BA7" s="21" t="s">
        <v>61</v>
      </c>
      <c r="BB7" s="21" t="s">
        <v>116</v>
      </c>
      <c r="BC7" s="21" t="s">
        <v>82</v>
      </c>
      <c r="BD7" s="21" t="s">
        <v>107</v>
      </c>
      <c r="BE7" s="20" t="s">
        <v>74</v>
      </c>
      <c r="BF7" s="20" t="s">
        <v>82</v>
      </c>
      <c r="BG7" s="20" t="s">
        <v>66</v>
      </c>
      <c r="BH7" s="20" t="s">
        <v>63</v>
      </c>
      <c r="BI7" s="20" t="s">
        <v>82</v>
      </c>
      <c r="BJ7" s="20" t="s">
        <v>74</v>
      </c>
      <c r="BK7" s="20" t="s">
        <v>63</v>
      </c>
      <c r="BL7" s="20" t="s">
        <v>172</v>
      </c>
      <c r="BM7" s="20" t="s">
        <v>82</v>
      </c>
      <c r="BN7" s="20" t="s">
        <v>175</v>
      </c>
      <c r="BO7" s="20" t="s">
        <v>177</v>
      </c>
      <c r="BP7" s="20" t="s">
        <v>82</v>
      </c>
      <c r="BQ7" s="20" t="s">
        <v>180</v>
      </c>
      <c r="BR7" s="20" t="s">
        <v>182</v>
      </c>
      <c r="BS7" s="20" t="s">
        <v>59</v>
      </c>
      <c r="BT7" s="20" t="s">
        <v>59</v>
      </c>
      <c r="BU7" s="20" t="s">
        <v>186</v>
      </c>
      <c r="BV7" s="20" t="s">
        <v>124</v>
      </c>
      <c r="BW7" s="20" t="s">
        <v>107</v>
      </c>
      <c r="BX7" s="20" t="s">
        <v>107</v>
      </c>
      <c r="BY7" s="20" t="s">
        <v>191</v>
      </c>
      <c r="BZ7" s="20" t="s">
        <v>64</v>
      </c>
      <c r="CA7" s="20" t="s">
        <v>124</v>
      </c>
      <c r="CB7" s="20" t="s">
        <v>72</v>
      </c>
      <c r="CC7" s="20" t="s">
        <v>63</v>
      </c>
      <c r="CD7" s="20" t="s">
        <v>64</v>
      </c>
      <c r="CE7" s="26" t="s">
        <v>114</v>
      </c>
      <c r="CF7" s="26" t="s">
        <v>61</v>
      </c>
      <c r="CG7" s="21" t="s">
        <v>201</v>
      </c>
      <c r="CH7" s="21" t="s">
        <v>203</v>
      </c>
      <c r="CI7" s="21" t="s">
        <v>144</v>
      </c>
      <c r="CJ7" s="21" t="s">
        <v>207</v>
      </c>
      <c r="CK7" s="21" t="s">
        <v>101</v>
      </c>
      <c r="CL7" s="21" t="s">
        <v>65</v>
      </c>
    </row>
    <row r="8" spans="1:90" ht="15.75" x14ac:dyDescent="0.25">
      <c r="A8" s="18" t="s">
        <v>10</v>
      </c>
      <c r="B8" s="20" t="s">
        <v>214</v>
      </c>
      <c r="C8" s="20" t="s">
        <v>214</v>
      </c>
      <c r="D8" s="20" t="s">
        <v>214</v>
      </c>
      <c r="E8" s="20" t="s">
        <v>214</v>
      </c>
      <c r="F8" s="20" t="s">
        <v>214</v>
      </c>
      <c r="G8" s="20" t="s">
        <v>214</v>
      </c>
      <c r="H8" s="20" t="s">
        <v>214</v>
      </c>
      <c r="I8" s="20" t="s">
        <v>214</v>
      </c>
      <c r="J8" s="20" t="s">
        <v>214</v>
      </c>
      <c r="K8" s="20" t="s">
        <v>214</v>
      </c>
      <c r="L8" s="20" t="s">
        <v>214</v>
      </c>
      <c r="M8" s="20" t="s">
        <v>214</v>
      </c>
      <c r="N8" s="20" t="s">
        <v>214</v>
      </c>
      <c r="O8" s="20" t="s">
        <v>214</v>
      </c>
      <c r="P8" s="20" t="s">
        <v>214</v>
      </c>
      <c r="Q8" s="20" t="s">
        <v>214</v>
      </c>
      <c r="R8" s="20" t="s">
        <v>214</v>
      </c>
      <c r="S8" s="20" t="s">
        <v>214</v>
      </c>
      <c r="T8" s="20" t="s">
        <v>214</v>
      </c>
      <c r="U8" s="20" t="s">
        <v>214</v>
      </c>
      <c r="V8" s="20" t="s">
        <v>214</v>
      </c>
      <c r="W8" s="20" t="s">
        <v>214</v>
      </c>
      <c r="X8" s="20" t="s">
        <v>214</v>
      </c>
      <c r="Y8" s="20" t="s">
        <v>214</v>
      </c>
      <c r="Z8" s="20" t="s">
        <v>214</v>
      </c>
      <c r="AA8" s="20" t="s">
        <v>214</v>
      </c>
      <c r="AB8" s="20" t="s">
        <v>214</v>
      </c>
      <c r="AC8" s="20" t="s">
        <v>214</v>
      </c>
      <c r="AD8" s="20" t="s">
        <v>214</v>
      </c>
      <c r="AE8" s="20" t="s">
        <v>214</v>
      </c>
      <c r="AF8" s="21" t="s">
        <v>215</v>
      </c>
      <c r="AG8" s="21" t="s">
        <v>215</v>
      </c>
      <c r="AH8" s="21" t="s">
        <v>215</v>
      </c>
      <c r="AI8" s="21" t="s">
        <v>215</v>
      </c>
      <c r="AJ8" s="21" t="s">
        <v>215</v>
      </c>
      <c r="AK8" s="21" t="s">
        <v>215</v>
      </c>
      <c r="AL8" s="21" t="s">
        <v>215</v>
      </c>
      <c r="AM8" s="21" t="s">
        <v>215</v>
      </c>
      <c r="AN8" s="21" t="s">
        <v>215</v>
      </c>
      <c r="AO8" s="21" t="s">
        <v>215</v>
      </c>
      <c r="AP8" s="21" t="s">
        <v>215</v>
      </c>
      <c r="AQ8" s="21" t="s">
        <v>215</v>
      </c>
      <c r="AR8" s="21" t="s">
        <v>215</v>
      </c>
      <c r="AS8" s="21" t="s">
        <v>215</v>
      </c>
      <c r="AT8" s="21" t="s">
        <v>215</v>
      </c>
      <c r="AU8" s="21" t="s">
        <v>215</v>
      </c>
      <c r="AV8" s="21" t="s">
        <v>215</v>
      </c>
      <c r="AW8" s="21" t="s">
        <v>215</v>
      </c>
      <c r="AX8" s="21" t="s">
        <v>215</v>
      </c>
      <c r="AY8" s="21" t="s">
        <v>215</v>
      </c>
      <c r="AZ8" s="21" t="s">
        <v>215</v>
      </c>
      <c r="BA8" s="21" t="s">
        <v>215</v>
      </c>
      <c r="BB8" s="21" t="s">
        <v>215</v>
      </c>
      <c r="BC8" s="21" t="s">
        <v>215</v>
      </c>
      <c r="BD8" s="21" t="s">
        <v>215</v>
      </c>
      <c r="BE8" s="21" t="s">
        <v>215</v>
      </c>
      <c r="BF8" s="21" t="s">
        <v>215</v>
      </c>
      <c r="BG8" s="21" t="s">
        <v>215</v>
      </c>
      <c r="BH8" s="21" t="s">
        <v>215</v>
      </c>
      <c r="BI8" s="21" t="s">
        <v>215</v>
      </c>
      <c r="BJ8" s="21" t="s">
        <v>215</v>
      </c>
      <c r="BK8" s="21" t="s">
        <v>215</v>
      </c>
      <c r="BL8" s="21" t="s">
        <v>215</v>
      </c>
      <c r="BM8" s="21" t="s">
        <v>215</v>
      </c>
      <c r="BN8" s="21" t="s">
        <v>215</v>
      </c>
      <c r="BO8" s="21" t="s">
        <v>215</v>
      </c>
      <c r="BP8" s="21" t="s">
        <v>215</v>
      </c>
      <c r="BQ8" s="21" t="s">
        <v>215</v>
      </c>
      <c r="BR8" s="21" t="s">
        <v>215</v>
      </c>
      <c r="BS8" s="21" t="s">
        <v>215</v>
      </c>
      <c r="BT8" s="21" t="s">
        <v>215</v>
      </c>
      <c r="BU8" s="21" t="s">
        <v>215</v>
      </c>
      <c r="BV8" s="21" t="s">
        <v>215</v>
      </c>
      <c r="BW8" s="21" t="s">
        <v>215</v>
      </c>
      <c r="BX8" s="21" t="s">
        <v>215</v>
      </c>
      <c r="BY8" s="21" t="s">
        <v>215</v>
      </c>
      <c r="BZ8" s="21" t="s">
        <v>215</v>
      </c>
      <c r="CA8" s="21" t="s">
        <v>215</v>
      </c>
      <c r="CB8" s="21" t="s">
        <v>215</v>
      </c>
      <c r="CC8" s="21" t="s">
        <v>215</v>
      </c>
      <c r="CD8" s="21" t="s">
        <v>215</v>
      </c>
      <c r="CE8" s="21" t="s">
        <v>215</v>
      </c>
      <c r="CF8" s="21" t="s">
        <v>215</v>
      </c>
      <c r="CG8" s="21" t="s">
        <v>215</v>
      </c>
      <c r="CH8" s="21" t="s">
        <v>215</v>
      </c>
      <c r="CI8" s="21" t="s">
        <v>215</v>
      </c>
      <c r="CJ8" s="21" t="s">
        <v>215</v>
      </c>
      <c r="CK8" s="21" t="s">
        <v>215</v>
      </c>
      <c r="CL8" s="21" t="s">
        <v>215</v>
      </c>
    </row>
    <row r="9" spans="1:90" ht="15.75" x14ac:dyDescent="0.25">
      <c r="A9" s="19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0"/>
      <c r="AG9" s="21"/>
      <c r="AH9" s="21"/>
      <c r="AI9" s="20"/>
      <c r="AJ9" s="20"/>
      <c r="AK9" s="20"/>
      <c r="AL9" s="20"/>
      <c r="AM9" s="21"/>
      <c r="AN9" s="20"/>
      <c r="AO9" s="21"/>
      <c r="AP9" s="21"/>
      <c r="AQ9" s="21"/>
      <c r="AR9" s="21"/>
      <c r="AS9" s="21"/>
      <c r="AT9" s="20"/>
      <c r="AU9" s="20"/>
      <c r="AV9" s="20"/>
      <c r="AW9" s="20"/>
      <c r="AX9" s="20"/>
      <c r="AY9" s="20"/>
      <c r="AZ9" s="21"/>
      <c r="BA9" s="21"/>
      <c r="BB9" s="21"/>
      <c r="BC9" s="21"/>
      <c r="BD9" s="21"/>
      <c r="BE9" s="21"/>
      <c r="BF9" s="21"/>
      <c r="BG9" s="20"/>
      <c r="BH9" s="21"/>
      <c r="BI9" s="21"/>
      <c r="BJ9" s="21"/>
      <c r="BK9" s="21"/>
      <c r="BL9" s="21"/>
      <c r="BM9" s="21"/>
      <c r="BN9" s="21"/>
      <c r="BO9" s="21"/>
      <c r="BP9" s="20">
        <v>1</v>
      </c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</row>
    <row r="10" spans="1:90" ht="15.75" x14ac:dyDescent="0.25">
      <c r="A10" s="19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0"/>
      <c r="AG10" s="21"/>
      <c r="AH10" s="21"/>
      <c r="AI10" s="20"/>
      <c r="AJ10" s="20"/>
      <c r="AK10" s="20"/>
      <c r="AL10" s="20"/>
      <c r="AM10" s="21"/>
      <c r="AN10" s="20"/>
      <c r="AO10" s="21"/>
      <c r="AP10" s="21"/>
      <c r="AQ10" s="21"/>
      <c r="AR10" s="21"/>
      <c r="AS10" s="21"/>
      <c r="AT10" s="20"/>
      <c r="AU10" s="20"/>
      <c r="AV10" s="20"/>
      <c r="AW10" s="20"/>
      <c r="AX10" s="20"/>
      <c r="AY10" s="20"/>
      <c r="AZ10" s="21">
        <v>429</v>
      </c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</row>
    <row r="11" spans="1:90" ht="15.75" x14ac:dyDescent="0.25">
      <c r="A11" s="18" t="s">
        <v>19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>
        <v>1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>
        <v>1</v>
      </c>
      <c r="AZ11" s="21"/>
      <c r="BA11" s="21"/>
      <c r="BB11" s="21"/>
      <c r="BC11" s="21">
        <v>1</v>
      </c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</row>
    <row r="12" spans="1:90" ht="15.75" x14ac:dyDescent="0.25">
      <c r="A12" s="19" t="s">
        <v>20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0"/>
      <c r="AG12" s="21"/>
      <c r="AH12" s="21"/>
      <c r="AI12" s="20"/>
      <c r="AJ12" s="20"/>
      <c r="AK12" s="20"/>
      <c r="AL12" s="20"/>
      <c r="AM12" s="21"/>
      <c r="AN12" s="20"/>
      <c r="AO12" s="21"/>
      <c r="AP12" s="21"/>
      <c r="AQ12" s="21"/>
      <c r="AR12" s="21"/>
      <c r="AS12" s="21"/>
      <c r="AT12" s="20"/>
      <c r="AU12" s="20"/>
      <c r="AV12" s="20"/>
      <c r="AW12" s="20"/>
      <c r="AX12" s="20"/>
      <c r="AY12" s="20"/>
      <c r="AZ12" s="21"/>
      <c r="BA12" s="21"/>
      <c r="BB12" s="21">
        <v>2</v>
      </c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</row>
    <row r="13" spans="1:90" ht="15.75" x14ac:dyDescent="0.25">
      <c r="A13" s="18" t="s">
        <v>217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>
        <v>1</v>
      </c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>
        <v>1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</row>
    <row r="14" spans="1:90" ht="15.75" x14ac:dyDescent="0.25">
      <c r="A14" s="18" t="s">
        <v>22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>
        <v>27</v>
      </c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>
        <v>1</v>
      </c>
      <c r="BS14" s="21"/>
      <c r="BT14" s="21"/>
      <c r="BU14" s="21"/>
      <c r="BV14" s="21"/>
      <c r="BW14" s="21"/>
      <c r="BX14" s="21">
        <v>1</v>
      </c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</row>
    <row r="15" spans="1:90" ht="15.75" x14ac:dyDescent="0.25">
      <c r="A15" s="19" t="s">
        <v>48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>
        <v>1</v>
      </c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>
        <v>1</v>
      </c>
      <c r="AW15" s="21"/>
      <c r="AX15" s="21"/>
      <c r="AY15" s="21"/>
      <c r="AZ15" s="21"/>
      <c r="BA15" s="21"/>
      <c r="BB15" s="21"/>
      <c r="BC15" s="21"/>
      <c r="BD15" s="21"/>
      <c r="BE15" s="21"/>
      <c r="BF15" s="21">
        <v>1</v>
      </c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>
        <v>1</v>
      </c>
      <c r="CJ15" s="21"/>
      <c r="CK15" s="21"/>
      <c r="CL15" s="21"/>
    </row>
    <row r="16" spans="1:90" ht="15.75" x14ac:dyDescent="0.25">
      <c r="A16" s="19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>
        <v>4</v>
      </c>
      <c r="AJ16" s="21"/>
      <c r="AK16" s="21"/>
      <c r="AL16" s="20">
        <v>3</v>
      </c>
      <c r="AM16" s="21"/>
      <c r="AN16" s="21"/>
      <c r="AO16" s="21"/>
      <c r="AP16" s="21">
        <v>1</v>
      </c>
      <c r="AQ16" s="21"/>
      <c r="AR16" s="21"/>
      <c r="AS16" s="21"/>
      <c r="AT16" s="21"/>
      <c r="AU16" s="21">
        <v>1</v>
      </c>
      <c r="AV16" s="21"/>
      <c r="AW16" s="21">
        <v>1</v>
      </c>
      <c r="AX16" s="21">
        <v>1</v>
      </c>
      <c r="AY16" s="21">
        <v>1</v>
      </c>
      <c r="AZ16" s="21"/>
      <c r="BA16" s="21"/>
      <c r="BB16" s="21"/>
      <c r="BC16" s="21">
        <v>36</v>
      </c>
      <c r="BD16" s="21">
        <v>1</v>
      </c>
      <c r="BE16" s="21"/>
      <c r="BF16" s="21"/>
      <c r="BG16" s="21">
        <v>4</v>
      </c>
      <c r="BH16" s="21"/>
      <c r="BI16" s="21">
        <v>1</v>
      </c>
      <c r="BJ16" s="21"/>
      <c r="BK16" s="21"/>
      <c r="BL16" s="21"/>
      <c r="BM16" s="21">
        <v>2</v>
      </c>
      <c r="BN16" s="21"/>
      <c r="BO16" s="21"/>
      <c r="BP16" s="21"/>
      <c r="BQ16" s="21">
        <v>1</v>
      </c>
      <c r="BR16" s="21">
        <v>34</v>
      </c>
      <c r="BS16" s="21">
        <v>10</v>
      </c>
      <c r="BT16" s="21"/>
      <c r="BU16" s="21">
        <v>2</v>
      </c>
      <c r="BV16" s="21"/>
      <c r="BW16" s="21">
        <v>9</v>
      </c>
      <c r="BX16" s="21">
        <v>2</v>
      </c>
      <c r="BY16" s="21">
        <v>4</v>
      </c>
      <c r="BZ16" s="21"/>
      <c r="CA16" s="21"/>
      <c r="CB16" s="21">
        <v>9</v>
      </c>
      <c r="CC16" s="21"/>
      <c r="CD16" s="21"/>
      <c r="CE16" s="21"/>
      <c r="CF16" s="21"/>
      <c r="CG16" s="21">
        <v>4</v>
      </c>
      <c r="CH16" s="21">
        <v>2</v>
      </c>
      <c r="CI16" s="21"/>
      <c r="CJ16" s="21"/>
      <c r="CK16" s="21">
        <v>9</v>
      </c>
      <c r="CL16" s="21"/>
    </row>
    <row r="17" spans="1:90" ht="15.75" x14ac:dyDescent="0.25">
      <c r="A17" s="19" t="s">
        <v>218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0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>
        <v>1</v>
      </c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>
        <v>1</v>
      </c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</row>
    <row r="18" spans="1:90" ht="15.75" x14ac:dyDescent="0.25">
      <c r="A18" s="18" t="s">
        <v>24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>
        <v>2</v>
      </c>
      <c r="AG18" s="21">
        <v>3</v>
      </c>
      <c r="AH18" s="21"/>
      <c r="AI18" s="21"/>
      <c r="AJ18" s="21"/>
      <c r="AK18" s="21"/>
      <c r="AL18" s="21">
        <v>1</v>
      </c>
      <c r="AM18" s="21"/>
      <c r="AN18" s="21">
        <v>2</v>
      </c>
      <c r="AO18" s="21"/>
      <c r="AP18" s="21"/>
      <c r="AQ18" s="21"/>
      <c r="AR18" s="21"/>
      <c r="AS18" s="21"/>
      <c r="AT18" s="21"/>
      <c r="AU18" s="21"/>
      <c r="AV18" s="21"/>
      <c r="AW18" s="21"/>
      <c r="AX18" s="21">
        <v>1</v>
      </c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</row>
    <row r="19" spans="1:90" ht="15.75" x14ac:dyDescent="0.25">
      <c r="A19" s="18" t="s">
        <v>219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>
        <v>1</v>
      </c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>
        <v>2</v>
      </c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>
        <v>1</v>
      </c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</row>
    <row r="20" spans="1:90" ht="15.75" x14ac:dyDescent="0.25">
      <c r="A20" s="19" t="s">
        <v>220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>
        <v>3</v>
      </c>
      <c r="AG20" s="21"/>
      <c r="AH20" s="21"/>
      <c r="AI20" s="21"/>
      <c r="AJ20" s="21"/>
      <c r="AK20" s="21"/>
      <c r="AL20" s="21">
        <v>797</v>
      </c>
      <c r="AM20" s="21">
        <v>11</v>
      </c>
      <c r="AN20" s="21">
        <v>11</v>
      </c>
      <c r="AO20" s="21"/>
      <c r="AP20" s="21"/>
      <c r="AQ20" s="21">
        <v>999999999</v>
      </c>
      <c r="AR20" s="21">
        <v>999999999</v>
      </c>
      <c r="AS20" s="21">
        <v>999999999</v>
      </c>
      <c r="AT20" s="21">
        <v>11</v>
      </c>
      <c r="AU20" s="21">
        <v>4</v>
      </c>
      <c r="AV20" s="21">
        <v>3</v>
      </c>
      <c r="AW20" s="21">
        <v>2</v>
      </c>
      <c r="AX20" s="21">
        <v>1</v>
      </c>
      <c r="AY20" s="21"/>
      <c r="AZ20" s="21"/>
      <c r="BA20" s="21"/>
      <c r="BB20" s="21"/>
      <c r="BC20" s="21"/>
      <c r="BD20" s="21"/>
      <c r="BE20" s="21">
        <v>3</v>
      </c>
      <c r="BF20" s="21"/>
      <c r="BG20" s="21">
        <v>75</v>
      </c>
      <c r="BH20" s="21">
        <v>1</v>
      </c>
      <c r="BI20" s="21"/>
      <c r="BJ20" s="21">
        <v>1</v>
      </c>
      <c r="BK20" s="21">
        <v>94</v>
      </c>
      <c r="BL20" s="21">
        <v>638</v>
      </c>
      <c r="BM20" s="21"/>
      <c r="BN20" s="21">
        <v>1</v>
      </c>
      <c r="BO20" s="21"/>
      <c r="BP20" s="21">
        <v>25</v>
      </c>
      <c r="BQ20" s="21"/>
      <c r="BR20" s="21">
        <v>14</v>
      </c>
      <c r="BS20" s="21"/>
      <c r="BT20" s="21">
        <v>2</v>
      </c>
      <c r="BU20" s="21"/>
      <c r="BV20" s="21">
        <v>1</v>
      </c>
      <c r="BW20" s="21">
        <v>4</v>
      </c>
      <c r="BX20" s="21">
        <v>11</v>
      </c>
      <c r="BY20" s="21">
        <v>32</v>
      </c>
      <c r="BZ20" s="21">
        <v>1</v>
      </c>
      <c r="CA20" s="21"/>
      <c r="CB20" s="21"/>
      <c r="CC20" s="21">
        <v>7</v>
      </c>
      <c r="CD20" s="21">
        <v>6</v>
      </c>
      <c r="CE20" s="21">
        <v>20</v>
      </c>
      <c r="CF20" s="21">
        <v>2</v>
      </c>
      <c r="CG20" s="21">
        <v>5</v>
      </c>
      <c r="CH20" s="21">
        <v>7</v>
      </c>
      <c r="CI20" s="21">
        <v>66</v>
      </c>
      <c r="CJ20" s="21">
        <v>3</v>
      </c>
      <c r="CK20" s="21">
        <v>1</v>
      </c>
      <c r="CL20" s="21">
        <v>1696</v>
      </c>
    </row>
    <row r="21" spans="1:90" ht="15.75" x14ac:dyDescent="0.25">
      <c r="A21" s="19" t="s">
        <v>221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>
        <v>5</v>
      </c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>
        <v>1</v>
      </c>
      <c r="CF21" s="21"/>
      <c r="CG21" s="21"/>
      <c r="CH21" s="21">
        <v>5</v>
      </c>
      <c r="CI21" s="21"/>
      <c r="CJ21" s="21"/>
      <c r="CK21" s="21"/>
      <c r="CL21" s="21">
        <v>178</v>
      </c>
    </row>
    <row r="22" spans="1:90" ht="15.75" x14ac:dyDescent="0.25">
      <c r="A22" s="18" t="s">
        <v>222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>
        <v>2</v>
      </c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>
        <v>6</v>
      </c>
      <c r="BW22" s="21"/>
      <c r="BX22" s="21"/>
      <c r="BY22" s="21">
        <v>15</v>
      </c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>
        <v>1</v>
      </c>
    </row>
    <row r="23" spans="1:90" ht="15.75" x14ac:dyDescent="0.25">
      <c r="A23" s="19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>
        <v>18</v>
      </c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>
        <v>2</v>
      </c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</row>
    <row r="24" spans="1:90" ht="15.75" x14ac:dyDescent="0.25">
      <c r="A24" s="19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>
        <v>1933</v>
      </c>
      <c r="BB24" s="21"/>
      <c r="BC24" s="21"/>
      <c r="BD24" s="21"/>
      <c r="BE24" s="21"/>
      <c r="BF24" s="21"/>
      <c r="BG24" s="21">
        <v>4</v>
      </c>
      <c r="BH24" s="21"/>
      <c r="BI24" s="21"/>
      <c r="BJ24" s="21"/>
      <c r="BK24" s="21"/>
      <c r="BL24" s="21">
        <v>59</v>
      </c>
      <c r="BM24" s="21"/>
      <c r="BN24" s="21"/>
      <c r="BO24" s="21">
        <v>5</v>
      </c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>
        <v>5</v>
      </c>
      <c r="CI24" s="21">
        <v>1</v>
      </c>
      <c r="CJ24" s="21"/>
      <c r="CK24" s="21"/>
      <c r="CL24" s="21">
        <v>161</v>
      </c>
    </row>
    <row r="25" spans="1:90" ht="15.75" x14ac:dyDescent="0.25">
      <c r="A25" s="19" t="s">
        <v>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0">
        <v>2</v>
      </c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</row>
    <row r="26" spans="1:90" ht="15.75" x14ac:dyDescent="0.25">
      <c r="A26" s="18" t="s">
        <v>30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>
        <v>1</v>
      </c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>
        <v>96</v>
      </c>
      <c r="AZ26" s="21"/>
      <c r="BA26" s="21"/>
      <c r="BB26" s="21"/>
      <c r="BC26" s="21"/>
      <c r="BD26" s="21"/>
      <c r="BE26" s="21"/>
      <c r="BF26" s="21"/>
      <c r="BG26" s="21">
        <v>27</v>
      </c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>
        <v>17</v>
      </c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</row>
    <row r="27" spans="1:90" ht="15.75" x14ac:dyDescent="0.25">
      <c r="A27" s="19" t="s">
        <v>223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>
        <v>2</v>
      </c>
      <c r="AP27" s="21"/>
      <c r="AQ27" s="21"/>
      <c r="AR27" s="21"/>
      <c r="AS27" s="21"/>
      <c r="AT27" s="21">
        <v>8</v>
      </c>
      <c r="AU27" s="21"/>
      <c r="AV27" s="21"/>
      <c r="AW27" s="21"/>
      <c r="AX27" s="21"/>
      <c r="AY27" s="21">
        <v>24</v>
      </c>
      <c r="AZ27" s="21"/>
      <c r="BA27" s="21"/>
      <c r="BB27" s="21"/>
      <c r="BC27" s="21"/>
      <c r="BD27" s="21"/>
      <c r="BE27" s="21"/>
      <c r="BF27" s="21"/>
      <c r="BG27" s="21">
        <v>3</v>
      </c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>
        <v>4</v>
      </c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</row>
    <row r="28" spans="1:90" ht="15.75" x14ac:dyDescent="0.25">
      <c r="A28" s="19" t="s">
        <v>224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>
        <v>3</v>
      </c>
      <c r="AK28" s="21"/>
      <c r="AL28" s="20">
        <v>109</v>
      </c>
      <c r="AM28" s="21">
        <v>6</v>
      </c>
      <c r="AN28" s="21">
        <v>25</v>
      </c>
      <c r="AO28" s="21">
        <v>10</v>
      </c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>
        <v>3</v>
      </c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>
        <v>4</v>
      </c>
      <c r="BT28" s="21"/>
      <c r="BU28" s="21"/>
      <c r="BV28" s="21"/>
      <c r="BW28" s="21"/>
      <c r="BX28" s="21"/>
      <c r="BY28" s="21"/>
      <c r="BZ28" s="21"/>
      <c r="CA28" s="21"/>
      <c r="CB28" s="21"/>
      <c r="CC28" s="21">
        <v>4</v>
      </c>
      <c r="CD28" s="21"/>
      <c r="CE28" s="21"/>
      <c r="CF28" s="21"/>
      <c r="CG28" s="21"/>
      <c r="CH28" s="21"/>
      <c r="CI28" s="21">
        <v>2</v>
      </c>
      <c r="CJ28" s="21"/>
      <c r="CK28" s="21"/>
      <c r="CL28" s="21">
        <v>3</v>
      </c>
    </row>
    <row r="29" spans="1:90" ht="15.75" x14ac:dyDescent="0.25">
      <c r="A29" s="19" t="s">
        <v>32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</row>
    <row r="30" spans="1:90" ht="15.75" x14ac:dyDescent="0.25">
      <c r="A30" s="19" t="s">
        <v>33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>
        <v>2</v>
      </c>
      <c r="BH30" s="21"/>
      <c r="BI30" s="21"/>
      <c r="BJ30" s="21"/>
      <c r="BK30" s="21"/>
      <c r="BL30" s="21">
        <v>2</v>
      </c>
      <c r="BM30" s="21"/>
      <c r="BN30" s="21"/>
      <c r="BO30" s="21"/>
      <c r="BP30" s="21"/>
      <c r="BQ30" s="21"/>
      <c r="BR30" s="21"/>
      <c r="BS30" s="21">
        <v>4</v>
      </c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</row>
    <row r="31" spans="1:90" ht="15.75" x14ac:dyDescent="0.25">
      <c r="A31" s="18" t="s">
        <v>34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>
        <v>73</v>
      </c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</row>
    <row r="32" spans="1:90" ht="15.75" x14ac:dyDescent="0.25">
      <c r="A32" s="19" t="s">
        <v>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>
        <v>15</v>
      </c>
      <c r="AL32" s="20">
        <v>72</v>
      </c>
      <c r="AM32" s="21">
        <v>7</v>
      </c>
      <c r="AN32" s="21">
        <v>1</v>
      </c>
      <c r="AO32" s="21">
        <v>10</v>
      </c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>
        <v>2</v>
      </c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>
        <v>12</v>
      </c>
      <c r="BT32" s="21"/>
      <c r="BU32" s="21"/>
      <c r="BV32" s="21"/>
      <c r="BW32" s="21"/>
      <c r="BX32" s="21"/>
      <c r="BY32" s="21"/>
      <c r="BZ32" s="21"/>
      <c r="CA32" s="21"/>
      <c r="CB32" s="21"/>
      <c r="CC32" s="21">
        <v>4</v>
      </c>
      <c r="CD32" s="21"/>
      <c r="CE32" s="21">
        <v>1</v>
      </c>
      <c r="CF32" s="21"/>
      <c r="CG32" s="21"/>
      <c r="CH32" s="21"/>
      <c r="CI32" s="21"/>
      <c r="CJ32" s="21"/>
      <c r="CK32" s="21"/>
      <c r="CL32" s="21"/>
    </row>
    <row r="33" spans="1:90" ht="15.75" x14ac:dyDescent="0.25">
      <c r="A33" s="18" t="s">
        <v>36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>
        <v>9</v>
      </c>
      <c r="AM33" s="21">
        <v>2</v>
      </c>
      <c r="AN33" s="21">
        <v>3</v>
      </c>
      <c r="AO33" s="21">
        <v>5</v>
      </c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>
        <v>1</v>
      </c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</row>
    <row r="34" spans="1:90" ht="15.75" x14ac:dyDescent="0.25">
      <c r="A34" s="18" t="s">
        <v>37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>
        <v>34</v>
      </c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</row>
    <row r="35" spans="1:90" ht="15.75" x14ac:dyDescent="0.25">
      <c r="A35" s="18" t="s">
        <v>38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>
        <v>1</v>
      </c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</row>
    <row r="36" spans="1:90" ht="15.75" x14ac:dyDescent="0.25">
      <c r="A36" s="18" t="s">
        <v>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>
        <v>1</v>
      </c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>
        <v>1</v>
      </c>
    </row>
    <row r="37" spans="1:90" ht="15.75" x14ac:dyDescent="0.25">
      <c r="A37" s="18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>
        <v>1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</row>
    <row r="38" spans="1:90" ht="15.75" x14ac:dyDescent="0.25">
      <c r="A38" s="18" t="s">
        <v>41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>
        <v>2</v>
      </c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>
        <v>2</v>
      </c>
      <c r="CJ38" s="21"/>
      <c r="CK38" s="21"/>
      <c r="CL38" s="21">
        <v>1</v>
      </c>
    </row>
    <row r="39" spans="1:90" ht="15.75" x14ac:dyDescent="0.25">
      <c r="A39" s="18" t="s">
        <v>225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>
        <v>3</v>
      </c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>
        <v>2</v>
      </c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</row>
    <row r="40" spans="1:90" ht="15.75" x14ac:dyDescent="0.25">
      <c r="A40" s="19" t="s">
        <v>52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1</v>
      </c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>
        <v>2</v>
      </c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>
        <v>11</v>
      </c>
    </row>
    <row r="41" spans="1:90" ht="15.75" x14ac:dyDescent="0.25">
      <c r="A41" s="18" t="s">
        <v>226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>
        <v>1</v>
      </c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</row>
    <row r="42" spans="1:90" ht="15.75" x14ac:dyDescent="0.25">
      <c r="A42" s="19" t="s">
        <v>227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16</v>
      </c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</row>
    <row r="43" spans="1:90" ht="15.75" x14ac:dyDescent="0.25">
      <c r="A43" s="18" t="s">
        <v>44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>
        <v>2</v>
      </c>
      <c r="AN43" s="21"/>
      <c r="AO43" s="21">
        <v>8</v>
      </c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</row>
    <row r="44" spans="1:90" ht="15.75" x14ac:dyDescent="0.25">
      <c r="A44" s="18" t="s">
        <v>45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>
        <v>3</v>
      </c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</row>
    <row r="45" spans="1:90" ht="15.75" x14ac:dyDescent="0.25">
      <c r="A45" s="18" t="s">
        <v>46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>
        <v>4</v>
      </c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</row>
    <row r="46" spans="1:90" ht="15.75" x14ac:dyDescent="0.25">
      <c r="A46" s="19" t="s">
        <v>47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 t="s">
        <v>228</v>
      </c>
      <c r="AD46" s="21" t="s">
        <v>228</v>
      </c>
      <c r="AE46" s="21" t="s">
        <v>228</v>
      </c>
      <c r="AF46" s="21"/>
      <c r="AG46" s="21"/>
      <c r="AH46" s="21"/>
      <c r="AI46" s="21"/>
      <c r="AJ46" s="21"/>
      <c r="AK46" s="20"/>
      <c r="AL46" s="20"/>
      <c r="AM46" s="21"/>
      <c r="AN46" s="21"/>
      <c r="AO46" s="21"/>
      <c r="AP46" s="21"/>
      <c r="AQ46" s="20" t="s">
        <v>230</v>
      </c>
      <c r="AR46" s="20"/>
      <c r="AS46" s="21" t="s">
        <v>231</v>
      </c>
      <c r="AT46" s="21"/>
      <c r="AU46" s="21"/>
      <c r="AV46" s="21"/>
      <c r="AW46" s="21"/>
      <c r="AX46" s="21"/>
      <c r="AY46" s="21"/>
      <c r="AZ46" s="21" t="s">
        <v>232</v>
      </c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 t="s">
        <v>228</v>
      </c>
      <c r="CL46" s="21" t="s">
        <v>229</v>
      </c>
    </row>
    <row r="16376" spans="1:90" x14ac:dyDescent="0.25">
      <c r="A16376" s="1" t="s">
        <v>0</v>
      </c>
      <c r="B16376" s="13" t="s">
        <v>67</v>
      </c>
      <c r="C16376" s="7" t="s">
        <v>71</v>
      </c>
      <c r="D16376" s="7" t="s">
        <v>73</v>
      </c>
      <c r="E16376" s="7" t="s">
        <v>77</v>
      </c>
      <c r="F16376" s="7" t="s">
        <v>79</v>
      </c>
      <c r="G16376" s="7" t="s">
        <v>81</v>
      </c>
      <c r="H16376" s="7" t="s">
        <v>83</v>
      </c>
      <c r="I16376" s="7" t="s">
        <v>86</v>
      </c>
      <c r="J16376" s="7" t="s">
        <v>87</v>
      </c>
      <c r="K16376" s="7" t="s">
        <v>89</v>
      </c>
      <c r="L16376" s="7" t="s">
        <v>90</v>
      </c>
      <c r="M16376" s="7" t="s">
        <v>91</v>
      </c>
      <c r="N16376" s="7" t="s">
        <v>93</v>
      </c>
      <c r="O16376" s="7" t="s">
        <v>94</v>
      </c>
      <c r="P16376" s="7" t="s">
        <v>96</v>
      </c>
      <c r="Q16376" s="7" t="s">
        <v>97</v>
      </c>
      <c r="R16376" s="7" t="s">
        <v>100</v>
      </c>
      <c r="S16376" s="7" t="s">
        <v>102</v>
      </c>
      <c r="T16376" s="7" t="s">
        <v>103</v>
      </c>
      <c r="U16376" s="7" t="s">
        <v>105</v>
      </c>
      <c r="V16376" s="7" t="s">
        <v>106</v>
      </c>
      <c r="W16376" s="7" t="s">
        <v>108</v>
      </c>
      <c r="X16376" s="7" t="s">
        <v>110</v>
      </c>
      <c r="Y16376" s="7" t="s">
        <v>111</v>
      </c>
      <c r="Z16376" s="7" t="s">
        <v>112</v>
      </c>
      <c r="AA16376" s="7" t="s">
        <v>113</v>
      </c>
      <c r="AB16376" s="7" t="s">
        <v>115</v>
      </c>
      <c r="AC16376" s="7" t="s">
        <v>117</v>
      </c>
      <c r="AD16376" s="7" t="s">
        <v>119</v>
      </c>
      <c r="AE16376" s="7" t="s">
        <v>120</v>
      </c>
      <c r="AF16376" s="7" t="s">
        <v>121</v>
      </c>
      <c r="AG16376" s="7" t="s">
        <v>123</v>
      </c>
      <c r="AH16376" s="7" t="s">
        <v>125</v>
      </c>
      <c r="AI16376" s="7" t="s">
        <v>127</v>
      </c>
      <c r="AJ16376" s="7" t="s">
        <v>129</v>
      </c>
      <c r="AK16376" s="7" t="s">
        <v>130</v>
      </c>
      <c r="AL16376" s="7" t="s">
        <v>133</v>
      </c>
      <c r="AM16376" s="7" t="s">
        <v>135</v>
      </c>
      <c r="AN16376" s="7" t="s">
        <v>136</v>
      </c>
      <c r="AO16376" s="7" t="s">
        <v>138</v>
      </c>
      <c r="AP16376" s="7" t="s">
        <v>139</v>
      </c>
      <c r="AQ16376" s="7" t="s">
        <v>140</v>
      </c>
      <c r="AR16376" s="7" t="s">
        <v>143</v>
      </c>
      <c r="AS16376" s="7" t="s">
        <v>145</v>
      </c>
      <c r="AT16376" s="7" t="s">
        <v>147</v>
      </c>
      <c r="AU16376" s="7" t="s">
        <v>148</v>
      </c>
      <c r="AV16376" s="7" t="s">
        <v>149</v>
      </c>
      <c r="AW16376" s="7" t="s">
        <v>152</v>
      </c>
      <c r="AX16376" s="7" t="s">
        <v>153</v>
      </c>
      <c r="AY16376" s="7" t="s">
        <v>155</v>
      </c>
      <c r="AZ16376" s="7" t="s">
        <v>158</v>
      </c>
      <c r="BA16376" s="7" t="s">
        <v>160</v>
      </c>
      <c r="BB16376" s="7" t="s">
        <v>161</v>
      </c>
      <c r="BC16376" s="7" t="s">
        <v>162</v>
      </c>
      <c r="BD16376" s="7" t="s">
        <v>163</v>
      </c>
      <c r="BE16376" s="7" t="s">
        <v>164</v>
      </c>
      <c r="BF16376" s="7" t="s">
        <v>165</v>
      </c>
      <c r="BG16376" s="7" t="s">
        <v>166</v>
      </c>
      <c r="BH16376" s="7" t="s">
        <v>167</v>
      </c>
      <c r="BI16376" s="7" t="s">
        <v>168</v>
      </c>
      <c r="BJ16376" s="7" t="s">
        <v>169</v>
      </c>
      <c r="BK16376" s="7" t="s">
        <v>170</v>
      </c>
      <c r="BL16376" s="7" t="s">
        <v>171</v>
      </c>
      <c r="BM16376" s="7" t="s">
        <v>173</v>
      </c>
      <c r="BN16376" s="7" t="s">
        <v>174</v>
      </c>
      <c r="BO16376" s="7" t="s">
        <v>176</v>
      </c>
      <c r="BP16376" s="7" t="s">
        <v>178</v>
      </c>
      <c r="BQ16376" s="7" t="s">
        <v>179</v>
      </c>
      <c r="BR16376" s="7" t="s">
        <v>181</v>
      </c>
      <c r="BS16376" s="7" t="s">
        <v>183</v>
      </c>
      <c r="BT16376" s="7" t="s">
        <v>184</v>
      </c>
      <c r="BU16376" s="7" t="s">
        <v>185</v>
      </c>
      <c r="BV16376" s="7" t="s">
        <v>187</v>
      </c>
      <c r="BW16376" s="7" t="s">
        <v>188</v>
      </c>
      <c r="BX16376" s="7" t="s">
        <v>189</v>
      </c>
      <c r="BY16376" s="7" t="s">
        <v>190</v>
      </c>
      <c r="BZ16376" s="7" t="s">
        <v>192</v>
      </c>
      <c r="CA16376" s="7" t="s">
        <v>193</v>
      </c>
      <c r="CB16376" s="7" t="s">
        <v>194</v>
      </c>
      <c r="CC16376" s="7" t="s">
        <v>195</v>
      </c>
      <c r="CD16376" s="7" t="s">
        <v>196</v>
      </c>
      <c r="CE16376" s="7" t="s">
        <v>197</v>
      </c>
      <c r="CF16376" s="7" t="s">
        <v>198</v>
      </c>
      <c r="CG16376" s="7" t="s">
        <v>200</v>
      </c>
      <c r="CH16376" s="7" t="s">
        <v>202</v>
      </c>
      <c r="CI16376" s="7" t="s">
        <v>204</v>
      </c>
      <c r="CJ16376" s="7" t="s">
        <v>206</v>
      </c>
      <c r="CK16376" s="7" t="s">
        <v>208</v>
      </c>
      <c r="CL16376" s="7" t="s">
        <v>209</v>
      </c>
    </row>
    <row r="16377" spans="1:90" x14ac:dyDescent="0.25">
      <c r="A16377" s="1" t="s">
        <v>1</v>
      </c>
      <c r="B16377" s="7" t="s">
        <v>54</v>
      </c>
      <c r="C16377" s="7" t="s">
        <v>54</v>
      </c>
      <c r="D16377" s="7" t="s">
        <v>57</v>
      </c>
      <c r="E16377" s="7" t="s">
        <v>57</v>
      </c>
      <c r="F16377" s="7" t="s">
        <v>57</v>
      </c>
      <c r="G16377" s="7" t="s">
        <v>57</v>
      </c>
      <c r="H16377" s="7" t="s">
        <v>57</v>
      </c>
      <c r="I16377" s="7" t="s">
        <v>54</v>
      </c>
      <c r="J16377" s="7" t="s">
        <v>57</v>
      </c>
      <c r="K16377" s="7" t="s">
        <v>57</v>
      </c>
      <c r="L16377" s="7" t="s">
        <v>57</v>
      </c>
      <c r="M16377" s="7" t="s">
        <v>57</v>
      </c>
      <c r="N16377" s="7" t="s">
        <v>57</v>
      </c>
      <c r="O16377" s="7" t="s">
        <v>54</v>
      </c>
      <c r="P16377" s="7" t="s">
        <v>57</v>
      </c>
      <c r="Q16377" s="7" t="s">
        <v>57</v>
      </c>
      <c r="R16377" s="7" t="s">
        <v>54</v>
      </c>
      <c r="S16377" s="7" t="s">
        <v>57</v>
      </c>
      <c r="T16377" s="7" t="s">
        <v>57</v>
      </c>
      <c r="U16377" s="7" t="s">
        <v>57</v>
      </c>
      <c r="V16377" s="7" t="s">
        <v>57</v>
      </c>
      <c r="W16377" s="7" t="s">
        <v>54</v>
      </c>
      <c r="X16377" s="7" t="s">
        <v>57</v>
      </c>
      <c r="Y16377" s="7" t="s">
        <v>57</v>
      </c>
      <c r="Z16377" s="7" t="s">
        <v>54</v>
      </c>
      <c r="AA16377" s="7" t="s">
        <v>57</v>
      </c>
      <c r="AB16377" s="7" t="s">
        <v>57</v>
      </c>
      <c r="AC16377" s="7" t="s">
        <v>54</v>
      </c>
      <c r="AD16377" s="7" t="s">
        <v>57</v>
      </c>
      <c r="AE16377" s="7" t="s">
        <v>57</v>
      </c>
      <c r="AF16377" s="7" t="s">
        <v>54</v>
      </c>
      <c r="AG16377" s="7" t="s">
        <v>57</v>
      </c>
      <c r="AH16377" s="7" t="s">
        <v>57</v>
      </c>
      <c r="AI16377" s="7" t="s">
        <v>57</v>
      </c>
      <c r="AJ16377" s="7" t="s">
        <v>54</v>
      </c>
      <c r="AK16377" s="7" t="s">
        <v>54</v>
      </c>
      <c r="AL16377" s="7" t="s">
        <v>54</v>
      </c>
      <c r="AM16377" s="7" t="s">
        <v>54</v>
      </c>
      <c r="AN16377" s="7" t="s">
        <v>57</v>
      </c>
      <c r="AO16377" s="7" t="s">
        <v>54</v>
      </c>
      <c r="AP16377" s="7" t="s">
        <v>57</v>
      </c>
      <c r="AQ16377" s="7" t="s">
        <v>57</v>
      </c>
      <c r="AR16377" s="7" t="s">
        <v>57</v>
      </c>
      <c r="AS16377" s="7" t="s">
        <v>57</v>
      </c>
      <c r="AT16377" s="7" t="s">
        <v>54</v>
      </c>
      <c r="AU16377" s="7" t="s">
        <v>54</v>
      </c>
      <c r="AV16377" s="7" t="s">
        <v>57</v>
      </c>
      <c r="AW16377" s="7" t="s">
        <v>57</v>
      </c>
      <c r="AX16377" s="7" t="s">
        <v>57</v>
      </c>
      <c r="AY16377" s="7" t="s">
        <v>54</v>
      </c>
      <c r="AZ16377" s="7" t="s">
        <v>54</v>
      </c>
      <c r="BA16377" s="7" t="s">
        <v>54</v>
      </c>
      <c r="BB16377" s="7" t="s">
        <v>57</v>
      </c>
      <c r="BC16377" s="7" t="s">
        <v>57</v>
      </c>
      <c r="BD16377" s="7" t="s">
        <v>57</v>
      </c>
      <c r="BE16377" s="7" t="s">
        <v>57</v>
      </c>
      <c r="BF16377" s="7" t="s">
        <v>54</v>
      </c>
      <c r="BG16377" s="7" t="s">
        <v>57</v>
      </c>
      <c r="BH16377" s="7" t="s">
        <v>54</v>
      </c>
      <c r="BI16377" s="7" t="s">
        <v>57</v>
      </c>
      <c r="BJ16377" s="7" t="s">
        <v>57</v>
      </c>
      <c r="BK16377" s="7" t="s">
        <v>57</v>
      </c>
      <c r="BL16377" s="7" t="s">
        <v>57</v>
      </c>
      <c r="BM16377" s="7" t="s">
        <v>57</v>
      </c>
      <c r="BN16377" s="7" t="s">
        <v>54</v>
      </c>
      <c r="BO16377" s="7" t="s">
        <v>57</v>
      </c>
      <c r="BP16377" s="7" t="s">
        <v>54</v>
      </c>
      <c r="BQ16377" s="7" t="s">
        <v>57</v>
      </c>
      <c r="BR16377" s="7" t="s">
        <v>57</v>
      </c>
      <c r="BS16377" s="7" t="s">
        <v>57</v>
      </c>
      <c r="BT16377" s="7" t="s">
        <v>57</v>
      </c>
      <c r="BU16377" s="7" t="s">
        <v>54</v>
      </c>
      <c r="BV16377" s="7" t="s">
        <v>57</v>
      </c>
      <c r="BW16377" s="7" t="s">
        <v>54</v>
      </c>
      <c r="BX16377" s="7" t="s">
        <v>54</v>
      </c>
      <c r="BY16377" s="7" t="s">
        <v>57</v>
      </c>
      <c r="BZ16377" s="7" t="s">
        <v>57</v>
      </c>
      <c r="CA16377" s="7" t="s">
        <v>57</v>
      </c>
      <c r="CB16377" s="7" t="s">
        <v>54</v>
      </c>
      <c r="CC16377" s="7" t="s">
        <v>54</v>
      </c>
      <c r="CD16377" s="7" t="s">
        <v>57</v>
      </c>
      <c r="CE16377" s="7" t="s">
        <v>54</v>
      </c>
      <c r="CF16377" s="7" t="s">
        <v>57</v>
      </c>
      <c r="CG16377" s="7" t="s">
        <v>57</v>
      </c>
      <c r="CH16377" s="7" t="s">
        <v>57</v>
      </c>
      <c r="CI16377" s="7" t="s">
        <v>57</v>
      </c>
      <c r="CJ16377" s="7" t="s">
        <v>57</v>
      </c>
      <c r="CK16377" s="7" t="s">
        <v>57</v>
      </c>
      <c r="CL16377" s="7" t="s">
        <v>57</v>
      </c>
    </row>
    <row r="16378" spans="1:90" x14ac:dyDescent="0.25">
      <c r="A16378" s="1" t="s">
        <v>2</v>
      </c>
      <c r="B16378" s="9">
        <v>50</v>
      </c>
      <c r="C16378" s="10">
        <v>58</v>
      </c>
      <c r="D16378" s="10">
        <v>11</v>
      </c>
      <c r="E16378" s="10">
        <v>22</v>
      </c>
      <c r="F16378" s="10">
        <v>37</v>
      </c>
      <c r="G16378" s="10">
        <v>39</v>
      </c>
      <c r="H16378" s="10">
        <v>50</v>
      </c>
      <c r="I16378" s="10">
        <v>1</v>
      </c>
      <c r="J16378" s="10">
        <v>1</v>
      </c>
      <c r="K16378" s="10">
        <v>7</v>
      </c>
      <c r="L16378" s="10">
        <v>18</v>
      </c>
      <c r="M16378" s="10">
        <v>35</v>
      </c>
      <c r="N16378" s="10">
        <v>22</v>
      </c>
      <c r="O16378" s="10">
        <v>55</v>
      </c>
      <c r="P16378" s="10">
        <v>3</v>
      </c>
      <c r="Q16378" s="10">
        <v>21</v>
      </c>
      <c r="R16378" s="10">
        <v>23</v>
      </c>
      <c r="S16378" s="10">
        <v>26</v>
      </c>
      <c r="T16378" s="10">
        <v>30</v>
      </c>
      <c r="U16378" s="10">
        <v>21</v>
      </c>
      <c r="V16378" s="10">
        <v>33</v>
      </c>
      <c r="W16378" s="10">
        <v>2</v>
      </c>
      <c r="X16378" s="10">
        <v>15</v>
      </c>
      <c r="Y16378" s="10">
        <v>39</v>
      </c>
      <c r="Z16378" s="10">
        <v>36</v>
      </c>
      <c r="AA16378" s="10">
        <v>45</v>
      </c>
      <c r="AB16378" s="10">
        <v>53</v>
      </c>
      <c r="AC16378" s="7" t="s">
        <v>118</v>
      </c>
      <c r="AD16378" s="10" t="s">
        <v>118</v>
      </c>
      <c r="AE16378" s="10" t="s">
        <v>118</v>
      </c>
      <c r="AF16378" s="10">
        <v>21</v>
      </c>
      <c r="AG16378" s="10">
        <v>52</v>
      </c>
      <c r="AH16378" s="7">
        <v>62</v>
      </c>
      <c r="AI16378" s="7">
        <v>41</v>
      </c>
      <c r="AJ16378" s="7">
        <v>18</v>
      </c>
      <c r="AK16378" s="7">
        <v>52</v>
      </c>
      <c r="AL16378" s="10">
        <v>55</v>
      </c>
      <c r="AM16378" s="10">
        <v>33</v>
      </c>
      <c r="AN16378" s="10">
        <v>30</v>
      </c>
      <c r="AO16378" s="7">
        <v>38</v>
      </c>
      <c r="AP16378" s="9">
        <v>38</v>
      </c>
      <c r="AQ16378" s="7">
        <v>44</v>
      </c>
      <c r="AR16378" s="7">
        <v>50</v>
      </c>
      <c r="AS16378" s="7">
        <v>55</v>
      </c>
      <c r="AT16378" s="9">
        <v>1</v>
      </c>
      <c r="AU16378" s="9">
        <v>24</v>
      </c>
      <c r="AV16378" s="7">
        <v>28</v>
      </c>
      <c r="AW16378" s="9">
        <v>38</v>
      </c>
      <c r="AX16378" s="10">
        <v>21</v>
      </c>
      <c r="AY16378" s="9">
        <v>42</v>
      </c>
      <c r="AZ16378" s="10">
        <v>13</v>
      </c>
      <c r="BA16378" s="10">
        <v>21</v>
      </c>
      <c r="BB16378" s="10">
        <v>36</v>
      </c>
      <c r="BC16378" s="10">
        <v>57</v>
      </c>
      <c r="BD16378" s="10">
        <v>52</v>
      </c>
      <c r="BE16378" s="10">
        <v>12</v>
      </c>
      <c r="BF16378" s="10">
        <v>49</v>
      </c>
      <c r="BG16378" s="10">
        <v>48</v>
      </c>
      <c r="BH16378" s="10">
        <v>1</v>
      </c>
      <c r="BI16378" s="10">
        <v>40</v>
      </c>
      <c r="BJ16378" s="10">
        <v>42</v>
      </c>
      <c r="BK16378" s="10">
        <v>51</v>
      </c>
      <c r="BL16378" s="10">
        <v>2</v>
      </c>
      <c r="BM16378" s="10">
        <v>31</v>
      </c>
      <c r="BN16378" s="10">
        <v>43</v>
      </c>
      <c r="BO16378" s="10">
        <v>56</v>
      </c>
      <c r="BP16378" s="10">
        <v>2</v>
      </c>
      <c r="BQ16378" s="10">
        <v>14</v>
      </c>
      <c r="BR16378" s="10">
        <v>44</v>
      </c>
      <c r="BS16378" s="10">
        <v>68</v>
      </c>
      <c r="BT16378" s="10">
        <v>30</v>
      </c>
      <c r="BU16378" s="10">
        <v>53</v>
      </c>
      <c r="BV16378" s="10">
        <v>47</v>
      </c>
      <c r="BW16378" s="10">
        <v>41</v>
      </c>
      <c r="BX16378" s="10">
        <v>21</v>
      </c>
      <c r="BY16378" s="10">
        <v>32</v>
      </c>
      <c r="BZ16378" s="10">
        <v>9</v>
      </c>
      <c r="CA16378" s="10">
        <v>33</v>
      </c>
      <c r="CB16378" s="10">
        <v>39</v>
      </c>
      <c r="CC16378" s="10">
        <v>6</v>
      </c>
      <c r="CD16378" s="10">
        <v>18</v>
      </c>
      <c r="CE16378" s="10">
        <v>7</v>
      </c>
      <c r="CF16378" s="10">
        <v>43</v>
      </c>
      <c r="CG16378" s="7">
        <v>36</v>
      </c>
      <c r="CH16378" s="7">
        <v>45</v>
      </c>
      <c r="CI16378" s="7">
        <v>47</v>
      </c>
      <c r="CJ16378" s="7">
        <v>18</v>
      </c>
      <c r="CK16378" s="10" t="s">
        <v>118</v>
      </c>
      <c r="CL16378" s="7" t="s">
        <v>210</v>
      </c>
    </row>
    <row r="16379" spans="1:90" x14ac:dyDescent="0.25">
      <c r="A16379" s="1" t="s">
        <v>3</v>
      </c>
      <c r="B16379" s="7">
        <v>9</v>
      </c>
      <c r="C16379" s="7">
        <v>5</v>
      </c>
      <c r="D16379" s="7">
        <v>9</v>
      </c>
      <c r="E16379" s="7">
        <v>8</v>
      </c>
      <c r="F16379" s="7">
        <v>6</v>
      </c>
      <c r="G16379" s="7">
        <v>8</v>
      </c>
      <c r="H16379" s="7">
        <v>8</v>
      </c>
      <c r="I16379" s="7">
        <v>7</v>
      </c>
      <c r="J16379" s="13">
        <v>3</v>
      </c>
      <c r="K16379" s="13">
        <v>4</v>
      </c>
      <c r="L16379" s="7">
        <v>7</v>
      </c>
      <c r="M16379" s="13">
        <v>12</v>
      </c>
      <c r="N16379" s="7">
        <v>10</v>
      </c>
      <c r="O16379" s="7">
        <v>10</v>
      </c>
      <c r="P16379" s="7">
        <v>10</v>
      </c>
      <c r="Q16379" s="7">
        <v>7</v>
      </c>
      <c r="R16379" s="7">
        <v>5</v>
      </c>
      <c r="S16379" s="7">
        <v>5</v>
      </c>
      <c r="T16379" s="7">
        <v>11</v>
      </c>
      <c r="U16379" s="7">
        <v>7</v>
      </c>
      <c r="V16379" s="7">
        <v>8</v>
      </c>
      <c r="W16379" s="13">
        <v>12</v>
      </c>
      <c r="X16379" s="7">
        <v>5</v>
      </c>
      <c r="Y16379" s="7">
        <v>9</v>
      </c>
      <c r="Z16379" s="7">
        <v>9</v>
      </c>
      <c r="AA16379" s="7">
        <v>10</v>
      </c>
      <c r="AB16379" s="7">
        <v>5</v>
      </c>
      <c r="AC16379" s="7">
        <v>6</v>
      </c>
      <c r="AD16379" s="7">
        <v>7</v>
      </c>
      <c r="AE16379" s="7">
        <v>8</v>
      </c>
      <c r="AF16379" s="7">
        <v>6</v>
      </c>
      <c r="AG16379" s="7">
        <v>10</v>
      </c>
      <c r="AH16379" s="7">
        <v>8</v>
      </c>
      <c r="AI16379" s="7">
        <v>8</v>
      </c>
      <c r="AJ16379" s="7">
        <v>6</v>
      </c>
      <c r="AK16379" s="7">
        <v>5</v>
      </c>
      <c r="AL16379" s="7">
        <v>7</v>
      </c>
      <c r="AM16379" s="7">
        <v>11</v>
      </c>
      <c r="AN16379" s="7">
        <v>10</v>
      </c>
      <c r="AO16379" s="7">
        <v>9</v>
      </c>
      <c r="AP16379" s="7">
        <v>8</v>
      </c>
      <c r="AQ16379" s="7">
        <v>5</v>
      </c>
      <c r="AR16379" s="7">
        <v>7</v>
      </c>
      <c r="AS16379" s="7">
        <v>8</v>
      </c>
      <c r="AT16379" s="7">
        <v>8</v>
      </c>
      <c r="AU16379" s="7">
        <v>11</v>
      </c>
      <c r="AV16379" s="7">
        <v>7</v>
      </c>
      <c r="AW16379" s="7">
        <v>9</v>
      </c>
      <c r="AX16379" s="7">
        <v>6</v>
      </c>
      <c r="AY16379" s="7">
        <v>10</v>
      </c>
      <c r="AZ16379" s="7">
        <v>8</v>
      </c>
      <c r="BA16379" s="7">
        <v>5</v>
      </c>
      <c r="BB16379" s="7">
        <v>8</v>
      </c>
      <c r="BC16379" s="7">
        <v>9</v>
      </c>
      <c r="BD16379" s="7">
        <v>6</v>
      </c>
      <c r="BE16379" s="13">
        <v>6</v>
      </c>
      <c r="BF16379" s="7">
        <v>8</v>
      </c>
      <c r="BG16379" s="7">
        <v>9</v>
      </c>
      <c r="BH16379" s="13">
        <v>4</v>
      </c>
      <c r="BI16379" s="7">
        <v>7</v>
      </c>
      <c r="BJ16379" s="13">
        <v>6</v>
      </c>
      <c r="BK16379" s="13">
        <v>6</v>
      </c>
      <c r="BL16379" s="13">
        <v>3</v>
      </c>
      <c r="BM16379" s="7">
        <v>8</v>
      </c>
      <c r="BN16379" s="7">
        <v>11</v>
      </c>
      <c r="BO16379" s="7">
        <v>7</v>
      </c>
      <c r="BP16379" s="13">
        <v>4</v>
      </c>
      <c r="BQ16379" s="7">
        <v>8</v>
      </c>
      <c r="BR16379" s="7">
        <v>5</v>
      </c>
      <c r="BS16379" s="7">
        <v>9</v>
      </c>
      <c r="BT16379" s="13">
        <v>6</v>
      </c>
      <c r="BU16379" s="7">
        <v>11</v>
      </c>
      <c r="BV16379" s="7">
        <v>9</v>
      </c>
      <c r="BW16379" s="7">
        <v>7</v>
      </c>
      <c r="BX16379" s="7">
        <v>9</v>
      </c>
      <c r="BY16379" s="7">
        <v>9</v>
      </c>
      <c r="BZ16379" s="7">
        <v>8</v>
      </c>
      <c r="CA16379" s="7">
        <v>7</v>
      </c>
      <c r="CB16379" s="7">
        <v>5</v>
      </c>
      <c r="CC16379" s="7">
        <v>5</v>
      </c>
      <c r="CD16379" s="13">
        <v>6</v>
      </c>
      <c r="CE16379" s="7">
        <v>11</v>
      </c>
      <c r="CF16379" s="7">
        <v>9</v>
      </c>
      <c r="CG16379" s="7">
        <v>7</v>
      </c>
      <c r="CH16379" s="7">
        <v>7</v>
      </c>
      <c r="CI16379" s="7">
        <v>5</v>
      </c>
      <c r="CJ16379" s="7">
        <v>7</v>
      </c>
      <c r="CK16379" s="7">
        <v>7</v>
      </c>
      <c r="CL16379" s="7">
        <v>4</v>
      </c>
    </row>
    <row r="16380" spans="1:90" x14ac:dyDescent="0.25">
      <c r="A16380" s="1" t="s">
        <v>4</v>
      </c>
      <c r="B16380" s="7">
        <v>2007</v>
      </c>
      <c r="C16380" s="7">
        <v>2007</v>
      </c>
      <c r="D16380" s="7">
        <v>2008</v>
      </c>
      <c r="E16380" s="7">
        <v>2008</v>
      </c>
      <c r="F16380" s="7">
        <v>2008</v>
      </c>
      <c r="G16380" s="7">
        <v>2008</v>
      </c>
      <c r="H16380" s="7">
        <v>2008</v>
      </c>
      <c r="I16380" s="7">
        <v>2009</v>
      </c>
      <c r="J16380" s="7">
        <v>2010</v>
      </c>
      <c r="K16380" s="7">
        <v>2010</v>
      </c>
      <c r="L16380" s="7">
        <v>2010</v>
      </c>
      <c r="M16380" s="7">
        <v>2010</v>
      </c>
      <c r="N16380" s="7">
        <v>2011</v>
      </c>
      <c r="O16380" s="7">
        <v>2011</v>
      </c>
      <c r="P16380" s="13">
        <v>2012</v>
      </c>
      <c r="Q16380" s="7">
        <v>2012</v>
      </c>
      <c r="R16380" s="7">
        <v>2012</v>
      </c>
      <c r="S16380" s="7">
        <v>2012</v>
      </c>
      <c r="T16380" s="13">
        <v>2012</v>
      </c>
      <c r="U16380" s="13">
        <v>2015</v>
      </c>
      <c r="V16380" s="13">
        <v>2015</v>
      </c>
      <c r="W16380" s="7">
        <v>2016</v>
      </c>
      <c r="X16380" s="13">
        <v>2016</v>
      </c>
      <c r="Y16380" s="7">
        <v>2016</v>
      </c>
      <c r="Z16380" s="7">
        <v>2017</v>
      </c>
      <c r="AA16380" s="7">
        <v>2017</v>
      </c>
      <c r="AB16380" s="7">
        <v>2017</v>
      </c>
      <c r="AC16380" s="7">
        <v>2019</v>
      </c>
      <c r="AD16380" s="7">
        <v>2019</v>
      </c>
      <c r="AE16380" s="7">
        <v>2019</v>
      </c>
      <c r="AF16380" s="7">
        <v>2002</v>
      </c>
      <c r="AG16380" s="7">
        <v>2003</v>
      </c>
      <c r="AH16380" s="7">
        <v>1988</v>
      </c>
      <c r="AI16380" s="7">
        <v>1989</v>
      </c>
      <c r="AJ16380" s="7">
        <v>1994</v>
      </c>
      <c r="AK16380" s="7">
        <v>1995</v>
      </c>
      <c r="AL16380" s="7">
        <v>2002</v>
      </c>
      <c r="AM16380" s="7">
        <v>2003</v>
      </c>
      <c r="AN16380" s="7">
        <v>2003</v>
      </c>
      <c r="AO16380" s="7">
        <v>2005</v>
      </c>
      <c r="AP16380" s="7">
        <v>2007</v>
      </c>
      <c r="AQ16380" s="7">
        <v>2007</v>
      </c>
      <c r="AR16380" s="7">
        <v>2007</v>
      </c>
      <c r="AS16380" s="7">
        <v>2007</v>
      </c>
      <c r="AT16380" s="7">
        <v>2007</v>
      </c>
      <c r="AU16380" s="7">
        <v>2007</v>
      </c>
      <c r="AV16380" s="7">
        <v>2007</v>
      </c>
      <c r="AW16380" s="7">
        <v>2007</v>
      </c>
      <c r="AX16380" s="7">
        <v>2007</v>
      </c>
      <c r="AY16380" s="7">
        <v>2007</v>
      </c>
      <c r="AZ16380" s="7">
        <v>2008</v>
      </c>
      <c r="BA16380" s="7">
        <v>2008</v>
      </c>
      <c r="BB16380" s="7">
        <v>2008</v>
      </c>
      <c r="BC16380" s="7">
        <v>2008</v>
      </c>
      <c r="BD16380" s="7">
        <v>2008</v>
      </c>
      <c r="BE16380" s="7">
        <v>2009</v>
      </c>
      <c r="BF16380" s="7">
        <v>2009</v>
      </c>
      <c r="BG16380" s="7">
        <v>2009</v>
      </c>
      <c r="BH16380" s="7">
        <v>2010</v>
      </c>
      <c r="BI16380" s="7">
        <v>2010</v>
      </c>
      <c r="BJ16380" s="7">
        <v>2010</v>
      </c>
      <c r="BK16380" s="7">
        <v>2010</v>
      </c>
      <c r="BL16380" s="7">
        <v>2010</v>
      </c>
      <c r="BM16380" s="7">
        <v>2010</v>
      </c>
      <c r="BN16380" s="7">
        <v>2011</v>
      </c>
      <c r="BO16380" s="7">
        <v>2011</v>
      </c>
      <c r="BP16380" s="7">
        <v>2011</v>
      </c>
      <c r="BQ16380" s="7">
        <v>2011</v>
      </c>
      <c r="BR16380" s="7">
        <v>2011</v>
      </c>
      <c r="BS16380" s="7">
        <v>2011</v>
      </c>
      <c r="BT16380" s="7">
        <v>2011</v>
      </c>
      <c r="BU16380" s="13">
        <v>2012</v>
      </c>
      <c r="BV16380" s="13">
        <v>2013</v>
      </c>
      <c r="BW16380" s="13">
        <v>2013</v>
      </c>
      <c r="BX16380" s="13">
        <v>2013</v>
      </c>
      <c r="BY16380" s="13">
        <v>2014</v>
      </c>
      <c r="BZ16380" s="13">
        <v>2014</v>
      </c>
      <c r="CA16380" s="13">
        <v>2015</v>
      </c>
      <c r="CB16380" s="13">
        <v>2015</v>
      </c>
      <c r="CC16380" s="13">
        <v>2015</v>
      </c>
      <c r="CD16380" s="13">
        <v>2016</v>
      </c>
      <c r="CE16380" s="7">
        <v>2017</v>
      </c>
      <c r="CF16380" s="7">
        <v>2017</v>
      </c>
      <c r="CG16380" s="7">
        <v>2018</v>
      </c>
      <c r="CH16380" s="7">
        <v>2018</v>
      </c>
      <c r="CI16380" s="7">
        <v>2018</v>
      </c>
      <c r="CJ16380" s="7">
        <v>2018</v>
      </c>
      <c r="CK16380" s="7">
        <v>2019</v>
      </c>
      <c r="CL16380" s="7">
        <v>2019</v>
      </c>
    </row>
    <row r="16381" spans="1:90" x14ac:dyDescent="0.25">
      <c r="A16381" s="1" t="s">
        <v>5</v>
      </c>
      <c r="B16381" s="14">
        <v>39347</v>
      </c>
      <c r="C16381" s="14">
        <v>39225</v>
      </c>
      <c r="D16381" s="14">
        <v>39701</v>
      </c>
      <c r="E16381" s="14">
        <v>39671</v>
      </c>
      <c r="F16381" s="14">
        <v>39606</v>
      </c>
      <c r="G16381" s="14">
        <v>39675</v>
      </c>
      <c r="H16381" s="14">
        <v>39671</v>
      </c>
      <c r="I16381" s="14">
        <v>40023</v>
      </c>
      <c r="J16381" s="14">
        <v>40258</v>
      </c>
      <c r="K16381" s="14">
        <v>40298</v>
      </c>
      <c r="L16381" s="14">
        <v>40375</v>
      </c>
      <c r="M16381" s="14">
        <v>40543</v>
      </c>
      <c r="N16381" s="14">
        <v>40844</v>
      </c>
      <c r="O16381" s="14">
        <v>40825</v>
      </c>
      <c r="P16381" s="14">
        <v>41185</v>
      </c>
      <c r="Q16381" s="14">
        <v>41106</v>
      </c>
      <c r="R16381" s="14">
        <v>41056</v>
      </c>
      <c r="S16381" s="14">
        <v>41048</v>
      </c>
      <c r="T16381" s="14">
        <v>41220</v>
      </c>
      <c r="U16381" s="14">
        <v>42202</v>
      </c>
      <c r="V16381" s="14">
        <v>42234</v>
      </c>
      <c r="W16381" s="14">
        <v>42709</v>
      </c>
      <c r="X16381" s="14">
        <v>42518</v>
      </c>
      <c r="Y16381" s="14">
        <v>42626</v>
      </c>
      <c r="Z16381" s="14">
        <v>42987</v>
      </c>
      <c r="AA16381" s="14">
        <v>43031</v>
      </c>
      <c r="AB16381" s="14">
        <v>42875</v>
      </c>
      <c r="AC16381" s="14">
        <v>43635</v>
      </c>
      <c r="AD16381" s="14">
        <v>43650</v>
      </c>
      <c r="AE16381" s="14">
        <v>43678</v>
      </c>
      <c r="AF16381" s="14">
        <v>37421</v>
      </c>
      <c r="AG16381" s="14">
        <v>37911</v>
      </c>
      <c r="AH16381" s="14">
        <v>32381</v>
      </c>
      <c r="AI16381" s="14">
        <v>32740</v>
      </c>
      <c r="AJ16381" s="14">
        <v>34498</v>
      </c>
      <c r="AK16381" s="14">
        <v>34849</v>
      </c>
      <c r="AL16381" s="14">
        <v>37461</v>
      </c>
      <c r="AM16381" s="14">
        <v>37949</v>
      </c>
      <c r="AN16381" s="14">
        <v>37916</v>
      </c>
      <c r="AO16381" s="14">
        <v>38608</v>
      </c>
      <c r="AP16381" s="14">
        <v>39319</v>
      </c>
      <c r="AQ16381" s="14">
        <v>39229</v>
      </c>
      <c r="AR16381" s="14">
        <v>39264</v>
      </c>
      <c r="AS16381" s="14">
        <v>39311</v>
      </c>
      <c r="AT16381" s="14">
        <v>39305</v>
      </c>
      <c r="AU16381" s="14">
        <v>39411</v>
      </c>
      <c r="AV16381" s="14">
        <v>39266</v>
      </c>
      <c r="AW16381" s="14">
        <v>39336</v>
      </c>
      <c r="AX16381" s="14">
        <v>39259</v>
      </c>
      <c r="AY16381" s="14">
        <v>39379</v>
      </c>
      <c r="AZ16381" s="14">
        <v>39671</v>
      </c>
      <c r="BA16381" s="14">
        <v>39571</v>
      </c>
      <c r="BB16381" s="14">
        <v>39671</v>
      </c>
      <c r="BC16381" s="14">
        <v>39709</v>
      </c>
      <c r="BD16381" s="14">
        <v>39615</v>
      </c>
      <c r="BE16381" s="14">
        <v>39980</v>
      </c>
      <c r="BF16381" s="14">
        <v>40026</v>
      </c>
      <c r="BG16381" s="14">
        <v>40071</v>
      </c>
      <c r="BH16381" s="14">
        <v>40279</v>
      </c>
      <c r="BI16381" s="14">
        <v>40390</v>
      </c>
      <c r="BJ16381" s="14">
        <v>40338</v>
      </c>
      <c r="BK16381" s="14">
        <v>40339</v>
      </c>
      <c r="BL16381" s="14">
        <v>40246</v>
      </c>
      <c r="BM16381" s="14">
        <v>40419</v>
      </c>
      <c r="BN16381" s="14">
        <v>40856</v>
      </c>
      <c r="BO16381" s="14">
        <v>40736</v>
      </c>
      <c r="BP16381" s="14">
        <v>40640</v>
      </c>
      <c r="BQ16381" s="14">
        <v>40764</v>
      </c>
      <c r="BR16381" s="14">
        <v>40682</v>
      </c>
      <c r="BS16381" s="14">
        <v>40796</v>
      </c>
      <c r="BT16381" s="14">
        <v>40702</v>
      </c>
      <c r="BU16381" s="14">
        <v>41218</v>
      </c>
      <c r="BV16381" s="14">
        <v>41519</v>
      </c>
      <c r="BW16381" s="14">
        <v>41483</v>
      </c>
      <c r="BX16381" s="14">
        <v>41532</v>
      </c>
      <c r="BY16381" s="14">
        <v>41910</v>
      </c>
      <c r="BZ16381" s="14">
        <v>41858</v>
      </c>
      <c r="CA16381" s="14">
        <v>42210</v>
      </c>
      <c r="CB16381" s="14">
        <v>42150</v>
      </c>
      <c r="CC16381" s="14">
        <v>42155</v>
      </c>
      <c r="CD16381" s="14">
        <v>42549</v>
      </c>
      <c r="CE16381" s="14">
        <v>43067</v>
      </c>
      <c r="CF16381" s="14">
        <v>42997</v>
      </c>
      <c r="CG16381" s="15">
        <v>43303</v>
      </c>
      <c r="CH16381" s="15">
        <v>43310</v>
      </c>
      <c r="CI16381" s="15">
        <v>43240</v>
      </c>
      <c r="CJ16381" s="15">
        <v>43291</v>
      </c>
      <c r="CK16381" s="14">
        <v>43662</v>
      </c>
      <c r="CL16381" s="15">
        <v>43563</v>
      </c>
    </row>
    <row r="16382" spans="1:90" x14ac:dyDescent="0.25">
      <c r="A16382" s="1" t="s">
        <v>6</v>
      </c>
      <c r="B16382" s="7" t="s">
        <v>68</v>
      </c>
      <c r="C16382" s="7" t="s">
        <v>72</v>
      </c>
      <c r="D16382" s="13" t="s">
        <v>74</v>
      </c>
      <c r="E16382" s="7" t="s">
        <v>78</v>
      </c>
      <c r="F16382" s="7" t="s">
        <v>80</v>
      </c>
      <c r="G16382" s="7" t="s">
        <v>82</v>
      </c>
      <c r="H16382" s="7" t="s">
        <v>84</v>
      </c>
      <c r="I16382" s="13" t="s">
        <v>62</v>
      </c>
      <c r="J16382" s="13" t="s">
        <v>88</v>
      </c>
      <c r="K16382" s="13" t="s">
        <v>74</v>
      </c>
      <c r="L16382" s="13" t="s">
        <v>63</v>
      </c>
      <c r="M16382" s="13" t="s">
        <v>92</v>
      </c>
      <c r="N16382" s="13" t="s">
        <v>60</v>
      </c>
      <c r="O16382" s="13" t="s">
        <v>95</v>
      </c>
      <c r="P16382" s="13" t="s">
        <v>60</v>
      </c>
      <c r="Q16382" s="13" t="s">
        <v>98</v>
      </c>
      <c r="R16382" s="13" t="s">
        <v>101</v>
      </c>
      <c r="S16382" s="13" t="s">
        <v>65</v>
      </c>
      <c r="T16382" s="13" t="s">
        <v>58</v>
      </c>
      <c r="U16382" s="13" t="s">
        <v>64</v>
      </c>
      <c r="V16382" s="13" t="s">
        <v>107</v>
      </c>
      <c r="W16382" s="13" t="s">
        <v>109</v>
      </c>
      <c r="X16382" s="13" t="s">
        <v>107</v>
      </c>
      <c r="Y16382" s="13" t="s">
        <v>55</v>
      </c>
      <c r="Z16382" s="11" t="s">
        <v>64</v>
      </c>
      <c r="AA16382" s="11" t="s">
        <v>114</v>
      </c>
      <c r="AB16382" s="11" t="s">
        <v>116</v>
      </c>
      <c r="AC16382" s="7" t="s">
        <v>114</v>
      </c>
      <c r="AD16382" s="7" t="s">
        <v>64</v>
      </c>
      <c r="AE16382" s="7" t="s">
        <v>58</v>
      </c>
      <c r="AF16382" s="7" t="s">
        <v>59</v>
      </c>
      <c r="AG16382" s="7" t="s">
        <v>124</v>
      </c>
      <c r="AH16382" s="7" t="s">
        <v>82</v>
      </c>
      <c r="AI16382" s="7" t="s">
        <v>128</v>
      </c>
      <c r="AJ16382" s="7" t="s">
        <v>82</v>
      </c>
      <c r="AK16382" s="7" t="s">
        <v>131</v>
      </c>
      <c r="AL16382" s="7" t="s">
        <v>82</v>
      </c>
      <c r="AM16382" s="7" t="s">
        <v>62</v>
      </c>
      <c r="AN16382" s="7" t="s">
        <v>63</v>
      </c>
      <c r="AO16382" s="7" t="s">
        <v>107</v>
      </c>
      <c r="AP16382" s="7" t="s">
        <v>60</v>
      </c>
      <c r="AQ16382" s="7" t="s">
        <v>74</v>
      </c>
      <c r="AR16382" s="7" t="s">
        <v>144</v>
      </c>
      <c r="AS16382" s="7" t="s">
        <v>78</v>
      </c>
      <c r="AT16382" s="13" t="s">
        <v>144</v>
      </c>
      <c r="AU16382" s="7" t="s">
        <v>65</v>
      </c>
      <c r="AV16382" s="7" t="s">
        <v>150</v>
      </c>
      <c r="AW16382" s="7" t="s">
        <v>63</v>
      </c>
      <c r="AX16382" s="7" t="s">
        <v>154</v>
      </c>
      <c r="AY16382" s="7" t="s">
        <v>156</v>
      </c>
      <c r="AZ16382" s="7" t="s">
        <v>144</v>
      </c>
      <c r="BA16382" s="7" t="s">
        <v>61</v>
      </c>
      <c r="BB16382" s="7" t="s">
        <v>116</v>
      </c>
      <c r="BC16382" s="7" t="s">
        <v>82</v>
      </c>
      <c r="BD16382" s="7" t="s">
        <v>107</v>
      </c>
      <c r="BE16382" s="13" t="s">
        <v>74</v>
      </c>
      <c r="BF16382" s="13" t="s">
        <v>82</v>
      </c>
      <c r="BG16382" s="13" t="s">
        <v>66</v>
      </c>
      <c r="BH16382" s="13" t="s">
        <v>63</v>
      </c>
      <c r="BI16382" s="13" t="s">
        <v>82</v>
      </c>
      <c r="BJ16382" s="13" t="s">
        <v>74</v>
      </c>
      <c r="BK16382" s="13" t="s">
        <v>63</v>
      </c>
      <c r="BL16382" s="13" t="s">
        <v>172</v>
      </c>
      <c r="BM16382" s="13" t="s">
        <v>82</v>
      </c>
      <c r="BN16382" s="13" t="s">
        <v>175</v>
      </c>
      <c r="BO16382" s="13" t="s">
        <v>177</v>
      </c>
      <c r="BP16382" s="13" t="s">
        <v>82</v>
      </c>
      <c r="BQ16382" s="13" t="s">
        <v>180</v>
      </c>
      <c r="BR16382" s="13" t="s">
        <v>182</v>
      </c>
      <c r="BS16382" s="13" t="s">
        <v>59</v>
      </c>
      <c r="BT16382" s="13" t="s">
        <v>59</v>
      </c>
      <c r="BU16382" s="13" t="s">
        <v>186</v>
      </c>
      <c r="BV16382" s="13" t="s">
        <v>124</v>
      </c>
      <c r="BW16382" s="13" t="s">
        <v>107</v>
      </c>
      <c r="BX16382" s="13" t="s">
        <v>107</v>
      </c>
      <c r="BY16382" s="13" t="s">
        <v>191</v>
      </c>
      <c r="BZ16382" s="13" t="s">
        <v>64</v>
      </c>
      <c r="CA16382" s="13" t="s">
        <v>124</v>
      </c>
      <c r="CB16382" s="13" t="s">
        <v>72</v>
      </c>
      <c r="CC16382" s="13" t="s">
        <v>63</v>
      </c>
      <c r="CD16382" s="13" t="s">
        <v>64</v>
      </c>
      <c r="CE16382" s="11" t="s">
        <v>114</v>
      </c>
      <c r="CF16382" s="11" t="s">
        <v>61</v>
      </c>
      <c r="CG16382" s="7" t="s">
        <v>201</v>
      </c>
      <c r="CH16382" s="7" t="s">
        <v>203</v>
      </c>
      <c r="CI16382" s="7" t="s">
        <v>144</v>
      </c>
      <c r="CJ16382" s="7" t="s">
        <v>207</v>
      </c>
      <c r="CK16382" s="7" t="s">
        <v>101</v>
      </c>
      <c r="CL16382" s="7" t="s">
        <v>65</v>
      </c>
    </row>
    <row r="16383" spans="1:90" x14ac:dyDescent="0.25">
      <c r="A16383" s="1" t="s">
        <v>7</v>
      </c>
      <c r="B16383" s="7" t="s">
        <v>69</v>
      </c>
      <c r="C16383" s="7" t="s">
        <v>69</v>
      </c>
      <c r="D16383" s="7" t="s">
        <v>75</v>
      </c>
      <c r="E16383" s="7" t="s">
        <v>75</v>
      </c>
      <c r="F16383" s="7" t="s">
        <v>69</v>
      </c>
      <c r="G16383" s="7" t="s">
        <v>75</v>
      </c>
      <c r="I16383" s="7" t="s">
        <v>69</v>
      </c>
      <c r="J16383" s="7" t="s">
        <v>75</v>
      </c>
      <c r="K16383" s="7" t="s">
        <v>75</v>
      </c>
      <c r="L16383" s="7" t="s">
        <v>75</v>
      </c>
      <c r="M16383" s="7" t="s">
        <v>75</v>
      </c>
      <c r="N16383" s="7" t="s">
        <v>75</v>
      </c>
      <c r="O16383" s="7" t="s">
        <v>75</v>
      </c>
      <c r="P16383" s="7" t="s">
        <v>75</v>
      </c>
      <c r="Q16383" s="7" t="s">
        <v>69</v>
      </c>
      <c r="R16383" s="7" t="s">
        <v>75</v>
      </c>
      <c r="S16383" s="13" t="s">
        <v>75</v>
      </c>
      <c r="T16383" s="7" t="s">
        <v>75</v>
      </c>
      <c r="U16383" s="7" t="s">
        <v>75</v>
      </c>
      <c r="V16383" s="7" t="s">
        <v>69</v>
      </c>
      <c r="W16383" s="7" t="s">
        <v>75</v>
      </c>
      <c r="X16383" s="7" t="s">
        <v>69</v>
      </c>
      <c r="Y16383" s="7" t="s">
        <v>75</v>
      </c>
      <c r="Z16383" s="7" t="s">
        <v>75</v>
      </c>
      <c r="AA16383" s="7" t="s">
        <v>75</v>
      </c>
      <c r="AB16383" s="11" t="s">
        <v>75</v>
      </c>
      <c r="AC16383" s="7" t="s">
        <v>75</v>
      </c>
      <c r="AD16383" s="7" t="s">
        <v>75</v>
      </c>
      <c r="AE16383" s="7" t="s">
        <v>75</v>
      </c>
      <c r="AF16383" s="7" t="s">
        <v>75</v>
      </c>
      <c r="AG16383" s="7" t="s">
        <v>69</v>
      </c>
      <c r="AH16383" s="7" t="s">
        <v>75</v>
      </c>
      <c r="AI16383" s="7" t="s">
        <v>69</v>
      </c>
      <c r="AJ16383" s="7" t="s">
        <v>75</v>
      </c>
      <c r="AK16383" s="7" t="s">
        <v>75</v>
      </c>
      <c r="AL16383" s="7" t="s">
        <v>75</v>
      </c>
      <c r="AM16383" s="7" t="s">
        <v>69</v>
      </c>
      <c r="AN16383" s="7" t="s">
        <v>75</v>
      </c>
      <c r="AO16383" s="7" t="s">
        <v>69</v>
      </c>
      <c r="AP16383" s="7" t="s">
        <v>75</v>
      </c>
      <c r="AQ16383" s="7" t="s">
        <v>75</v>
      </c>
      <c r="AR16383" s="7" t="s">
        <v>75</v>
      </c>
      <c r="AS16383" s="7" t="s">
        <v>75</v>
      </c>
      <c r="AT16383" s="7" t="s">
        <v>75</v>
      </c>
      <c r="AU16383" s="7" t="s">
        <v>75</v>
      </c>
      <c r="AV16383" s="7" t="s">
        <v>69</v>
      </c>
      <c r="AW16383" s="7" t="s">
        <v>75</v>
      </c>
      <c r="AX16383" s="7" t="s">
        <v>69</v>
      </c>
      <c r="AY16383" s="7" t="s">
        <v>75</v>
      </c>
      <c r="AZ16383" s="7" t="s">
        <v>75</v>
      </c>
      <c r="BA16383" s="7" t="s">
        <v>75</v>
      </c>
      <c r="BB16383" s="7" t="s">
        <v>75</v>
      </c>
      <c r="BC16383" s="7" t="s">
        <v>75</v>
      </c>
      <c r="BD16383" s="7" t="s">
        <v>69</v>
      </c>
      <c r="BE16383" s="7" t="s">
        <v>75</v>
      </c>
      <c r="BF16383" s="7" t="s">
        <v>75</v>
      </c>
      <c r="BG16383" s="7" t="s">
        <v>75</v>
      </c>
      <c r="BH16383" s="7" t="s">
        <v>75</v>
      </c>
      <c r="BI16383" s="7" t="s">
        <v>75</v>
      </c>
      <c r="BJ16383" s="7" t="s">
        <v>75</v>
      </c>
      <c r="BK16383" s="7" t="s">
        <v>75</v>
      </c>
      <c r="BL16383" s="7" t="s">
        <v>75</v>
      </c>
      <c r="BM16383" s="7" t="s">
        <v>75</v>
      </c>
      <c r="BN16383" s="7" t="s">
        <v>69</v>
      </c>
      <c r="BO16383" s="13"/>
      <c r="BP16383" s="7" t="s">
        <v>75</v>
      </c>
      <c r="BQ16383" s="7" t="s">
        <v>75</v>
      </c>
      <c r="BR16383" s="7" t="s">
        <v>75</v>
      </c>
      <c r="BS16383" s="7" t="s">
        <v>75</v>
      </c>
      <c r="BT16383" s="7" t="s">
        <v>75</v>
      </c>
      <c r="BU16383" s="7" t="s">
        <v>75</v>
      </c>
      <c r="BV16383" s="7" t="s">
        <v>69</v>
      </c>
      <c r="BW16383" s="7" t="s">
        <v>69</v>
      </c>
      <c r="BX16383" s="7" t="s">
        <v>69</v>
      </c>
      <c r="BY16383" s="7" t="s">
        <v>75</v>
      </c>
      <c r="BZ16383" s="7" t="s">
        <v>75</v>
      </c>
      <c r="CA16383" s="7" t="s">
        <v>69</v>
      </c>
      <c r="CB16383" s="7" t="s">
        <v>69</v>
      </c>
      <c r="CC16383" s="7" t="s">
        <v>75</v>
      </c>
      <c r="CD16383" s="7" t="s">
        <v>75</v>
      </c>
      <c r="CE16383" s="7" t="s">
        <v>75</v>
      </c>
      <c r="CF16383" s="7" t="s">
        <v>75</v>
      </c>
      <c r="CG16383" s="7" t="s">
        <v>75</v>
      </c>
      <c r="CH16383" s="7" t="s">
        <v>69</v>
      </c>
      <c r="CI16383" s="7" t="s">
        <v>75</v>
      </c>
      <c r="CJ16383" s="7" t="s">
        <v>75</v>
      </c>
      <c r="CK16383" s="7" t="s">
        <v>75</v>
      </c>
      <c r="CL16383" s="7" t="s">
        <v>75</v>
      </c>
    </row>
    <row r="16384" spans="1:90" x14ac:dyDescent="0.25">
      <c r="A16384" s="1" t="s">
        <v>8</v>
      </c>
      <c r="B16384" s="13" t="s">
        <v>70</v>
      </c>
      <c r="C16384" s="7" t="s">
        <v>70</v>
      </c>
      <c r="D16384" s="11" t="s">
        <v>76</v>
      </c>
      <c r="E16384" s="11" t="s">
        <v>76</v>
      </c>
      <c r="F16384" s="11" t="s">
        <v>70</v>
      </c>
      <c r="G16384" s="11" t="s">
        <v>76</v>
      </c>
      <c r="H16384" s="11" t="s">
        <v>85</v>
      </c>
      <c r="I16384" s="11" t="s">
        <v>70</v>
      </c>
      <c r="J16384" s="11" t="s">
        <v>76</v>
      </c>
      <c r="K16384" s="11" t="s">
        <v>76</v>
      </c>
      <c r="L16384" s="11" t="s">
        <v>76</v>
      </c>
      <c r="M16384" s="13" t="s">
        <v>76</v>
      </c>
      <c r="N16384" s="11" t="s">
        <v>76</v>
      </c>
      <c r="O16384" s="11" t="s">
        <v>76</v>
      </c>
      <c r="P16384" s="11" t="s">
        <v>76</v>
      </c>
      <c r="Q16384" s="11" t="s">
        <v>99</v>
      </c>
      <c r="R16384" s="13" t="s">
        <v>76</v>
      </c>
      <c r="S16384" s="13" t="s">
        <v>76</v>
      </c>
      <c r="T16384" s="11" t="s">
        <v>104</v>
      </c>
      <c r="U16384" s="11" t="s">
        <v>76</v>
      </c>
      <c r="V16384" s="11" t="s">
        <v>70</v>
      </c>
      <c r="W16384" s="11" t="s">
        <v>104</v>
      </c>
      <c r="X16384" s="11" t="s">
        <v>70</v>
      </c>
      <c r="Y16384" s="11" t="s">
        <v>76</v>
      </c>
      <c r="Z16384" s="11" t="s">
        <v>76</v>
      </c>
      <c r="AA16384" s="11" t="s">
        <v>76</v>
      </c>
      <c r="AB16384" s="11" t="s">
        <v>76</v>
      </c>
      <c r="AC16384" s="11" t="s">
        <v>76</v>
      </c>
      <c r="AD16384" s="11" t="s">
        <v>76</v>
      </c>
      <c r="AE16384" s="11" t="s">
        <v>104</v>
      </c>
      <c r="AF16384" s="11" t="s">
        <v>76</v>
      </c>
      <c r="AG16384" s="11" t="s">
        <v>70</v>
      </c>
      <c r="AH16384" s="11" t="s">
        <v>76</v>
      </c>
      <c r="AI16384" s="11" t="s">
        <v>99</v>
      </c>
      <c r="AJ16384" s="11" t="s">
        <v>76</v>
      </c>
      <c r="AK16384" s="11" t="s">
        <v>76</v>
      </c>
      <c r="AL16384" s="11" t="s">
        <v>76</v>
      </c>
      <c r="AM16384" s="11" t="s">
        <v>70</v>
      </c>
      <c r="AN16384" s="11" t="s">
        <v>76</v>
      </c>
      <c r="AO16384" s="11" t="s">
        <v>70</v>
      </c>
      <c r="AP16384" s="11" t="s">
        <v>76</v>
      </c>
      <c r="AQ16384" s="11" t="s">
        <v>76</v>
      </c>
      <c r="AR16384" s="11" t="s">
        <v>76</v>
      </c>
      <c r="AS16384" s="11" t="s">
        <v>76</v>
      </c>
      <c r="AT16384" s="11" t="s">
        <v>76</v>
      </c>
      <c r="AU16384" s="13" t="s">
        <v>76</v>
      </c>
      <c r="AV16384" s="7" t="s">
        <v>151</v>
      </c>
      <c r="AW16384" s="11" t="s">
        <v>76</v>
      </c>
      <c r="AX16384" s="13" t="s">
        <v>151</v>
      </c>
      <c r="AY16384" s="11" t="s">
        <v>76</v>
      </c>
      <c r="AZ16384" s="11" t="s">
        <v>76</v>
      </c>
      <c r="BA16384" s="11" t="s">
        <v>104</v>
      </c>
      <c r="BB16384" s="11" t="s">
        <v>76</v>
      </c>
      <c r="BC16384" s="11" t="s">
        <v>76</v>
      </c>
      <c r="BD16384" s="11" t="s">
        <v>70</v>
      </c>
      <c r="BE16384" s="11" t="s">
        <v>76</v>
      </c>
      <c r="BF16384" s="11" t="s">
        <v>76</v>
      </c>
      <c r="BG16384" s="11" t="s">
        <v>76</v>
      </c>
      <c r="BH16384" s="11" t="s">
        <v>76</v>
      </c>
      <c r="BI16384" s="11" t="s">
        <v>76</v>
      </c>
      <c r="BJ16384" s="11" t="s">
        <v>76</v>
      </c>
      <c r="BK16384" s="11" t="s">
        <v>76</v>
      </c>
      <c r="BL16384" s="11" t="s">
        <v>76</v>
      </c>
      <c r="BM16384" s="11" t="s">
        <v>76</v>
      </c>
      <c r="BN16384" s="11" t="s">
        <v>70</v>
      </c>
      <c r="BO16384" s="11" t="s">
        <v>85</v>
      </c>
      <c r="BP16384" s="11" t="s">
        <v>76</v>
      </c>
      <c r="BQ16384" s="11" t="s">
        <v>76</v>
      </c>
      <c r="BR16384" s="11" t="s">
        <v>76</v>
      </c>
      <c r="BS16384" s="11" t="s">
        <v>76</v>
      </c>
      <c r="BT16384" s="11" t="s">
        <v>76</v>
      </c>
      <c r="BU16384" s="11" t="s">
        <v>76</v>
      </c>
      <c r="BV16384" s="11" t="s">
        <v>70</v>
      </c>
      <c r="BW16384" s="11" t="s">
        <v>70</v>
      </c>
      <c r="BX16384" s="11" t="s">
        <v>70</v>
      </c>
      <c r="BY16384" s="11" t="s">
        <v>104</v>
      </c>
      <c r="BZ16384" s="11" t="s">
        <v>76</v>
      </c>
      <c r="CA16384" s="11" t="s">
        <v>70</v>
      </c>
      <c r="CB16384" s="11" t="s">
        <v>70</v>
      </c>
      <c r="CC16384" s="11" t="s">
        <v>76</v>
      </c>
      <c r="CD16384" s="11" t="s">
        <v>76</v>
      </c>
      <c r="CE16384" s="11" t="s">
        <v>76</v>
      </c>
      <c r="CF16384" s="11" t="s">
        <v>104</v>
      </c>
      <c r="CG16384" s="11" t="s">
        <v>76</v>
      </c>
      <c r="CH16384" s="11" t="s">
        <v>151</v>
      </c>
      <c r="CI16384" s="11" t="s">
        <v>76</v>
      </c>
      <c r="CJ16384" s="11" t="s">
        <v>76</v>
      </c>
      <c r="CK16384" s="11" t="s">
        <v>76</v>
      </c>
      <c r="CL16384" s="11" t="s">
        <v>76</v>
      </c>
    </row>
    <row r="16385" spans="1:90" x14ac:dyDescent="0.25">
      <c r="A16385" s="1" t="s">
        <v>9</v>
      </c>
      <c r="AI16385" s="7" t="s">
        <v>56</v>
      </c>
      <c r="AK16385" s="7" t="s">
        <v>56</v>
      </c>
      <c r="AL16385" s="7" t="s">
        <v>56</v>
      </c>
      <c r="AM16385" s="7" t="s">
        <v>56</v>
      </c>
      <c r="AN16385" s="7" t="s">
        <v>56</v>
      </c>
      <c r="AO16385" s="7" t="s">
        <v>56</v>
      </c>
      <c r="AT16385" s="13"/>
      <c r="AY16385" s="7" t="s">
        <v>56</v>
      </c>
      <c r="AZ16385" s="7" t="s">
        <v>56</v>
      </c>
      <c r="BA16385" s="7" t="s">
        <v>56</v>
      </c>
      <c r="BC16385" s="7" t="s">
        <v>56</v>
      </c>
      <c r="BG16385" s="13" t="s">
        <v>56</v>
      </c>
      <c r="BL16385" s="13" t="s">
        <v>56</v>
      </c>
      <c r="BM16385" s="13"/>
      <c r="BO16385" s="13"/>
      <c r="BQ16385" s="13"/>
      <c r="BR16385" s="13" t="s">
        <v>56</v>
      </c>
      <c r="BS16385" s="13" t="s">
        <v>56</v>
      </c>
      <c r="BY16385" s="7" t="s">
        <v>56</v>
      </c>
      <c r="CL16385" s="7" t="s">
        <v>56</v>
      </c>
    </row>
    <row r="16386" spans="1:90" x14ac:dyDescent="0.25">
      <c r="A16386" s="1" t="s">
        <v>10</v>
      </c>
      <c r="B16386" s="13" t="s">
        <v>56</v>
      </c>
      <c r="C16386" s="7" t="s">
        <v>56</v>
      </c>
      <c r="D16386" s="13" t="s">
        <v>56</v>
      </c>
      <c r="E16386" s="13" t="s">
        <v>56</v>
      </c>
      <c r="F16386" s="13" t="s">
        <v>56</v>
      </c>
      <c r="G16386" s="13" t="s">
        <v>56</v>
      </c>
      <c r="H16386" s="13" t="s">
        <v>56</v>
      </c>
      <c r="I16386" s="13" t="s">
        <v>56</v>
      </c>
      <c r="J16386" s="13" t="s">
        <v>56</v>
      </c>
      <c r="K16386" s="13" t="s">
        <v>56</v>
      </c>
      <c r="L16386" s="13" t="s">
        <v>56</v>
      </c>
      <c r="M16386" s="13" t="s">
        <v>56</v>
      </c>
      <c r="N16386" s="13" t="s">
        <v>56</v>
      </c>
      <c r="O16386" s="13" t="s">
        <v>56</v>
      </c>
      <c r="P16386" s="13" t="s">
        <v>56</v>
      </c>
      <c r="Q16386" s="13" t="s">
        <v>56</v>
      </c>
      <c r="R16386" s="13" t="s">
        <v>56</v>
      </c>
      <c r="S16386" s="13" t="s">
        <v>56</v>
      </c>
      <c r="T16386" s="7" t="s">
        <v>56</v>
      </c>
      <c r="U16386" s="7" t="s">
        <v>56</v>
      </c>
      <c r="V16386" s="7" t="s">
        <v>56</v>
      </c>
      <c r="W16386" s="7" t="s">
        <v>56</v>
      </c>
      <c r="X16386" s="7" t="s">
        <v>56</v>
      </c>
      <c r="Y16386" s="7" t="s">
        <v>56</v>
      </c>
      <c r="Z16386" s="7" t="s">
        <v>56</v>
      </c>
      <c r="AA16386" s="7" t="s">
        <v>56</v>
      </c>
      <c r="AB16386" s="7" t="s">
        <v>56</v>
      </c>
      <c r="AC16386" s="7" t="s">
        <v>56</v>
      </c>
      <c r="AD16386" s="7" t="s">
        <v>56</v>
      </c>
      <c r="AE16386" s="7" t="s">
        <v>56</v>
      </c>
      <c r="AS16386" s="13"/>
      <c r="BE16386" s="13"/>
      <c r="BT16386" s="13"/>
    </row>
    <row r="16387" spans="1:90" x14ac:dyDescent="0.25">
      <c r="A16387" s="1" t="s">
        <v>11</v>
      </c>
      <c r="AF16387" s="7" t="s">
        <v>56</v>
      </c>
      <c r="AG16387" s="13" t="s">
        <v>56</v>
      </c>
      <c r="AH16387" s="7" t="s">
        <v>56</v>
      </c>
      <c r="AJ16387" s="13" t="s">
        <v>56</v>
      </c>
      <c r="AN16387" s="13"/>
      <c r="AP16387" s="13" t="s">
        <v>56</v>
      </c>
      <c r="AQ16387" s="13" t="s">
        <v>56</v>
      </c>
      <c r="AR16387" s="13" t="s">
        <v>56</v>
      </c>
      <c r="AS16387" s="7" t="s">
        <v>56</v>
      </c>
      <c r="AT16387" s="7" t="s">
        <v>56</v>
      </c>
      <c r="AU16387" s="13" t="s">
        <v>56</v>
      </c>
      <c r="AV16387" s="13" t="s">
        <v>56</v>
      </c>
      <c r="AW16387" s="13" t="s">
        <v>56</v>
      </c>
      <c r="AX16387" s="13" t="s">
        <v>56</v>
      </c>
      <c r="BB16387" s="13" t="s">
        <v>56</v>
      </c>
      <c r="BD16387" s="13" t="s">
        <v>56</v>
      </c>
      <c r="BE16387" s="13" t="s">
        <v>56</v>
      </c>
      <c r="BF16387" s="13" t="s">
        <v>56</v>
      </c>
      <c r="BH16387" s="7" t="s">
        <v>56</v>
      </c>
      <c r="BI16387" s="13" t="s">
        <v>56</v>
      </c>
      <c r="BJ16387" s="13" t="s">
        <v>56</v>
      </c>
      <c r="BK16387" s="13" t="s">
        <v>56</v>
      </c>
      <c r="BM16387" s="7" t="s">
        <v>56</v>
      </c>
      <c r="BN16387" s="13" t="s">
        <v>56</v>
      </c>
      <c r="BO16387" s="7" t="s">
        <v>56</v>
      </c>
      <c r="BP16387" s="7" t="s">
        <v>56</v>
      </c>
      <c r="BQ16387" s="7" t="s">
        <v>56</v>
      </c>
      <c r="BT16387" s="13" t="s">
        <v>56</v>
      </c>
      <c r="BU16387" s="13" t="s">
        <v>56</v>
      </c>
      <c r="BV16387" s="13" t="s">
        <v>56</v>
      </c>
      <c r="BW16387" s="13" t="s">
        <v>56</v>
      </c>
      <c r="BX16387" s="13" t="s">
        <v>56</v>
      </c>
      <c r="BZ16387" s="13" t="s">
        <v>56</v>
      </c>
      <c r="CA16387" s="7" t="s">
        <v>56</v>
      </c>
      <c r="CB16387" s="7" t="s">
        <v>56</v>
      </c>
      <c r="CC16387" s="7" t="s">
        <v>56</v>
      </c>
      <c r="CD16387" s="7" t="s">
        <v>56</v>
      </c>
      <c r="CE16387" s="7" t="s">
        <v>56</v>
      </c>
      <c r="CF16387" s="7" t="s">
        <v>56</v>
      </c>
      <c r="CG16387" s="7" t="s">
        <v>56</v>
      </c>
      <c r="CH16387" s="7" t="s">
        <v>56</v>
      </c>
      <c r="CI16387" s="7" t="s">
        <v>56</v>
      </c>
      <c r="CJ16387" s="7" t="s">
        <v>56</v>
      </c>
      <c r="CK16387" s="7" t="s">
        <v>56</v>
      </c>
    </row>
    <row r="16388" spans="1:90" x14ac:dyDescent="0.25">
      <c r="A16388" s="16" t="s">
        <v>12</v>
      </c>
      <c r="C16388" s="13"/>
      <c r="AF16388" s="7" t="s">
        <v>56</v>
      </c>
      <c r="AG16388" s="13" t="s">
        <v>56</v>
      </c>
      <c r="AH16388" s="7" t="s">
        <v>56</v>
      </c>
      <c r="AI16388" s="13" t="s">
        <v>56</v>
      </c>
      <c r="AJ16388" s="13" t="s">
        <v>56</v>
      </c>
      <c r="AK16388" s="13" t="s">
        <v>56</v>
      </c>
      <c r="AL16388" s="13" t="s">
        <v>56</v>
      </c>
      <c r="AM16388" s="13" t="s">
        <v>56</v>
      </c>
      <c r="AN16388" s="13" t="s">
        <v>56</v>
      </c>
      <c r="AO16388" s="13" t="s">
        <v>56</v>
      </c>
      <c r="AP16388" s="13" t="s">
        <v>56</v>
      </c>
      <c r="AQ16388" s="13" t="s">
        <v>56</v>
      </c>
      <c r="AR16388" s="13" t="s">
        <v>56</v>
      </c>
      <c r="AS16388" s="7" t="s">
        <v>56</v>
      </c>
      <c r="AT16388" s="7" t="s">
        <v>56</v>
      </c>
      <c r="AU16388" s="13" t="s">
        <v>56</v>
      </c>
      <c r="AV16388" s="13" t="s">
        <v>56</v>
      </c>
      <c r="AW16388" s="13" t="s">
        <v>56</v>
      </c>
      <c r="AX16388" s="13" t="s">
        <v>56</v>
      </c>
      <c r="AY16388" s="13" t="s">
        <v>56</v>
      </c>
      <c r="AZ16388" s="13" t="s">
        <v>56</v>
      </c>
      <c r="BA16388" s="13" t="s">
        <v>56</v>
      </c>
      <c r="BB16388" s="13" t="s">
        <v>56</v>
      </c>
      <c r="BC16388" s="13" t="s">
        <v>56</v>
      </c>
      <c r="BD16388" s="13" t="s">
        <v>56</v>
      </c>
      <c r="BE16388" s="13" t="s">
        <v>56</v>
      </c>
      <c r="BF16388" s="13" t="s">
        <v>56</v>
      </c>
      <c r="BG16388" s="13" t="s">
        <v>56</v>
      </c>
      <c r="BH16388" s="7" t="s">
        <v>56</v>
      </c>
      <c r="BI16388" s="13" t="s">
        <v>56</v>
      </c>
      <c r="BJ16388" s="13" t="s">
        <v>56</v>
      </c>
      <c r="BK16388" s="13" t="s">
        <v>56</v>
      </c>
      <c r="BL16388" s="13" t="s">
        <v>56</v>
      </c>
      <c r="BM16388" s="7" t="s">
        <v>56</v>
      </c>
      <c r="BN16388" s="13" t="s">
        <v>56</v>
      </c>
      <c r="BO16388" s="13" t="s">
        <v>56</v>
      </c>
      <c r="BP16388" s="7" t="s">
        <v>56</v>
      </c>
      <c r="BQ16388" s="7" t="s">
        <v>56</v>
      </c>
      <c r="BR16388" s="13" t="s">
        <v>56</v>
      </c>
      <c r="BS16388" s="13" t="s">
        <v>56</v>
      </c>
      <c r="BT16388" s="13" t="s">
        <v>56</v>
      </c>
      <c r="BU16388" s="13" t="s">
        <v>56</v>
      </c>
      <c r="BV16388" s="13" t="s">
        <v>56</v>
      </c>
      <c r="BW16388" s="13" t="s">
        <v>56</v>
      </c>
      <c r="BX16388" s="13" t="s">
        <v>56</v>
      </c>
      <c r="BY16388" s="7" t="s">
        <v>56</v>
      </c>
      <c r="CA16388" s="7" t="s">
        <v>56</v>
      </c>
      <c r="CB16388" s="7" t="s">
        <v>56</v>
      </c>
      <c r="CC16388" s="7" t="s">
        <v>56</v>
      </c>
      <c r="CE16388" s="7" t="s">
        <v>56</v>
      </c>
      <c r="CG16388" s="7" t="s">
        <v>56</v>
      </c>
      <c r="CH16388" s="7" t="s">
        <v>56</v>
      </c>
      <c r="CI16388" s="7" t="s">
        <v>56</v>
      </c>
      <c r="CK16388" s="7" t="s">
        <v>56</v>
      </c>
      <c r="CL16388" s="7" t="s">
        <v>56</v>
      </c>
    </row>
    <row r="16389" spans="1:90" x14ac:dyDescent="0.25">
      <c r="A16389" s="7" t="s">
        <v>13</v>
      </c>
      <c r="AF16389" s="7">
        <v>1</v>
      </c>
      <c r="AG16389" s="7">
        <v>1</v>
      </c>
      <c r="AH16389" s="7">
        <v>1</v>
      </c>
      <c r="AI16389" s="7">
        <v>2</v>
      </c>
      <c r="AJ16389" s="13">
        <v>1</v>
      </c>
      <c r="AL16389" s="7">
        <v>2</v>
      </c>
      <c r="AN16389" s="7">
        <v>2</v>
      </c>
      <c r="AP16389" s="7">
        <v>1</v>
      </c>
      <c r="AT16389" s="7">
        <v>1</v>
      </c>
      <c r="AU16389" s="7">
        <v>1</v>
      </c>
      <c r="AV16389" s="7">
        <v>1</v>
      </c>
      <c r="AW16389" s="7">
        <v>1</v>
      </c>
      <c r="AX16389" s="7">
        <v>2</v>
      </c>
      <c r="AY16389" s="7">
        <v>2</v>
      </c>
      <c r="AZ16389" s="7">
        <v>1</v>
      </c>
      <c r="BB16389" s="7">
        <v>1</v>
      </c>
      <c r="BC16389" s="7">
        <v>2</v>
      </c>
      <c r="BD16389" s="13" t="s">
        <v>157</v>
      </c>
      <c r="BF16389" s="7">
        <v>1</v>
      </c>
      <c r="BG16389" s="7">
        <v>2</v>
      </c>
      <c r="BI16389" s="7">
        <v>1</v>
      </c>
      <c r="BM16389" s="7">
        <v>2</v>
      </c>
      <c r="BP16389" s="7">
        <v>1</v>
      </c>
      <c r="BQ16389" s="7">
        <v>1</v>
      </c>
      <c r="BR16389" s="13">
        <v>2</v>
      </c>
      <c r="BS16389" s="7">
        <v>1</v>
      </c>
      <c r="BU16389" s="7">
        <v>1</v>
      </c>
      <c r="BW16389" s="7">
        <v>1</v>
      </c>
      <c r="BX16389" s="7">
        <v>3</v>
      </c>
      <c r="BY16389" s="7">
        <v>1</v>
      </c>
      <c r="CA16389" s="7">
        <v>1</v>
      </c>
      <c r="CB16389" s="7">
        <v>1</v>
      </c>
      <c r="CG16389" s="7">
        <v>1</v>
      </c>
      <c r="CH16389" s="7">
        <v>1</v>
      </c>
      <c r="CI16389" s="7">
        <v>2</v>
      </c>
      <c r="CK16389" s="7">
        <v>1</v>
      </c>
    </row>
    <row r="16390" spans="1:90" x14ac:dyDescent="0.25">
      <c r="A16390" s="7" t="s">
        <v>14</v>
      </c>
      <c r="AF16390" s="13" t="s">
        <v>122</v>
      </c>
      <c r="AH16390" s="7" t="s">
        <v>126</v>
      </c>
      <c r="AI16390" s="7">
        <v>4</v>
      </c>
      <c r="AJ16390" s="7">
        <v>1</v>
      </c>
      <c r="AK16390" s="7">
        <v>2</v>
      </c>
      <c r="AL16390" s="13">
        <v>3</v>
      </c>
      <c r="AM16390" s="7">
        <v>4</v>
      </c>
      <c r="AN16390" s="13" t="s">
        <v>137</v>
      </c>
      <c r="AO16390" s="7">
        <v>4</v>
      </c>
      <c r="AQ16390" s="13" t="s">
        <v>141</v>
      </c>
      <c r="AR16390" s="13" t="s">
        <v>141</v>
      </c>
      <c r="AS16390" s="7" t="s">
        <v>141</v>
      </c>
      <c r="AT16390" s="7">
        <v>1</v>
      </c>
      <c r="AU16390" s="13" t="s">
        <v>141</v>
      </c>
      <c r="AV16390" s="13" t="s">
        <v>141</v>
      </c>
      <c r="AW16390" s="13" t="s">
        <v>141</v>
      </c>
      <c r="AX16390" s="13" t="s">
        <v>141</v>
      </c>
      <c r="AY16390" s="7" t="s">
        <v>157</v>
      </c>
      <c r="BA16390" s="7">
        <v>1</v>
      </c>
      <c r="BE16390" s="13" t="s">
        <v>141</v>
      </c>
      <c r="BG16390" s="7">
        <v>9</v>
      </c>
      <c r="BH16390" s="13" t="s">
        <v>141</v>
      </c>
      <c r="BJ16390" s="13" t="s">
        <v>141</v>
      </c>
      <c r="BK16390" s="13" t="s">
        <v>141</v>
      </c>
      <c r="BL16390" s="7">
        <v>2</v>
      </c>
      <c r="BN16390" s="13" t="s">
        <v>141</v>
      </c>
      <c r="BO16390" s="7">
        <v>1</v>
      </c>
      <c r="BP16390" s="13" t="s">
        <v>141</v>
      </c>
      <c r="BQ16390" s="7">
        <v>1</v>
      </c>
      <c r="BR16390" s="13" t="s">
        <v>141</v>
      </c>
      <c r="BS16390" s="7">
        <v>6</v>
      </c>
      <c r="BV16390" s="7">
        <v>1</v>
      </c>
      <c r="BW16390" s="13" t="s">
        <v>141</v>
      </c>
      <c r="BX16390" s="13" t="s">
        <v>141</v>
      </c>
      <c r="BY16390" s="7">
        <v>4</v>
      </c>
      <c r="BZ16390" s="7">
        <v>1</v>
      </c>
      <c r="CC16390" s="7">
        <v>2</v>
      </c>
      <c r="CD16390" s="7">
        <v>1</v>
      </c>
      <c r="CE16390" s="7">
        <v>1</v>
      </c>
      <c r="CG16390" s="7" t="s">
        <v>141</v>
      </c>
      <c r="CH16390" s="7">
        <v>1</v>
      </c>
      <c r="CI16390" s="7">
        <v>3</v>
      </c>
      <c r="CJ16390" s="7" t="s">
        <v>141</v>
      </c>
      <c r="CK16390" s="7">
        <v>1</v>
      </c>
      <c r="CL16390" s="7">
        <v>6</v>
      </c>
    </row>
    <row r="16391" spans="1:90" x14ac:dyDescent="0.25">
      <c r="A16391" s="7" t="s">
        <v>15</v>
      </c>
      <c r="AF16391" s="7">
        <v>1</v>
      </c>
      <c r="AG16391" s="7">
        <f>AG16389+AG16390</f>
        <v>1</v>
      </c>
      <c r="AH16391" s="7">
        <v>2</v>
      </c>
      <c r="AI16391" s="7">
        <f>AI16389+AI16390</f>
        <v>6</v>
      </c>
      <c r="AJ16391" s="7">
        <f>AJ16389+AJ16390</f>
        <v>2</v>
      </c>
      <c r="AK16391" s="7">
        <f>AK16389+AK16390</f>
        <v>2</v>
      </c>
      <c r="AL16391" s="7">
        <f>AL16389+AL16390</f>
        <v>5</v>
      </c>
      <c r="AM16391" s="7">
        <f>AM16389+AM16390</f>
        <v>4</v>
      </c>
      <c r="AN16391" s="7">
        <v>10</v>
      </c>
      <c r="AO16391" s="7">
        <f>AO16389+AO16390</f>
        <v>4</v>
      </c>
      <c r="AP16391" s="7">
        <f>AP16389+AP16390</f>
        <v>1</v>
      </c>
      <c r="AQ16391" s="7">
        <v>1</v>
      </c>
      <c r="AR16391" s="7">
        <v>1</v>
      </c>
      <c r="AS16391" s="7">
        <v>1</v>
      </c>
      <c r="AT16391" s="7">
        <f>AT16389+AT16390</f>
        <v>2</v>
      </c>
      <c r="AU16391" s="7">
        <v>2</v>
      </c>
      <c r="AV16391" s="7">
        <v>2</v>
      </c>
      <c r="AW16391" s="7">
        <v>2</v>
      </c>
      <c r="AX16391" s="7">
        <v>3</v>
      </c>
      <c r="AY16391" s="7">
        <v>4</v>
      </c>
      <c r="AZ16391" s="7">
        <f>AZ16389+AZ16390</f>
        <v>1</v>
      </c>
      <c r="BA16391" s="7">
        <f>BA16389+BA16390</f>
        <v>1</v>
      </c>
      <c r="BB16391" s="7">
        <f>BB16389+BB16390</f>
        <v>1</v>
      </c>
      <c r="BC16391" s="7">
        <f>BC16389+BC16390</f>
        <v>2</v>
      </c>
      <c r="BD16391" s="7">
        <v>2</v>
      </c>
      <c r="BE16391" s="7">
        <v>1</v>
      </c>
      <c r="BF16391" s="7">
        <f>BF16389+BF16390</f>
        <v>1</v>
      </c>
      <c r="BG16391" s="7">
        <f>BG16389+BG16390</f>
        <v>11</v>
      </c>
      <c r="BH16391" s="7">
        <v>1</v>
      </c>
      <c r="BI16391" s="7">
        <f>BI16389+BI16390</f>
        <v>1</v>
      </c>
      <c r="BJ16391" s="7">
        <v>1</v>
      </c>
      <c r="BK16391" s="7">
        <v>1</v>
      </c>
      <c r="BL16391" s="7">
        <f>BL16389+BL16390</f>
        <v>2</v>
      </c>
      <c r="BM16391" s="7">
        <f>BM16389+BM16390</f>
        <v>2</v>
      </c>
      <c r="BN16391" s="7">
        <v>1</v>
      </c>
      <c r="BO16391" s="7">
        <f>BO16389+BO16390</f>
        <v>1</v>
      </c>
      <c r="BP16391" s="7">
        <v>2</v>
      </c>
      <c r="BQ16391" s="7">
        <f>BQ16389+BQ16390</f>
        <v>2</v>
      </c>
      <c r="BR16391" s="7">
        <v>3</v>
      </c>
      <c r="BS16391" s="7">
        <f>BS16389+BS16390</f>
        <v>7</v>
      </c>
      <c r="BU16391" s="7">
        <f>BU16389+BU16390</f>
        <v>1</v>
      </c>
      <c r="BV16391" s="7">
        <f>BV16389+BV16390</f>
        <v>1</v>
      </c>
      <c r="BW16391" s="7">
        <v>2</v>
      </c>
      <c r="BX16391" s="7">
        <v>4</v>
      </c>
      <c r="BY16391" s="7">
        <v>5</v>
      </c>
      <c r="BZ16391" s="7">
        <v>1</v>
      </c>
      <c r="CA16391" s="7">
        <v>1</v>
      </c>
      <c r="CB16391" s="7">
        <v>1</v>
      </c>
      <c r="CC16391" s="7">
        <v>2</v>
      </c>
      <c r="CD16391" s="7">
        <v>1</v>
      </c>
      <c r="CE16391" s="7">
        <v>1</v>
      </c>
      <c r="CG16391" s="7">
        <v>2</v>
      </c>
      <c r="CH16391" s="7">
        <v>2</v>
      </c>
      <c r="CI16391" s="7">
        <v>5</v>
      </c>
      <c r="CJ16391" s="7">
        <v>1</v>
      </c>
      <c r="CK16391" s="7">
        <v>2</v>
      </c>
      <c r="CL16391" s="7">
        <v>6</v>
      </c>
    </row>
    <row r="16392" spans="1:90" x14ac:dyDescent="0.25">
      <c r="A16392" s="1" t="s">
        <v>16</v>
      </c>
      <c r="AF16392" s="13" t="s">
        <v>56</v>
      </c>
      <c r="AH16392" s="7" t="s">
        <v>56</v>
      </c>
      <c r="AI16392" s="13" t="s">
        <v>56</v>
      </c>
      <c r="AJ16392" s="13" t="s">
        <v>56</v>
      </c>
      <c r="AK16392" s="13" t="s">
        <v>56</v>
      </c>
      <c r="AL16392" s="13" t="s">
        <v>56</v>
      </c>
      <c r="AN16392" s="13" t="s">
        <v>56</v>
      </c>
      <c r="AT16392" s="13" t="s">
        <v>56</v>
      </c>
      <c r="AU16392" s="13" t="s">
        <v>56</v>
      </c>
      <c r="AV16392" s="13" t="s">
        <v>56</v>
      </c>
      <c r="AW16392" s="13" t="s">
        <v>56</v>
      </c>
      <c r="AX16392" s="13" t="s">
        <v>56</v>
      </c>
      <c r="AY16392" s="13" t="s">
        <v>56</v>
      </c>
      <c r="BG16392" s="13" t="s">
        <v>56</v>
      </c>
      <c r="BP16392" s="13" t="s">
        <v>56</v>
      </c>
      <c r="BQ16392" s="7" t="s">
        <v>56</v>
      </c>
      <c r="BR16392" s="7" t="s">
        <v>56</v>
      </c>
      <c r="BS16392" s="7" t="s">
        <v>56</v>
      </c>
      <c r="BW16392" s="13" t="s">
        <v>56</v>
      </c>
      <c r="BX16392" s="13" t="s">
        <v>56</v>
      </c>
      <c r="BY16392" s="7" t="s">
        <v>56</v>
      </c>
      <c r="CG16392" s="7" t="s">
        <v>56</v>
      </c>
      <c r="CH16392" s="7" t="s">
        <v>56</v>
      </c>
      <c r="CI16392" s="7" t="s">
        <v>56</v>
      </c>
      <c r="CK16392" s="7" t="s">
        <v>56</v>
      </c>
    </row>
    <row r="16393" spans="1:90" x14ac:dyDescent="0.25">
      <c r="A16393" s="16" t="s">
        <v>17</v>
      </c>
      <c r="AF16393" s="13"/>
      <c r="AI16393" s="13"/>
      <c r="AJ16393" s="13"/>
      <c r="AK16393" s="13"/>
      <c r="AL16393" s="13"/>
      <c r="AN16393" s="13"/>
      <c r="AT16393" s="13"/>
      <c r="AU16393" s="13"/>
      <c r="AV16393" s="13"/>
      <c r="AW16393" s="13"/>
      <c r="AX16393" s="13"/>
      <c r="AY16393" s="13"/>
      <c r="BG16393" s="13"/>
      <c r="BP16393" s="13">
        <v>1</v>
      </c>
    </row>
    <row r="16394" spans="1:90" x14ac:dyDescent="0.25">
      <c r="A16394" s="16" t="s">
        <v>18</v>
      </c>
      <c r="AF16394" s="13"/>
      <c r="AI16394" s="13"/>
      <c r="AJ16394" s="13"/>
      <c r="AK16394" s="13"/>
      <c r="AL16394" s="13"/>
      <c r="AN16394" s="13"/>
      <c r="AT16394" s="13"/>
      <c r="AU16394" s="13"/>
      <c r="AV16394" s="13"/>
      <c r="AW16394" s="13"/>
      <c r="AX16394" s="13"/>
      <c r="AY16394" s="13"/>
      <c r="AZ16394" s="7">
        <v>429</v>
      </c>
    </row>
    <row r="16395" spans="1:90" x14ac:dyDescent="0.25">
      <c r="A16395" s="1" t="s">
        <v>19</v>
      </c>
      <c r="AI16395" s="7">
        <v>1</v>
      </c>
      <c r="AY16395" s="7">
        <v>1</v>
      </c>
      <c r="BC16395" s="7">
        <v>1</v>
      </c>
    </row>
    <row r="16396" spans="1:90" x14ac:dyDescent="0.25">
      <c r="A16396" s="16" t="s">
        <v>20</v>
      </c>
      <c r="AF16396" s="13"/>
      <c r="AI16396" s="13"/>
      <c r="AJ16396" s="13"/>
      <c r="AK16396" s="13"/>
      <c r="AL16396" s="13"/>
      <c r="AN16396" s="13"/>
      <c r="AT16396" s="13"/>
      <c r="AU16396" s="13"/>
      <c r="AV16396" s="13"/>
      <c r="AW16396" s="13"/>
      <c r="AX16396" s="13"/>
      <c r="AY16396" s="13"/>
      <c r="BB16396" s="7">
        <v>2</v>
      </c>
    </row>
    <row r="16397" spans="1:90" x14ac:dyDescent="0.25">
      <c r="A16397" s="1" t="s">
        <v>21</v>
      </c>
      <c r="AH16397" s="7">
        <v>1</v>
      </c>
      <c r="AT16397" s="7">
        <v>1</v>
      </c>
    </row>
    <row r="16398" spans="1:90" x14ac:dyDescent="0.25">
      <c r="A16398" s="1" t="s">
        <v>22</v>
      </c>
      <c r="BG16398" s="7">
        <v>27</v>
      </c>
      <c r="BR16398" s="7">
        <v>1</v>
      </c>
      <c r="BX16398" s="7">
        <v>1</v>
      </c>
    </row>
    <row r="16399" spans="1:90" x14ac:dyDescent="0.25">
      <c r="A16399" s="17" t="s">
        <v>48</v>
      </c>
      <c r="AJ16399" s="7">
        <v>1</v>
      </c>
      <c r="AV16399" s="7">
        <v>1</v>
      </c>
      <c r="BF16399" s="7">
        <v>1</v>
      </c>
      <c r="CI16399" s="7">
        <v>1</v>
      </c>
    </row>
    <row r="16400" spans="1:90" x14ac:dyDescent="0.25">
      <c r="A16400" s="16" t="s">
        <v>23</v>
      </c>
      <c r="AI16400" s="7">
        <v>4</v>
      </c>
      <c r="AL16400" s="13">
        <v>3</v>
      </c>
      <c r="AP16400" s="7">
        <v>1</v>
      </c>
      <c r="AU16400" s="7">
        <v>1</v>
      </c>
      <c r="AW16400" s="7">
        <v>1</v>
      </c>
      <c r="AX16400" s="7">
        <v>1</v>
      </c>
      <c r="AY16400" s="7">
        <v>1</v>
      </c>
      <c r="BC16400" s="7">
        <v>36</v>
      </c>
      <c r="BD16400" s="7">
        <v>1</v>
      </c>
      <c r="BG16400" s="7">
        <v>4</v>
      </c>
      <c r="BI16400" s="7">
        <v>1</v>
      </c>
      <c r="BM16400" s="7">
        <v>2</v>
      </c>
      <c r="BQ16400" s="7">
        <v>1</v>
      </c>
      <c r="BR16400" s="7">
        <v>34</v>
      </c>
      <c r="BS16400" s="7">
        <v>10</v>
      </c>
      <c r="BU16400" s="7">
        <v>2</v>
      </c>
      <c r="BW16400" s="7">
        <v>9</v>
      </c>
      <c r="BX16400" s="7">
        <v>2</v>
      </c>
      <c r="BY16400" s="7">
        <v>4</v>
      </c>
      <c r="CB16400" s="7">
        <v>9</v>
      </c>
      <c r="CG16400" s="7">
        <v>4</v>
      </c>
      <c r="CH16400" s="7">
        <v>2</v>
      </c>
      <c r="CK16400" s="7">
        <v>9</v>
      </c>
    </row>
    <row r="16401" spans="1:90" x14ac:dyDescent="0.25">
      <c r="A16401" s="17" t="s">
        <v>211</v>
      </c>
      <c r="AL16401" s="13"/>
      <c r="BD16401" s="7">
        <v>1</v>
      </c>
      <c r="CA16401" s="7">
        <v>1</v>
      </c>
    </row>
    <row r="16402" spans="1:90" x14ac:dyDescent="0.25">
      <c r="A16402" s="1" t="s">
        <v>24</v>
      </c>
      <c r="AF16402" s="7">
        <v>2</v>
      </c>
      <c r="AG16402" s="7">
        <v>3</v>
      </c>
      <c r="AL16402" s="7">
        <v>1</v>
      </c>
      <c r="AN16402" s="7">
        <v>2</v>
      </c>
      <c r="AX16402" s="7">
        <v>1</v>
      </c>
    </row>
    <row r="16403" spans="1:90" x14ac:dyDescent="0.25">
      <c r="A16403" s="1" t="s">
        <v>25</v>
      </c>
      <c r="AN16403" s="7">
        <v>1</v>
      </c>
      <c r="BM16403" s="7">
        <v>2</v>
      </c>
      <c r="BX16403" s="7">
        <v>1</v>
      </c>
    </row>
    <row r="16404" spans="1:90" x14ac:dyDescent="0.25">
      <c r="A16404" s="17" t="s">
        <v>49</v>
      </c>
      <c r="AF16404" s="7">
        <v>3</v>
      </c>
      <c r="AL16404" s="7">
        <v>797</v>
      </c>
      <c r="AM16404" s="7">
        <v>11</v>
      </c>
      <c r="AN16404" s="7">
        <v>11</v>
      </c>
      <c r="AR16404" s="7">
        <v>999999999</v>
      </c>
      <c r="AS16404" s="7">
        <v>999999999</v>
      </c>
      <c r="AT16404" s="7">
        <v>11</v>
      </c>
      <c r="AU16404" s="7">
        <v>4</v>
      </c>
      <c r="AV16404" s="7">
        <v>3</v>
      </c>
      <c r="AW16404" s="7">
        <v>2</v>
      </c>
      <c r="AX16404" s="7">
        <v>1</v>
      </c>
      <c r="BE16404" s="7">
        <v>3</v>
      </c>
      <c r="BG16404" s="7">
        <v>75</v>
      </c>
      <c r="BH16404" s="7">
        <v>1</v>
      </c>
      <c r="BJ16404" s="7">
        <v>1</v>
      </c>
      <c r="BK16404" s="7">
        <v>94</v>
      </c>
      <c r="BL16404" s="7">
        <v>638</v>
      </c>
      <c r="BN16404" s="7">
        <v>1</v>
      </c>
      <c r="BP16404" s="7">
        <v>25</v>
      </c>
      <c r="BR16404" s="7">
        <v>14</v>
      </c>
      <c r="BT16404" s="7">
        <v>2</v>
      </c>
      <c r="BV16404" s="7">
        <v>1</v>
      </c>
      <c r="BW16404" s="7">
        <v>4</v>
      </c>
      <c r="BX16404" s="7">
        <v>11</v>
      </c>
      <c r="BY16404" s="7">
        <v>32</v>
      </c>
      <c r="BZ16404" s="7">
        <v>1</v>
      </c>
      <c r="CC16404" s="7">
        <v>7</v>
      </c>
      <c r="CD16404" s="7">
        <v>6</v>
      </c>
      <c r="CE16404" s="7">
        <v>20</v>
      </c>
      <c r="CF16404" s="7">
        <v>2</v>
      </c>
      <c r="CG16404" s="7">
        <v>5</v>
      </c>
      <c r="CH16404" s="7">
        <v>7</v>
      </c>
      <c r="CI16404" s="7">
        <v>66</v>
      </c>
      <c r="CJ16404" s="7">
        <v>3</v>
      </c>
      <c r="CK16404" s="7">
        <v>1</v>
      </c>
      <c r="CL16404" s="7">
        <v>1696</v>
      </c>
    </row>
    <row r="16405" spans="1:90" x14ac:dyDescent="0.25">
      <c r="A16405" s="17" t="s">
        <v>50</v>
      </c>
      <c r="AY16405" s="7">
        <v>5</v>
      </c>
      <c r="CE16405" s="7">
        <v>1</v>
      </c>
      <c r="CH16405" s="7">
        <v>5</v>
      </c>
      <c r="CL16405" s="7">
        <v>178</v>
      </c>
    </row>
    <row r="16406" spans="1:90" x14ac:dyDescent="0.25">
      <c r="A16406" s="1" t="s">
        <v>26</v>
      </c>
      <c r="BG16406" s="7">
        <v>2</v>
      </c>
      <c r="BV16406" s="7">
        <v>6</v>
      </c>
      <c r="BY16406" s="7">
        <v>15</v>
      </c>
      <c r="CL16406" s="7">
        <v>1</v>
      </c>
    </row>
    <row r="16407" spans="1:90" x14ac:dyDescent="0.25">
      <c r="A16407" s="16" t="s">
        <v>27</v>
      </c>
      <c r="BG16407" s="7">
        <v>18</v>
      </c>
      <c r="BS16407" s="7">
        <v>2</v>
      </c>
    </row>
    <row r="16408" spans="1:90" x14ac:dyDescent="0.25">
      <c r="A16408" s="16" t="s">
        <v>28</v>
      </c>
      <c r="BA16408" s="7">
        <v>1933</v>
      </c>
      <c r="BG16408" s="7">
        <v>4</v>
      </c>
      <c r="BL16408" s="7">
        <v>59</v>
      </c>
      <c r="BO16408" s="7">
        <v>5</v>
      </c>
      <c r="CH16408" s="7">
        <v>5</v>
      </c>
      <c r="CI16408" s="7">
        <v>1</v>
      </c>
      <c r="CL16408" s="7">
        <v>161</v>
      </c>
    </row>
    <row r="16409" spans="1:90" x14ac:dyDescent="0.25">
      <c r="A16409" s="16" t="s">
        <v>29</v>
      </c>
      <c r="AN16409" s="13">
        <v>2</v>
      </c>
    </row>
    <row r="16410" spans="1:90" x14ac:dyDescent="0.25">
      <c r="A16410" s="1" t="s">
        <v>30</v>
      </c>
      <c r="AI16410" s="7">
        <v>1</v>
      </c>
      <c r="AY16410" s="7">
        <v>96</v>
      </c>
      <c r="BG16410" s="7">
        <v>27</v>
      </c>
      <c r="BY16410" s="7">
        <v>17</v>
      </c>
    </row>
    <row r="16411" spans="1:90" x14ac:dyDescent="0.25">
      <c r="A16411" s="17" t="s">
        <v>51</v>
      </c>
      <c r="AO16411" s="7">
        <v>2</v>
      </c>
      <c r="AT16411" s="7">
        <v>8</v>
      </c>
      <c r="AY16411" s="7">
        <v>24</v>
      </c>
      <c r="BG16411" s="7">
        <v>3</v>
      </c>
      <c r="BY16411" s="7">
        <v>4</v>
      </c>
    </row>
    <row r="16412" spans="1:90" x14ac:dyDescent="0.25">
      <c r="A16412" s="16" t="s">
        <v>31</v>
      </c>
      <c r="AJ16412" s="7">
        <v>3</v>
      </c>
      <c r="AL16412" s="13">
        <v>109</v>
      </c>
      <c r="AM16412" s="7">
        <v>6</v>
      </c>
      <c r="AN16412" s="7">
        <v>25</v>
      </c>
      <c r="AO16412" s="7">
        <v>10</v>
      </c>
      <c r="BG16412" s="7">
        <v>3</v>
      </c>
      <c r="BS16412" s="7">
        <v>4</v>
      </c>
      <c r="CC16412" s="7">
        <v>4</v>
      </c>
      <c r="CI16412" s="7">
        <v>2</v>
      </c>
      <c r="CL16412" s="7">
        <v>3</v>
      </c>
    </row>
    <row r="16413" spans="1:90" x14ac:dyDescent="0.25">
      <c r="A16413" s="16" t="s">
        <v>32</v>
      </c>
    </row>
    <row r="16414" spans="1:90" x14ac:dyDescent="0.25">
      <c r="A16414" s="16" t="s">
        <v>33</v>
      </c>
      <c r="BG16414" s="7">
        <v>2</v>
      </c>
      <c r="BL16414" s="7">
        <v>2</v>
      </c>
      <c r="BS16414" s="7">
        <v>4</v>
      </c>
    </row>
    <row r="16415" spans="1:90" x14ac:dyDescent="0.25">
      <c r="A16415" s="1" t="s">
        <v>34</v>
      </c>
      <c r="AI16415" s="7">
        <v>73</v>
      </c>
    </row>
    <row r="16416" spans="1:90" x14ac:dyDescent="0.25">
      <c r="A16416" s="16" t="s">
        <v>35</v>
      </c>
      <c r="AK16416" s="7">
        <v>15</v>
      </c>
      <c r="AL16416" s="13">
        <v>72</v>
      </c>
      <c r="AM16416" s="7">
        <v>7</v>
      </c>
      <c r="AN16416" s="7">
        <v>1</v>
      </c>
      <c r="AO16416" s="7">
        <v>10</v>
      </c>
      <c r="BG16416" s="7">
        <v>2</v>
      </c>
      <c r="BS16416" s="7">
        <v>12</v>
      </c>
      <c r="CC16416" s="7">
        <v>4</v>
      </c>
      <c r="CE16416" s="7">
        <v>1</v>
      </c>
    </row>
    <row r="16417" spans="1:90" x14ac:dyDescent="0.25">
      <c r="A16417" s="1" t="s">
        <v>36</v>
      </c>
      <c r="AL16417" s="7">
        <v>9</v>
      </c>
      <c r="AM16417" s="7">
        <v>2</v>
      </c>
      <c r="AN16417" s="7">
        <v>3</v>
      </c>
      <c r="AO16417" s="7">
        <v>5</v>
      </c>
      <c r="BQ16417" s="7">
        <v>1</v>
      </c>
    </row>
    <row r="16418" spans="1:90" x14ac:dyDescent="0.25">
      <c r="A16418" s="1" t="s">
        <v>37</v>
      </c>
      <c r="BS16418" s="7">
        <v>34</v>
      </c>
    </row>
    <row r="16419" spans="1:90" x14ac:dyDescent="0.25">
      <c r="A16419" s="1" t="s">
        <v>38</v>
      </c>
      <c r="AI16419" s="7">
        <v>1</v>
      </c>
    </row>
    <row r="16420" spans="1:90" x14ac:dyDescent="0.25">
      <c r="A16420" s="1" t="s">
        <v>39</v>
      </c>
      <c r="AI16420" s="7">
        <v>1</v>
      </c>
      <c r="CL16420" s="7">
        <v>1</v>
      </c>
    </row>
    <row r="16421" spans="1:90" x14ac:dyDescent="0.25">
      <c r="A16421" s="1" t="s">
        <v>40</v>
      </c>
      <c r="AK16421" s="13">
        <v>1</v>
      </c>
    </row>
    <row r="16422" spans="1:90" x14ac:dyDescent="0.25">
      <c r="A16422" s="1" t="s">
        <v>41</v>
      </c>
      <c r="AN16422" s="7">
        <v>2</v>
      </c>
      <c r="CI16422" s="7">
        <v>2</v>
      </c>
      <c r="CL16422" s="7">
        <v>1</v>
      </c>
    </row>
    <row r="16423" spans="1:90" x14ac:dyDescent="0.25">
      <c r="A16423" s="1" t="s">
        <v>42</v>
      </c>
      <c r="AN16423" s="7">
        <v>3</v>
      </c>
      <c r="BS16423" s="7">
        <v>2</v>
      </c>
    </row>
    <row r="16424" spans="1:90" x14ac:dyDescent="0.25">
      <c r="A16424" s="17" t="s">
        <v>52</v>
      </c>
      <c r="AN16424" s="7">
        <v>1</v>
      </c>
      <c r="BG16424" s="7">
        <v>2</v>
      </c>
      <c r="CL16424" s="7">
        <v>11</v>
      </c>
    </row>
    <row r="16425" spans="1:90" x14ac:dyDescent="0.25">
      <c r="A16425" s="1" t="s">
        <v>43</v>
      </c>
      <c r="BG16425" s="7">
        <v>1</v>
      </c>
    </row>
    <row r="16426" spans="1:90" x14ac:dyDescent="0.25">
      <c r="A16426" s="17" t="s">
        <v>53</v>
      </c>
      <c r="AN16426" s="7">
        <v>16</v>
      </c>
    </row>
    <row r="16427" spans="1:90" x14ac:dyDescent="0.25">
      <c r="A16427" s="1" t="s">
        <v>44</v>
      </c>
      <c r="AM16427" s="7">
        <v>2</v>
      </c>
      <c r="AO16427" s="7">
        <v>8</v>
      </c>
    </row>
    <row r="16428" spans="1:90" x14ac:dyDescent="0.25">
      <c r="A16428" s="1" t="s">
        <v>45</v>
      </c>
      <c r="BG16428" s="7">
        <v>3</v>
      </c>
    </row>
    <row r="16429" spans="1:90" x14ac:dyDescent="0.25">
      <c r="A16429" s="1" t="s">
        <v>46</v>
      </c>
      <c r="BY16429" s="7">
        <v>4</v>
      </c>
    </row>
    <row r="16430" spans="1:90" x14ac:dyDescent="0.25">
      <c r="A16430" s="16" t="s">
        <v>47</v>
      </c>
      <c r="AK16430" s="13" t="s">
        <v>132</v>
      </c>
      <c r="AL16430" s="13" t="s">
        <v>134</v>
      </c>
      <c r="AQ16430" s="13" t="s">
        <v>142</v>
      </c>
      <c r="AR16430" s="13"/>
      <c r="AS16430" s="7" t="s">
        <v>146</v>
      </c>
      <c r="AZ16430" s="7" t="s">
        <v>159</v>
      </c>
      <c r="CF16430" s="7" t="s">
        <v>199</v>
      </c>
      <c r="CI16430" s="7" t="s">
        <v>205</v>
      </c>
    </row>
    <row r="32760" spans="1:90" x14ac:dyDescent="0.25">
      <c r="A32760" s="1" t="s">
        <v>0</v>
      </c>
      <c r="B32760" s="13" t="s">
        <v>67</v>
      </c>
      <c r="C32760" s="7" t="s">
        <v>71</v>
      </c>
      <c r="D32760" s="7" t="s">
        <v>73</v>
      </c>
      <c r="E32760" s="7" t="s">
        <v>77</v>
      </c>
      <c r="F32760" s="7" t="s">
        <v>79</v>
      </c>
      <c r="G32760" s="7" t="s">
        <v>81</v>
      </c>
      <c r="H32760" s="7" t="s">
        <v>83</v>
      </c>
      <c r="I32760" s="7" t="s">
        <v>86</v>
      </c>
      <c r="J32760" s="7" t="s">
        <v>87</v>
      </c>
      <c r="K32760" s="7" t="s">
        <v>89</v>
      </c>
      <c r="L32760" s="7" t="s">
        <v>90</v>
      </c>
      <c r="M32760" s="7" t="s">
        <v>91</v>
      </c>
      <c r="N32760" s="7" t="s">
        <v>93</v>
      </c>
      <c r="O32760" s="7" t="s">
        <v>94</v>
      </c>
      <c r="P32760" s="7" t="s">
        <v>96</v>
      </c>
      <c r="Q32760" s="7" t="s">
        <v>97</v>
      </c>
      <c r="R32760" s="7" t="s">
        <v>100</v>
      </c>
      <c r="S32760" s="7" t="s">
        <v>102</v>
      </c>
      <c r="T32760" s="7" t="s">
        <v>103</v>
      </c>
      <c r="U32760" s="7" t="s">
        <v>105</v>
      </c>
      <c r="V32760" s="7" t="s">
        <v>106</v>
      </c>
      <c r="W32760" s="7" t="s">
        <v>108</v>
      </c>
      <c r="X32760" s="7" t="s">
        <v>110</v>
      </c>
      <c r="Y32760" s="7" t="s">
        <v>111</v>
      </c>
      <c r="Z32760" s="7" t="s">
        <v>112</v>
      </c>
      <c r="AA32760" s="7" t="s">
        <v>113</v>
      </c>
      <c r="AB32760" s="7" t="s">
        <v>115</v>
      </c>
      <c r="AC32760" s="7" t="s">
        <v>117</v>
      </c>
      <c r="AD32760" s="7" t="s">
        <v>119</v>
      </c>
      <c r="AE32760" s="7" t="s">
        <v>120</v>
      </c>
      <c r="AF32760" s="7" t="s">
        <v>121</v>
      </c>
      <c r="AG32760" s="7" t="s">
        <v>123</v>
      </c>
      <c r="AH32760" s="7" t="s">
        <v>125</v>
      </c>
      <c r="AI32760" s="7" t="s">
        <v>127</v>
      </c>
      <c r="AJ32760" s="7" t="s">
        <v>129</v>
      </c>
      <c r="AK32760" s="7" t="s">
        <v>130</v>
      </c>
      <c r="AL32760" s="7" t="s">
        <v>133</v>
      </c>
      <c r="AM32760" s="7" t="s">
        <v>135</v>
      </c>
      <c r="AN32760" s="7" t="s">
        <v>136</v>
      </c>
      <c r="AO32760" s="7" t="s">
        <v>138</v>
      </c>
      <c r="AP32760" s="7" t="s">
        <v>139</v>
      </c>
      <c r="AQ32760" s="7" t="s">
        <v>140</v>
      </c>
      <c r="AR32760" s="7" t="s">
        <v>143</v>
      </c>
      <c r="AS32760" s="7" t="s">
        <v>145</v>
      </c>
      <c r="AT32760" s="7" t="s">
        <v>147</v>
      </c>
      <c r="AU32760" s="7" t="s">
        <v>148</v>
      </c>
      <c r="AV32760" s="7" t="s">
        <v>149</v>
      </c>
      <c r="AW32760" s="7" t="s">
        <v>152</v>
      </c>
      <c r="AX32760" s="7" t="s">
        <v>153</v>
      </c>
      <c r="AY32760" s="7" t="s">
        <v>155</v>
      </c>
      <c r="AZ32760" s="7" t="s">
        <v>158</v>
      </c>
      <c r="BA32760" s="7" t="s">
        <v>160</v>
      </c>
      <c r="BB32760" s="7" t="s">
        <v>161</v>
      </c>
      <c r="BC32760" s="7" t="s">
        <v>162</v>
      </c>
      <c r="BD32760" s="7" t="s">
        <v>163</v>
      </c>
      <c r="BE32760" s="7" t="s">
        <v>164</v>
      </c>
      <c r="BF32760" s="7" t="s">
        <v>165</v>
      </c>
      <c r="BG32760" s="7" t="s">
        <v>166</v>
      </c>
      <c r="BH32760" s="7" t="s">
        <v>167</v>
      </c>
      <c r="BI32760" s="7" t="s">
        <v>168</v>
      </c>
      <c r="BJ32760" s="7" t="s">
        <v>169</v>
      </c>
      <c r="BK32760" s="7" t="s">
        <v>170</v>
      </c>
      <c r="BL32760" s="7" t="s">
        <v>171</v>
      </c>
      <c r="BM32760" s="7" t="s">
        <v>173</v>
      </c>
      <c r="BN32760" s="7" t="s">
        <v>174</v>
      </c>
      <c r="BO32760" s="7" t="s">
        <v>176</v>
      </c>
      <c r="BP32760" s="7" t="s">
        <v>178</v>
      </c>
      <c r="BQ32760" s="7" t="s">
        <v>179</v>
      </c>
      <c r="BR32760" s="7" t="s">
        <v>181</v>
      </c>
      <c r="BS32760" s="7" t="s">
        <v>183</v>
      </c>
      <c r="BT32760" s="7" t="s">
        <v>184</v>
      </c>
      <c r="BU32760" s="7" t="s">
        <v>185</v>
      </c>
      <c r="BV32760" s="7" t="s">
        <v>187</v>
      </c>
      <c r="BW32760" s="7" t="s">
        <v>188</v>
      </c>
      <c r="BX32760" s="7" t="s">
        <v>189</v>
      </c>
      <c r="BY32760" s="7" t="s">
        <v>190</v>
      </c>
      <c r="BZ32760" s="7" t="s">
        <v>192</v>
      </c>
      <c r="CA32760" s="7" t="s">
        <v>193</v>
      </c>
      <c r="CB32760" s="7" t="s">
        <v>194</v>
      </c>
      <c r="CC32760" s="7" t="s">
        <v>195</v>
      </c>
      <c r="CD32760" s="7" t="s">
        <v>196</v>
      </c>
      <c r="CE32760" s="7" t="s">
        <v>197</v>
      </c>
      <c r="CF32760" s="7" t="s">
        <v>198</v>
      </c>
      <c r="CG32760" s="7" t="s">
        <v>200</v>
      </c>
      <c r="CH32760" s="7" t="s">
        <v>202</v>
      </c>
      <c r="CI32760" s="7" t="s">
        <v>204</v>
      </c>
      <c r="CJ32760" s="7" t="s">
        <v>206</v>
      </c>
      <c r="CK32760" s="7" t="s">
        <v>208</v>
      </c>
      <c r="CL32760" s="7" t="s">
        <v>209</v>
      </c>
    </row>
    <row r="32761" spans="1:90" x14ac:dyDescent="0.25">
      <c r="A32761" s="1" t="s">
        <v>1</v>
      </c>
      <c r="B32761" s="7" t="s">
        <v>54</v>
      </c>
      <c r="C32761" s="7" t="s">
        <v>54</v>
      </c>
      <c r="D32761" s="7" t="s">
        <v>57</v>
      </c>
      <c r="E32761" s="7" t="s">
        <v>57</v>
      </c>
      <c r="F32761" s="7" t="s">
        <v>57</v>
      </c>
      <c r="G32761" s="7" t="s">
        <v>57</v>
      </c>
      <c r="H32761" s="7" t="s">
        <v>57</v>
      </c>
      <c r="I32761" s="7" t="s">
        <v>54</v>
      </c>
      <c r="J32761" s="7" t="s">
        <v>57</v>
      </c>
      <c r="K32761" s="7" t="s">
        <v>57</v>
      </c>
      <c r="L32761" s="7" t="s">
        <v>57</v>
      </c>
      <c r="M32761" s="7" t="s">
        <v>57</v>
      </c>
      <c r="N32761" s="7" t="s">
        <v>57</v>
      </c>
      <c r="O32761" s="7" t="s">
        <v>54</v>
      </c>
      <c r="P32761" s="7" t="s">
        <v>57</v>
      </c>
      <c r="Q32761" s="7" t="s">
        <v>57</v>
      </c>
      <c r="R32761" s="7" t="s">
        <v>54</v>
      </c>
      <c r="S32761" s="7" t="s">
        <v>57</v>
      </c>
      <c r="T32761" s="7" t="s">
        <v>57</v>
      </c>
      <c r="U32761" s="7" t="s">
        <v>57</v>
      </c>
      <c r="V32761" s="7" t="s">
        <v>57</v>
      </c>
      <c r="W32761" s="7" t="s">
        <v>54</v>
      </c>
      <c r="X32761" s="7" t="s">
        <v>57</v>
      </c>
      <c r="Y32761" s="7" t="s">
        <v>57</v>
      </c>
      <c r="Z32761" s="7" t="s">
        <v>54</v>
      </c>
      <c r="AA32761" s="7" t="s">
        <v>57</v>
      </c>
      <c r="AB32761" s="7" t="s">
        <v>57</v>
      </c>
      <c r="AC32761" s="7" t="s">
        <v>54</v>
      </c>
      <c r="AD32761" s="7" t="s">
        <v>57</v>
      </c>
      <c r="AE32761" s="7" t="s">
        <v>57</v>
      </c>
      <c r="AF32761" s="7" t="s">
        <v>54</v>
      </c>
      <c r="AG32761" s="7" t="s">
        <v>57</v>
      </c>
      <c r="AH32761" s="7" t="s">
        <v>57</v>
      </c>
      <c r="AI32761" s="7" t="s">
        <v>57</v>
      </c>
      <c r="AJ32761" s="7" t="s">
        <v>54</v>
      </c>
      <c r="AK32761" s="7" t="s">
        <v>54</v>
      </c>
      <c r="AL32761" s="7" t="s">
        <v>54</v>
      </c>
      <c r="AM32761" s="7" t="s">
        <v>54</v>
      </c>
      <c r="AN32761" s="7" t="s">
        <v>57</v>
      </c>
      <c r="AO32761" s="7" t="s">
        <v>54</v>
      </c>
      <c r="AP32761" s="7" t="s">
        <v>57</v>
      </c>
      <c r="AQ32761" s="7" t="s">
        <v>57</v>
      </c>
      <c r="AR32761" s="7" t="s">
        <v>57</v>
      </c>
      <c r="AS32761" s="7" t="s">
        <v>57</v>
      </c>
      <c r="AT32761" s="7" t="s">
        <v>54</v>
      </c>
      <c r="AU32761" s="7" t="s">
        <v>54</v>
      </c>
      <c r="AV32761" s="7" t="s">
        <v>57</v>
      </c>
      <c r="AW32761" s="7" t="s">
        <v>57</v>
      </c>
      <c r="AX32761" s="7" t="s">
        <v>57</v>
      </c>
      <c r="AY32761" s="7" t="s">
        <v>54</v>
      </c>
      <c r="AZ32761" s="7" t="s">
        <v>54</v>
      </c>
      <c r="BA32761" s="7" t="s">
        <v>54</v>
      </c>
      <c r="BB32761" s="7" t="s">
        <v>57</v>
      </c>
      <c r="BC32761" s="7" t="s">
        <v>57</v>
      </c>
      <c r="BD32761" s="7" t="s">
        <v>57</v>
      </c>
      <c r="BE32761" s="7" t="s">
        <v>57</v>
      </c>
      <c r="BF32761" s="7" t="s">
        <v>54</v>
      </c>
      <c r="BG32761" s="7" t="s">
        <v>57</v>
      </c>
      <c r="BH32761" s="7" t="s">
        <v>54</v>
      </c>
      <c r="BI32761" s="7" t="s">
        <v>57</v>
      </c>
      <c r="BJ32761" s="7" t="s">
        <v>57</v>
      </c>
      <c r="BK32761" s="7" t="s">
        <v>57</v>
      </c>
      <c r="BL32761" s="7" t="s">
        <v>57</v>
      </c>
      <c r="BM32761" s="7" t="s">
        <v>57</v>
      </c>
      <c r="BN32761" s="7" t="s">
        <v>54</v>
      </c>
      <c r="BO32761" s="7" t="s">
        <v>57</v>
      </c>
      <c r="BP32761" s="7" t="s">
        <v>54</v>
      </c>
      <c r="BQ32761" s="7" t="s">
        <v>57</v>
      </c>
      <c r="BR32761" s="7" t="s">
        <v>57</v>
      </c>
      <c r="BS32761" s="7" t="s">
        <v>57</v>
      </c>
      <c r="BT32761" s="7" t="s">
        <v>57</v>
      </c>
      <c r="BU32761" s="7" t="s">
        <v>54</v>
      </c>
      <c r="BV32761" s="7" t="s">
        <v>57</v>
      </c>
      <c r="BW32761" s="7" t="s">
        <v>54</v>
      </c>
      <c r="BX32761" s="7" t="s">
        <v>54</v>
      </c>
      <c r="BY32761" s="7" t="s">
        <v>57</v>
      </c>
      <c r="BZ32761" s="7" t="s">
        <v>57</v>
      </c>
      <c r="CA32761" s="7" t="s">
        <v>57</v>
      </c>
      <c r="CB32761" s="7" t="s">
        <v>54</v>
      </c>
      <c r="CC32761" s="7" t="s">
        <v>54</v>
      </c>
      <c r="CD32761" s="7" t="s">
        <v>57</v>
      </c>
      <c r="CE32761" s="7" t="s">
        <v>54</v>
      </c>
      <c r="CF32761" s="7" t="s">
        <v>57</v>
      </c>
      <c r="CG32761" s="7" t="s">
        <v>57</v>
      </c>
      <c r="CH32761" s="7" t="s">
        <v>57</v>
      </c>
      <c r="CI32761" s="7" t="s">
        <v>57</v>
      </c>
      <c r="CJ32761" s="7" t="s">
        <v>57</v>
      </c>
      <c r="CK32761" s="7" t="s">
        <v>57</v>
      </c>
      <c r="CL32761" s="7" t="s">
        <v>57</v>
      </c>
    </row>
    <row r="32762" spans="1:90" x14ac:dyDescent="0.25">
      <c r="A32762" s="1" t="s">
        <v>2</v>
      </c>
      <c r="B32762" s="9">
        <v>50</v>
      </c>
      <c r="C32762" s="10">
        <v>58</v>
      </c>
      <c r="D32762" s="10">
        <v>11</v>
      </c>
      <c r="E32762" s="10">
        <v>22</v>
      </c>
      <c r="F32762" s="10">
        <v>37</v>
      </c>
      <c r="G32762" s="10">
        <v>39</v>
      </c>
      <c r="H32762" s="10">
        <v>50</v>
      </c>
      <c r="I32762" s="10">
        <v>1</v>
      </c>
      <c r="J32762" s="10">
        <v>1</v>
      </c>
      <c r="K32762" s="10">
        <v>7</v>
      </c>
      <c r="L32762" s="10">
        <v>18</v>
      </c>
      <c r="M32762" s="10">
        <v>35</v>
      </c>
      <c r="N32762" s="10">
        <v>22</v>
      </c>
      <c r="O32762" s="10">
        <v>55</v>
      </c>
      <c r="P32762" s="10">
        <v>3</v>
      </c>
      <c r="Q32762" s="10">
        <v>21</v>
      </c>
      <c r="R32762" s="10">
        <v>23</v>
      </c>
      <c r="S32762" s="10">
        <v>26</v>
      </c>
      <c r="T32762" s="10">
        <v>30</v>
      </c>
      <c r="U32762" s="10">
        <v>21</v>
      </c>
      <c r="V32762" s="10">
        <v>33</v>
      </c>
      <c r="W32762" s="10">
        <v>2</v>
      </c>
      <c r="X32762" s="10">
        <v>15</v>
      </c>
      <c r="Y32762" s="10">
        <v>39</v>
      </c>
      <c r="Z32762" s="10">
        <v>36</v>
      </c>
      <c r="AA32762" s="10">
        <v>45</v>
      </c>
      <c r="AB32762" s="10">
        <v>53</v>
      </c>
      <c r="AC32762" s="7" t="s">
        <v>118</v>
      </c>
      <c r="AD32762" s="10" t="s">
        <v>118</v>
      </c>
      <c r="AE32762" s="10" t="s">
        <v>118</v>
      </c>
      <c r="AF32762" s="10">
        <v>21</v>
      </c>
      <c r="AG32762" s="10">
        <v>52</v>
      </c>
      <c r="AH32762" s="7">
        <v>62</v>
      </c>
      <c r="AI32762" s="7">
        <v>41</v>
      </c>
      <c r="AJ32762" s="7">
        <v>18</v>
      </c>
      <c r="AK32762" s="7">
        <v>52</v>
      </c>
      <c r="AL32762" s="10">
        <v>55</v>
      </c>
      <c r="AM32762" s="10">
        <v>33</v>
      </c>
      <c r="AN32762" s="10">
        <v>30</v>
      </c>
      <c r="AO32762" s="7">
        <v>38</v>
      </c>
      <c r="AP32762" s="9">
        <v>38</v>
      </c>
      <c r="AQ32762" s="7">
        <v>44</v>
      </c>
      <c r="AR32762" s="7">
        <v>50</v>
      </c>
      <c r="AS32762" s="7">
        <v>55</v>
      </c>
      <c r="AT32762" s="9">
        <v>1</v>
      </c>
      <c r="AU32762" s="9">
        <v>24</v>
      </c>
      <c r="AV32762" s="7">
        <v>28</v>
      </c>
      <c r="AW32762" s="9">
        <v>38</v>
      </c>
      <c r="AX32762" s="10">
        <v>21</v>
      </c>
      <c r="AY32762" s="9">
        <v>42</v>
      </c>
      <c r="AZ32762" s="10">
        <v>13</v>
      </c>
      <c r="BA32762" s="10">
        <v>21</v>
      </c>
      <c r="BB32762" s="10">
        <v>36</v>
      </c>
      <c r="BC32762" s="10">
        <v>57</v>
      </c>
      <c r="BD32762" s="10">
        <v>52</v>
      </c>
      <c r="BE32762" s="10">
        <v>12</v>
      </c>
      <c r="BF32762" s="10">
        <v>49</v>
      </c>
      <c r="BG32762" s="10">
        <v>48</v>
      </c>
      <c r="BH32762" s="10">
        <v>1</v>
      </c>
      <c r="BI32762" s="10">
        <v>40</v>
      </c>
      <c r="BJ32762" s="10">
        <v>42</v>
      </c>
      <c r="BK32762" s="10">
        <v>51</v>
      </c>
      <c r="BL32762" s="10">
        <v>2</v>
      </c>
      <c r="BM32762" s="10">
        <v>31</v>
      </c>
      <c r="BN32762" s="10">
        <v>43</v>
      </c>
      <c r="BO32762" s="10">
        <v>56</v>
      </c>
      <c r="BP32762" s="10">
        <v>2</v>
      </c>
      <c r="BQ32762" s="10">
        <v>14</v>
      </c>
      <c r="BR32762" s="10">
        <v>44</v>
      </c>
      <c r="BS32762" s="10">
        <v>68</v>
      </c>
      <c r="BT32762" s="10">
        <v>30</v>
      </c>
      <c r="BU32762" s="10">
        <v>53</v>
      </c>
      <c r="BV32762" s="10">
        <v>47</v>
      </c>
      <c r="BW32762" s="10">
        <v>41</v>
      </c>
      <c r="BX32762" s="10">
        <v>21</v>
      </c>
      <c r="BY32762" s="10">
        <v>32</v>
      </c>
      <c r="BZ32762" s="10">
        <v>9</v>
      </c>
      <c r="CA32762" s="10">
        <v>33</v>
      </c>
      <c r="CB32762" s="10">
        <v>39</v>
      </c>
      <c r="CC32762" s="10">
        <v>6</v>
      </c>
      <c r="CD32762" s="10">
        <v>18</v>
      </c>
      <c r="CE32762" s="10">
        <v>7</v>
      </c>
      <c r="CF32762" s="10">
        <v>43</v>
      </c>
      <c r="CG32762" s="7">
        <v>36</v>
      </c>
      <c r="CH32762" s="7">
        <v>45</v>
      </c>
      <c r="CI32762" s="7">
        <v>47</v>
      </c>
      <c r="CJ32762" s="7">
        <v>18</v>
      </c>
      <c r="CK32762" s="10" t="s">
        <v>118</v>
      </c>
      <c r="CL32762" s="7" t="s">
        <v>210</v>
      </c>
    </row>
    <row r="32763" spans="1:90" x14ac:dyDescent="0.25">
      <c r="A32763" s="1" t="s">
        <v>3</v>
      </c>
      <c r="B32763" s="7">
        <v>9</v>
      </c>
      <c r="C32763" s="7">
        <v>5</v>
      </c>
      <c r="D32763" s="7">
        <v>9</v>
      </c>
      <c r="E32763" s="7">
        <v>8</v>
      </c>
      <c r="F32763" s="7">
        <v>6</v>
      </c>
      <c r="G32763" s="7">
        <v>8</v>
      </c>
      <c r="H32763" s="7">
        <v>8</v>
      </c>
      <c r="I32763" s="7">
        <v>7</v>
      </c>
      <c r="J32763" s="13">
        <v>3</v>
      </c>
      <c r="K32763" s="13">
        <v>4</v>
      </c>
      <c r="L32763" s="7">
        <v>7</v>
      </c>
      <c r="M32763" s="13">
        <v>12</v>
      </c>
      <c r="N32763" s="7">
        <v>10</v>
      </c>
      <c r="O32763" s="7">
        <v>10</v>
      </c>
      <c r="P32763" s="7">
        <v>10</v>
      </c>
      <c r="Q32763" s="7">
        <v>7</v>
      </c>
      <c r="R32763" s="7">
        <v>5</v>
      </c>
      <c r="S32763" s="7">
        <v>5</v>
      </c>
      <c r="T32763" s="7">
        <v>11</v>
      </c>
      <c r="U32763" s="7">
        <v>7</v>
      </c>
      <c r="V32763" s="7">
        <v>8</v>
      </c>
      <c r="W32763" s="13">
        <v>12</v>
      </c>
      <c r="X32763" s="7">
        <v>5</v>
      </c>
      <c r="Y32763" s="7">
        <v>9</v>
      </c>
      <c r="Z32763" s="7">
        <v>9</v>
      </c>
      <c r="AA32763" s="7">
        <v>10</v>
      </c>
      <c r="AB32763" s="7">
        <v>5</v>
      </c>
      <c r="AC32763" s="7">
        <v>6</v>
      </c>
      <c r="AD32763" s="7">
        <v>7</v>
      </c>
      <c r="AE32763" s="7">
        <v>8</v>
      </c>
      <c r="AF32763" s="7">
        <v>6</v>
      </c>
      <c r="AG32763" s="7">
        <v>10</v>
      </c>
      <c r="AH32763" s="7">
        <v>8</v>
      </c>
      <c r="AI32763" s="7">
        <v>8</v>
      </c>
      <c r="AJ32763" s="7">
        <v>6</v>
      </c>
      <c r="AK32763" s="7">
        <v>5</v>
      </c>
      <c r="AL32763" s="7">
        <v>7</v>
      </c>
      <c r="AM32763" s="7">
        <v>11</v>
      </c>
      <c r="AN32763" s="7">
        <v>10</v>
      </c>
      <c r="AO32763" s="7">
        <v>9</v>
      </c>
      <c r="AP32763" s="7">
        <v>8</v>
      </c>
      <c r="AQ32763" s="7">
        <v>5</v>
      </c>
      <c r="AR32763" s="7">
        <v>7</v>
      </c>
      <c r="AS32763" s="7">
        <v>8</v>
      </c>
      <c r="AT32763" s="7">
        <v>8</v>
      </c>
      <c r="AU32763" s="7">
        <v>11</v>
      </c>
      <c r="AV32763" s="7">
        <v>7</v>
      </c>
      <c r="AW32763" s="7">
        <v>9</v>
      </c>
      <c r="AX32763" s="7">
        <v>6</v>
      </c>
      <c r="AY32763" s="7">
        <v>10</v>
      </c>
      <c r="AZ32763" s="7">
        <v>8</v>
      </c>
      <c r="BA32763" s="7">
        <v>5</v>
      </c>
      <c r="BB32763" s="7">
        <v>8</v>
      </c>
      <c r="BC32763" s="7">
        <v>9</v>
      </c>
      <c r="BD32763" s="7">
        <v>6</v>
      </c>
      <c r="BE32763" s="13">
        <v>6</v>
      </c>
      <c r="BF32763" s="7">
        <v>8</v>
      </c>
      <c r="BG32763" s="7">
        <v>9</v>
      </c>
      <c r="BH32763" s="13">
        <v>4</v>
      </c>
      <c r="BI32763" s="7">
        <v>7</v>
      </c>
      <c r="BJ32763" s="13">
        <v>6</v>
      </c>
      <c r="BK32763" s="13">
        <v>6</v>
      </c>
      <c r="BL32763" s="13">
        <v>3</v>
      </c>
      <c r="BM32763" s="7">
        <v>8</v>
      </c>
      <c r="BN32763" s="7">
        <v>11</v>
      </c>
      <c r="BO32763" s="7">
        <v>7</v>
      </c>
      <c r="BP32763" s="13">
        <v>4</v>
      </c>
      <c r="BQ32763" s="7">
        <v>8</v>
      </c>
      <c r="BR32763" s="7">
        <v>5</v>
      </c>
      <c r="BS32763" s="7">
        <v>9</v>
      </c>
      <c r="BT32763" s="13">
        <v>6</v>
      </c>
      <c r="BU32763" s="7">
        <v>11</v>
      </c>
      <c r="BV32763" s="7">
        <v>9</v>
      </c>
      <c r="BW32763" s="7">
        <v>7</v>
      </c>
      <c r="BX32763" s="7">
        <v>9</v>
      </c>
      <c r="BY32763" s="7">
        <v>9</v>
      </c>
      <c r="BZ32763" s="7">
        <v>8</v>
      </c>
      <c r="CA32763" s="7">
        <v>7</v>
      </c>
      <c r="CB32763" s="7">
        <v>5</v>
      </c>
      <c r="CC32763" s="7">
        <v>5</v>
      </c>
      <c r="CD32763" s="13">
        <v>6</v>
      </c>
      <c r="CE32763" s="7">
        <v>11</v>
      </c>
      <c r="CF32763" s="7">
        <v>9</v>
      </c>
      <c r="CG32763" s="7">
        <v>7</v>
      </c>
      <c r="CH32763" s="7">
        <v>7</v>
      </c>
      <c r="CI32763" s="7">
        <v>5</v>
      </c>
      <c r="CJ32763" s="7">
        <v>7</v>
      </c>
      <c r="CK32763" s="7">
        <v>7</v>
      </c>
      <c r="CL32763" s="7">
        <v>4</v>
      </c>
    </row>
    <row r="32764" spans="1:90" x14ac:dyDescent="0.25">
      <c r="A32764" s="1" t="s">
        <v>4</v>
      </c>
      <c r="B32764" s="7">
        <v>2007</v>
      </c>
      <c r="C32764" s="7">
        <v>2007</v>
      </c>
      <c r="D32764" s="7">
        <v>2008</v>
      </c>
      <c r="E32764" s="7">
        <v>2008</v>
      </c>
      <c r="F32764" s="7">
        <v>2008</v>
      </c>
      <c r="G32764" s="7">
        <v>2008</v>
      </c>
      <c r="H32764" s="7">
        <v>2008</v>
      </c>
      <c r="I32764" s="7">
        <v>2009</v>
      </c>
      <c r="J32764" s="7">
        <v>2010</v>
      </c>
      <c r="K32764" s="7">
        <v>2010</v>
      </c>
      <c r="L32764" s="7">
        <v>2010</v>
      </c>
      <c r="M32764" s="7">
        <v>2010</v>
      </c>
      <c r="N32764" s="7">
        <v>2011</v>
      </c>
      <c r="O32764" s="7">
        <v>2011</v>
      </c>
      <c r="P32764" s="13">
        <v>2012</v>
      </c>
      <c r="Q32764" s="7">
        <v>2012</v>
      </c>
      <c r="R32764" s="7">
        <v>2012</v>
      </c>
      <c r="S32764" s="7">
        <v>2012</v>
      </c>
      <c r="T32764" s="13">
        <v>2012</v>
      </c>
      <c r="U32764" s="13">
        <v>2015</v>
      </c>
      <c r="V32764" s="13">
        <v>2015</v>
      </c>
      <c r="W32764" s="7">
        <v>2016</v>
      </c>
      <c r="X32764" s="13">
        <v>2016</v>
      </c>
      <c r="Y32764" s="7">
        <v>2016</v>
      </c>
      <c r="Z32764" s="7">
        <v>2017</v>
      </c>
      <c r="AA32764" s="7">
        <v>2017</v>
      </c>
      <c r="AB32764" s="7">
        <v>2017</v>
      </c>
      <c r="AC32764" s="7">
        <v>2019</v>
      </c>
      <c r="AD32764" s="7">
        <v>2019</v>
      </c>
      <c r="AE32764" s="7">
        <v>2019</v>
      </c>
      <c r="AF32764" s="7">
        <v>2002</v>
      </c>
      <c r="AG32764" s="7">
        <v>2003</v>
      </c>
      <c r="AH32764" s="7">
        <v>1988</v>
      </c>
      <c r="AI32764" s="7">
        <v>1989</v>
      </c>
      <c r="AJ32764" s="7">
        <v>1994</v>
      </c>
      <c r="AK32764" s="7">
        <v>1995</v>
      </c>
      <c r="AL32764" s="7">
        <v>2002</v>
      </c>
      <c r="AM32764" s="7">
        <v>2003</v>
      </c>
      <c r="AN32764" s="7">
        <v>2003</v>
      </c>
      <c r="AO32764" s="7">
        <v>2005</v>
      </c>
      <c r="AP32764" s="7">
        <v>2007</v>
      </c>
      <c r="AQ32764" s="7">
        <v>2007</v>
      </c>
      <c r="AR32764" s="7">
        <v>2007</v>
      </c>
      <c r="AS32764" s="7">
        <v>2007</v>
      </c>
      <c r="AT32764" s="7">
        <v>2007</v>
      </c>
      <c r="AU32764" s="7">
        <v>2007</v>
      </c>
      <c r="AV32764" s="7">
        <v>2007</v>
      </c>
      <c r="AW32764" s="7">
        <v>2007</v>
      </c>
      <c r="AX32764" s="7">
        <v>2007</v>
      </c>
      <c r="AY32764" s="7">
        <v>2007</v>
      </c>
      <c r="AZ32764" s="7">
        <v>2008</v>
      </c>
      <c r="BA32764" s="7">
        <v>2008</v>
      </c>
      <c r="BB32764" s="7">
        <v>2008</v>
      </c>
      <c r="BC32764" s="7">
        <v>2008</v>
      </c>
      <c r="BD32764" s="7">
        <v>2008</v>
      </c>
      <c r="BE32764" s="7">
        <v>2009</v>
      </c>
      <c r="BF32764" s="7">
        <v>2009</v>
      </c>
      <c r="BG32764" s="7">
        <v>2009</v>
      </c>
      <c r="BH32764" s="7">
        <v>2010</v>
      </c>
      <c r="BI32764" s="7">
        <v>2010</v>
      </c>
      <c r="BJ32764" s="7">
        <v>2010</v>
      </c>
      <c r="BK32764" s="7">
        <v>2010</v>
      </c>
      <c r="BL32764" s="7">
        <v>2010</v>
      </c>
      <c r="BM32764" s="7">
        <v>2010</v>
      </c>
      <c r="BN32764" s="7">
        <v>2011</v>
      </c>
      <c r="BO32764" s="7">
        <v>2011</v>
      </c>
      <c r="BP32764" s="7">
        <v>2011</v>
      </c>
      <c r="BQ32764" s="7">
        <v>2011</v>
      </c>
      <c r="BR32764" s="7">
        <v>2011</v>
      </c>
      <c r="BS32764" s="7">
        <v>2011</v>
      </c>
      <c r="BT32764" s="7">
        <v>2011</v>
      </c>
      <c r="BU32764" s="13">
        <v>2012</v>
      </c>
      <c r="BV32764" s="13">
        <v>2013</v>
      </c>
      <c r="BW32764" s="13">
        <v>2013</v>
      </c>
      <c r="BX32764" s="13">
        <v>2013</v>
      </c>
      <c r="BY32764" s="13">
        <v>2014</v>
      </c>
      <c r="BZ32764" s="13">
        <v>2014</v>
      </c>
      <c r="CA32764" s="13">
        <v>2015</v>
      </c>
      <c r="CB32764" s="13">
        <v>2015</v>
      </c>
      <c r="CC32764" s="13">
        <v>2015</v>
      </c>
      <c r="CD32764" s="13">
        <v>2016</v>
      </c>
      <c r="CE32764" s="7">
        <v>2017</v>
      </c>
      <c r="CF32764" s="7">
        <v>2017</v>
      </c>
      <c r="CG32764" s="7">
        <v>2018</v>
      </c>
      <c r="CH32764" s="7">
        <v>2018</v>
      </c>
      <c r="CI32764" s="7">
        <v>2018</v>
      </c>
      <c r="CJ32764" s="7">
        <v>2018</v>
      </c>
      <c r="CK32764" s="7">
        <v>2019</v>
      </c>
      <c r="CL32764" s="7">
        <v>2019</v>
      </c>
    </row>
    <row r="32765" spans="1:90" x14ac:dyDescent="0.25">
      <c r="A32765" s="1" t="s">
        <v>5</v>
      </c>
      <c r="B32765" s="14">
        <v>39347</v>
      </c>
      <c r="C32765" s="14">
        <v>39225</v>
      </c>
      <c r="D32765" s="14">
        <v>39701</v>
      </c>
      <c r="E32765" s="14">
        <v>39671</v>
      </c>
      <c r="F32765" s="14">
        <v>39606</v>
      </c>
      <c r="G32765" s="14">
        <v>39675</v>
      </c>
      <c r="H32765" s="14">
        <v>39671</v>
      </c>
      <c r="I32765" s="14">
        <v>40023</v>
      </c>
      <c r="J32765" s="14">
        <v>40258</v>
      </c>
      <c r="K32765" s="14">
        <v>40298</v>
      </c>
      <c r="L32765" s="14">
        <v>40375</v>
      </c>
      <c r="M32765" s="14">
        <v>40543</v>
      </c>
      <c r="N32765" s="14">
        <v>40844</v>
      </c>
      <c r="O32765" s="14">
        <v>40825</v>
      </c>
      <c r="P32765" s="14">
        <v>41185</v>
      </c>
      <c r="Q32765" s="14">
        <v>41106</v>
      </c>
      <c r="R32765" s="14">
        <v>41056</v>
      </c>
      <c r="S32765" s="14">
        <v>41048</v>
      </c>
      <c r="T32765" s="14">
        <v>41220</v>
      </c>
      <c r="U32765" s="14">
        <v>42202</v>
      </c>
      <c r="V32765" s="14">
        <v>42234</v>
      </c>
      <c r="W32765" s="14">
        <v>42709</v>
      </c>
      <c r="X32765" s="14">
        <v>42518</v>
      </c>
      <c r="Y32765" s="14">
        <v>42626</v>
      </c>
      <c r="Z32765" s="14">
        <v>42987</v>
      </c>
      <c r="AA32765" s="14">
        <v>43031</v>
      </c>
      <c r="AB32765" s="14">
        <v>42875</v>
      </c>
      <c r="AC32765" s="14">
        <v>43635</v>
      </c>
      <c r="AD32765" s="14">
        <v>43650</v>
      </c>
      <c r="AE32765" s="14">
        <v>43678</v>
      </c>
      <c r="AF32765" s="14">
        <v>37421</v>
      </c>
      <c r="AG32765" s="14">
        <v>37911</v>
      </c>
      <c r="AH32765" s="14">
        <v>32381</v>
      </c>
      <c r="AI32765" s="14">
        <v>32740</v>
      </c>
      <c r="AJ32765" s="14">
        <v>34498</v>
      </c>
      <c r="AK32765" s="14">
        <v>34849</v>
      </c>
      <c r="AL32765" s="14">
        <v>37461</v>
      </c>
      <c r="AM32765" s="14">
        <v>37949</v>
      </c>
      <c r="AN32765" s="14">
        <v>37916</v>
      </c>
      <c r="AO32765" s="14">
        <v>38608</v>
      </c>
      <c r="AP32765" s="14">
        <v>39319</v>
      </c>
      <c r="AQ32765" s="14">
        <v>39229</v>
      </c>
      <c r="AR32765" s="14">
        <v>39264</v>
      </c>
      <c r="AS32765" s="14">
        <v>39311</v>
      </c>
      <c r="AT32765" s="14">
        <v>39305</v>
      </c>
      <c r="AU32765" s="14">
        <v>39411</v>
      </c>
      <c r="AV32765" s="14">
        <v>39266</v>
      </c>
      <c r="AW32765" s="14">
        <v>39336</v>
      </c>
      <c r="AX32765" s="14">
        <v>39259</v>
      </c>
      <c r="AY32765" s="14">
        <v>39379</v>
      </c>
      <c r="AZ32765" s="14">
        <v>39671</v>
      </c>
      <c r="BA32765" s="14">
        <v>39571</v>
      </c>
      <c r="BB32765" s="14">
        <v>39671</v>
      </c>
      <c r="BC32765" s="14">
        <v>39709</v>
      </c>
      <c r="BD32765" s="14">
        <v>39615</v>
      </c>
      <c r="BE32765" s="14">
        <v>39980</v>
      </c>
      <c r="BF32765" s="14">
        <v>40026</v>
      </c>
      <c r="BG32765" s="14">
        <v>40071</v>
      </c>
      <c r="BH32765" s="14">
        <v>40279</v>
      </c>
      <c r="BI32765" s="14">
        <v>40390</v>
      </c>
      <c r="BJ32765" s="14">
        <v>40338</v>
      </c>
      <c r="BK32765" s="14">
        <v>40339</v>
      </c>
      <c r="BL32765" s="14">
        <v>40246</v>
      </c>
      <c r="BM32765" s="14">
        <v>40419</v>
      </c>
      <c r="BN32765" s="14">
        <v>40856</v>
      </c>
      <c r="BO32765" s="14">
        <v>40736</v>
      </c>
      <c r="BP32765" s="14">
        <v>40640</v>
      </c>
      <c r="BQ32765" s="14">
        <v>40764</v>
      </c>
      <c r="BR32765" s="14">
        <v>40682</v>
      </c>
      <c r="BS32765" s="14">
        <v>40796</v>
      </c>
      <c r="BT32765" s="14">
        <v>40702</v>
      </c>
      <c r="BU32765" s="14">
        <v>41218</v>
      </c>
      <c r="BV32765" s="14">
        <v>41519</v>
      </c>
      <c r="BW32765" s="14">
        <v>41483</v>
      </c>
      <c r="BX32765" s="14">
        <v>41532</v>
      </c>
      <c r="BY32765" s="14">
        <v>41910</v>
      </c>
      <c r="BZ32765" s="14">
        <v>41858</v>
      </c>
      <c r="CA32765" s="14">
        <v>42210</v>
      </c>
      <c r="CB32765" s="14">
        <v>42150</v>
      </c>
      <c r="CC32765" s="14">
        <v>42155</v>
      </c>
      <c r="CD32765" s="14">
        <v>42549</v>
      </c>
      <c r="CE32765" s="14">
        <v>43067</v>
      </c>
      <c r="CF32765" s="14">
        <v>42997</v>
      </c>
      <c r="CG32765" s="15">
        <v>43303</v>
      </c>
      <c r="CH32765" s="15">
        <v>43310</v>
      </c>
      <c r="CI32765" s="15">
        <v>43240</v>
      </c>
      <c r="CJ32765" s="15">
        <v>43291</v>
      </c>
      <c r="CK32765" s="14">
        <v>43662</v>
      </c>
      <c r="CL32765" s="15">
        <v>43563</v>
      </c>
    </row>
    <row r="32766" spans="1:90" x14ac:dyDescent="0.25">
      <c r="A32766" s="1" t="s">
        <v>6</v>
      </c>
      <c r="B32766" s="7" t="s">
        <v>68</v>
      </c>
      <c r="C32766" s="7" t="s">
        <v>72</v>
      </c>
      <c r="D32766" s="13" t="s">
        <v>74</v>
      </c>
      <c r="E32766" s="7" t="s">
        <v>78</v>
      </c>
      <c r="F32766" s="7" t="s">
        <v>80</v>
      </c>
      <c r="G32766" s="7" t="s">
        <v>82</v>
      </c>
      <c r="H32766" s="7" t="s">
        <v>84</v>
      </c>
      <c r="I32766" s="13" t="s">
        <v>62</v>
      </c>
      <c r="J32766" s="13" t="s">
        <v>88</v>
      </c>
      <c r="K32766" s="13" t="s">
        <v>74</v>
      </c>
      <c r="L32766" s="13" t="s">
        <v>63</v>
      </c>
      <c r="M32766" s="13" t="s">
        <v>92</v>
      </c>
      <c r="N32766" s="13" t="s">
        <v>60</v>
      </c>
      <c r="O32766" s="13" t="s">
        <v>95</v>
      </c>
      <c r="P32766" s="13" t="s">
        <v>60</v>
      </c>
      <c r="Q32766" s="13" t="s">
        <v>98</v>
      </c>
      <c r="R32766" s="13" t="s">
        <v>101</v>
      </c>
      <c r="S32766" s="13" t="s">
        <v>65</v>
      </c>
      <c r="T32766" s="13" t="s">
        <v>58</v>
      </c>
      <c r="U32766" s="13" t="s">
        <v>64</v>
      </c>
      <c r="V32766" s="13" t="s">
        <v>107</v>
      </c>
      <c r="W32766" s="13" t="s">
        <v>109</v>
      </c>
      <c r="X32766" s="13" t="s">
        <v>107</v>
      </c>
      <c r="Y32766" s="13" t="s">
        <v>55</v>
      </c>
      <c r="Z32766" s="11" t="s">
        <v>64</v>
      </c>
      <c r="AA32766" s="11" t="s">
        <v>114</v>
      </c>
      <c r="AB32766" s="11" t="s">
        <v>116</v>
      </c>
      <c r="AC32766" s="7" t="s">
        <v>114</v>
      </c>
      <c r="AD32766" s="7" t="s">
        <v>64</v>
      </c>
      <c r="AE32766" s="7" t="s">
        <v>58</v>
      </c>
      <c r="AF32766" s="7" t="s">
        <v>59</v>
      </c>
      <c r="AG32766" s="7" t="s">
        <v>124</v>
      </c>
      <c r="AH32766" s="7" t="s">
        <v>82</v>
      </c>
      <c r="AI32766" s="7" t="s">
        <v>128</v>
      </c>
      <c r="AJ32766" s="7" t="s">
        <v>82</v>
      </c>
      <c r="AK32766" s="7" t="s">
        <v>131</v>
      </c>
      <c r="AL32766" s="7" t="s">
        <v>82</v>
      </c>
      <c r="AM32766" s="7" t="s">
        <v>62</v>
      </c>
      <c r="AN32766" s="7" t="s">
        <v>63</v>
      </c>
      <c r="AO32766" s="7" t="s">
        <v>107</v>
      </c>
      <c r="AP32766" s="7" t="s">
        <v>60</v>
      </c>
      <c r="AQ32766" s="7" t="s">
        <v>74</v>
      </c>
      <c r="AR32766" s="7" t="s">
        <v>144</v>
      </c>
      <c r="AS32766" s="7" t="s">
        <v>78</v>
      </c>
      <c r="AT32766" s="13" t="s">
        <v>144</v>
      </c>
      <c r="AU32766" s="7" t="s">
        <v>65</v>
      </c>
      <c r="AV32766" s="7" t="s">
        <v>150</v>
      </c>
      <c r="AW32766" s="7" t="s">
        <v>63</v>
      </c>
      <c r="AX32766" s="7" t="s">
        <v>154</v>
      </c>
      <c r="AY32766" s="7" t="s">
        <v>156</v>
      </c>
      <c r="AZ32766" s="7" t="s">
        <v>144</v>
      </c>
      <c r="BA32766" s="7" t="s">
        <v>61</v>
      </c>
      <c r="BB32766" s="7" t="s">
        <v>116</v>
      </c>
      <c r="BC32766" s="7" t="s">
        <v>82</v>
      </c>
      <c r="BD32766" s="7" t="s">
        <v>107</v>
      </c>
      <c r="BE32766" s="13" t="s">
        <v>74</v>
      </c>
      <c r="BF32766" s="13" t="s">
        <v>82</v>
      </c>
      <c r="BG32766" s="13" t="s">
        <v>66</v>
      </c>
      <c r="BH32766" s="13" t="s">
        <v>63</v>
      </c>
      <c r="BI32766" s="13" t="s">
        <v>82</v>
      </c>
      <c r="BJ32766" s="13" t="s">
        <v>74</v>
      </c>
      <c r="BK32766" s="13" t="s">
        <v>63</v>
      </c>
      <c r="BL32766" s="13" t="s">
        <v>172</v>
      </c>
      <c r="BM32766" s="13" t="s">
        <v>82</v>
      </c>
      <c r="BN32766" s="13" t="s">
        <v>175</v>
      </c>
      <c r="BO32766" s="13" t="s">
        <v>177</v>
      </c>
      <c r="BP32766" s="13" t="s">
        <v>82</v>
      </c>
      <c r="BQ32766" s="13" t="s">
        <v>180</v>
      </c>
      <c r="BR32766" s="13" t="s">
        <v>182</v>
      </c>
      <c r="BS32766" s="13" t="s">
        <v>59</v>
      </c>
      <c r="BT32766" s="13" t="s">
        <v>59</v>
      </c>
      <c r="BU32766" s="13" t="s">
        <v>186</v>
      </c>
      <c r="BV32766" s="13" t="s">
        <v>124</v>
      </c>
      <c r="BW32766" s="13" t="s">
        <v>107</v>
      </c>
      <c r="BX32766" s="13" t="s">
        <v>107</v>
      </c>
      <c r="BY32766" s="13" t="s">
        <v>191</v>
      </c>
      <c r="BZ32766" s="13" t="s">
        <v>64</v>
      </c>
      <c r="CA32766" s="13" t="s">
        <v>124</v>
      </c>
      <c r="CB32766" s="13" t="s">
        <v>72</v>
      </c>
      <c r="CC32766" s="13" t="s">
        <v>63</v>
      </c>
      <c r="CD32766" s="13" t="s">
        <v>64</v>
      </c>
      <c r="CE32766" s="11" t="s">
        <v>114</v>
      </c>
      <c r="CF32766" s="11" t="s">
        <v>61</v>
      </c>
      <c r="CG32766" s="7" t="s">
        <v>201</v>
      </c>
      <c r="CH32766" s="7" t="s">
        <v>203</v>
      </c>
      <c r="CI32766" s="7" t="s">
        <v>144</v>
      </c>
      <c r="CJ32766" s="7" t="s">
        <v>207</v>
      </c>
      <c r="CK32766" s="7" t="s">
        <v>101</v>
      </c>
      <c r="CL32766" s="7" t="s">
        <v>65</v>
      </c>
    </row>
    <row r="32767" spans="1:90" x14ac:dyDescent="0.25">
      <c r="A32767" s="1" t="s">
        <v>7</v>
      </c>
      <c r="B32767" s="7" t="s">
        <v>69</v>
      </c>
      <c r="C32767" s="7" t="s">
        <v>69</v>
      </c>
      <c r="D32767" s="7" t="s">
        <v>75</v>
      </c>
      <c r="E32767" s="7" t="s">
        <v>75</v>
      </c>
      <c r="F32767" s="7" t="s">
        <v>69</v>
      </c>
      <c r="G32767" s="7" t="s">
        <v>75</v>
      </c>
      <c r="I32767" s="7" t="s">
        <v>69</v>
      </c>
      <c r="J32767" s="7" t="s">
        <v>75</v>
      </c>
      <c r="K32767" s="7" t="s">
        <v>75</v>
      </c>
      <c r="L32767" s="7" t="s">
        <v>75</v>
      </c>
      <c r="M32767" s="7" t="s">
        <v>75</v>
      </c>
      <c r="N32767" s="7" t="s">
        <v>75</v>
      </c>
      <c r="O32767" s="7" t="s">
        <v>75</v>
      </c>
      <c r="P32767" s="7" t="s">
        <v>75</v>
      </c>
      <c r="Q32767" s="7" t="s">
        <v>69</v>
      </c>
      <c r="R32767" s="7" t="s">
        <v>75</v>
      </c>
      <c r="S32767" s="13" t="s">
        <v>75</v>
      </c>
      <c r="T32767" s="7" t="s">
        <v>75</v>
      </c>
      <c r="U32767" s="7" t="s">
        <v>75</v>
      </c>
      <c r="V32767" s="7" t="s">
        <v>69</v>
      </c>
      <c r="W32767" s="7" t="s">
        <v>75</v>
      </c>
      <c r="X32767" s="7" t="s">
        <v>69</v>
      </c>
      <c r="Y32767" s="7" t="s">
        <v>75</v>
      </c>
      <c r="Z32767" s="7" t="s">
        <v>75</v>
      </c>
      <c r="AA32767" s="7" t="s">
        <v>75</v>
      </c>
      <c r="AB32767" s="11" t="s">
        <v>75</v>
      </c>
      <c r="AC32767" s="7" t="s">
        <v>75</v>
      </c>
      <c r="AD32767" s="7" t="s">
        <v>75</v>
      </c>
      <c r="AE32767" s="7" t="s">
        <v>75</v>
      </c>
      <c r="AF32767" s="7" t="s">
        <v>75</v>
      </c>
      <c r="AG32767" s="7" t="s">
        <v>69</v>
      </c>
      <c r="AH32767" s="7" t="s">
        <v>75</v>
      </c>
      <c r="AI32767" s="7" t="s">
        <v>69</v>
      </c>
      <c r="AJ32767" s="7" t="s">
        <v>75</v>
      </c>
      <c r="AK32767" s="7" t="s">
        <v>75</v>
      </c>
      <c r="AL32767" s="7" t="s">
        <v>75</v>
      </c>
      <c r="AM32767" s="7" t="s">
        <v>69</v>
      </c>
      <c r="AN32767" s="7" t="s">
        <v>75</v>
      </c>
      <c r="AO32767" s="7" t="s">
        <v>69</v>
      </c>
      <c r="AP32767" s="7" t="s">
        <v>75</v>
      </c>
      <c r="AQ32767" s="7" t="s">
        <v>75</v>
      </c>
      <c r="AR32767" s="7" t="s">
        <v>75</v>
      </c>
      <c r="AS32767" s="7" t="s">
        <v>75</v>
      </c>
      <c r="AT32767" s="7" t="s">
        <v>75</v>
      </c>
      <c r="AU32767" s="7" t="s">
        <v>75</v>
      </c>
      <c r="AV32767" s="7" t="s">
        <v>69</v>
      </c>
      <c r="AW32767" s="7" t="s">
        <v>75</v>
      </c>
      <c r="AX32767" s="7" t="s">
        <v>69</v>
      </c>
      <c r="AY32767" s="7" t="s">
        <v>75</v>
      </c>
      <c r="AZ32767" s="7" t="s">
        <v>75</v>
      </c>
      <c r="BA32767" s="7" t="s">
        <v>75</v>
      </c>
      <c r="BB32767" s="7" t="s">
        <v>75</v>
      </c>
      <c r="BC32767" s="7" t="s">
        <v>75</v>
      </c>
      <c r="BD32767" s="7" t="s">
        <v>69</v>
      </c>
      <c r="BE32767" s="7" t="s">
        <v>75</v>
      </c>
      <c r="BF32767" s="7" t="s">
        <v>75</v>
      </c>
      <c r="BG32767" s="7" t="s">
        <v>75</v>
      </c>
      <c r="BH32767" s="7" t="s">
        <v>75</v>
      </c>
      <c r="BI32767" s="7" t="s">
        <v>75</v>
      </c>
      <c r="BJ32767" s="7" t="s">
        <v>75</v>
      </c>
      <c r="BK32767" s="7" t="s">
        <v>75</v>
      </c>
      <c r="BL32767" s="7" t="s">
        <v>75</v>
      </c>
      <c r="BM32767" s="7" t="s">
        <v>75</v>
      </c>
      <c r="BN32767" s="7" t="s">
        <v>69</v>
      </c>
      <c r="BO32767" s="13"/>
      <c r="BP32767" s="7" t="s">
        <v>75</v>
      </c>
      <c r="BQ32767" s="7" t="s">
        <v>75</v>
      </c>
      <c r="BR32767" s="7" t="s">
        <v>75</v>
      </c>
      <c r="BS32767" s="7" t="s">
        <v>75</v>
      </c>
      <c r="BT32767" s="7" t="s">
        <v>75</v>
      </c>
      <c r="BU32767" s="7" t="s">
        <v>75</v>
      </c>
      <c r="BV32767" s="7" t="s">
        <v>69</v>
      </c>
      <c r="BW32767" s="7" t="s">
        <v>69</v>
      </c>
      <c r="BX32767" s="7" t="s">
        <v>69</v>
      </c>
      <c r="BY32767" s="7" t="s">
        <v>75</v>
      </c>
      <c r="BZ32767" s="7" t="s">
        <v>75</v>
      </c>
      <c r="CA32767" s="7" t="s">
        <v>69</v>
      </c>
      <c r="CB32767" s="7" t="s">
        <v>69</v>
      </c>
      <c r="CC32767" s="7" t="s">
        <v>75</v>
      </c>
      <c r="CD32767" s="7" t="s">
        <v>75</v>
      </c>
      <c r="CE32767" s="7" t="s">
        <v>75</v>
      </c>
      <c r="CF32767" s="7" t="s">
        <v>75</v>
      </c>
      <c r="CG32767" s="7" t="s">
        <v>75</v>
      </c>
      <c r="CH32767" s="7" t="s">
        <v>69</v>
      </c>
      <c r="CI32767" s="7" t="s">
        <v>75</v>
      </c>
      <c r="CJ32767" s="7" t="s">
        <v>75</v>
      </c>
      <c r="CK32767" s="7" t="s">
        <v>75</v>
      </c>
      <c r="CL32767" s="7" t="s">
        <v>75</v>
      </c>
    </row>
    <row r="32768" spans="1:90" x14ac:dyDescent="0.25">
      <c r="A32768" s="1" t="s">
        <v>8</v>
      </c>
      <c r="B32768" s="13" t="s">
        <v>70</v>
      </c>
      <c r="C32768" s="7" t="s">
        <v>70</v>
      </c>
      <c r="D32768" s="11" t="s">
        <v>76</v>
      </c>
      <c r="E32768" s="11" t="s">
        <v>76</v>
      </c>
      <c r="F32768" s="11" t="s">
        <v>70</v>
      </c>
      <c r="G32768" s="11" t="s">
        <v>76</v>
      </c>
      <c r="H32768" s="11" t="s">
        <v>85</v>
      </c>
      <c r="I32768" s="11" t="s">
        <v>70</v>
      </c>
      <c r="J32768" s="11" t="s">
        <v>76</v>
      </c>
      <c r="K32768" s="11" t="s">
        <v>76</v>
      </c>
      <c r="L32768" s="11" t="s">
        <v>76</v>
      </c>
      <c r="M32768" s="13" t="s">
        <v>76</v>
      </c>
      <c r="N32768" s="11" t="s">
        <v>76</v>
      </c>
      <c r="O32768" s="11" t="s">
        <v>76</v>
      </c>
      <c r="P32768" s="11" t="s">
        <v>76</v>
      </c>
      <c r="Q32768" s="11" t="s">
        <v>99</v>
      </c>
      <c r="R32768" s="13" t="s">
        <v>76</v>
      </c>
      <c r="S32768" s="13" t="s">
        <v>76</v>
      </c>
      <c r="T32768" s="11" t="s">
        <v>104</v>
      </c>
      <c r="U32768" s="11" t="s">
        <v>76</v>
      </c>
      <c r="V32768" s="11" t="s">
        <v>70</v>
      </c>
      <c r="W32768" s="11" t="s">
        <v>104</v>
      </c>
      <c r="X32768" s="11" t="s">
        <v>70</v>
      </c>
      <c r="Y32768" s="11" t="s">
        <v>76</v>
      </c>
      <c r="Z32768" s="11" t="s">
        <v>76</v>
      </c>
      <c r="AA32768" s="11" t="s">
        <v>76</v>
      </c>
      <c r="AB32768" s="11" t="s">
        <v>76</v>
      </c>
      <c r="AC32768" s="11" t="s">
        <v>76</v>
      </c>
      <c r="AD32768" s="11" t="s">
        <v>76</v>
      </c>
      <c r="AE32768" s="11" t="s">
        <v>104</v>
      </c>
      <c r="AF32768" s="11" t="s">
        <v>76</v>
      </c>
      <c r="AG32768" s="11" t="s">
        <v>70</v>
      </c>
      <c r="AH32768" s="11" t="s">
        <v>76</v>
      </c>
      <c r="AI32768" s="11" t="s">
        <v>99</v>
      </c>
      <c r="AJ32768" s="11" t="s">
        <v>76</v>
      </c>
      <c r="AK32768" s="11" t="s">
        <v>76</v>
      </c>
      <c r="AL32768" s="11" t="s">
        <v>76</v>
      </c>
      <c r="AM32768" s="11" t="s">
        <v>70</v>
      </c>
      <c r="AN32768" s="11" t="s">
        <v>76</v>
      </c>
      <c r="AO32768" s="11" t="s">
        <v>70</v>
      </c>
      <c r="AP32768" s="11" t="s">
        <v>76</v>
      </c>
      <c r="AQ32768" s="11" t="s">
        <v>76</v>
      </c>
      <c r="AR32768" s="11" t="s">
        <v>76</v>
      </c>
      <c r="AS32768" s="11" t="s">
        <v>76</v>
      </c>
      <c r="AT32768" s="11" t="s">
        <v>76</v>
      </c>
      <c r="AU32768" s="13" t="s">
        <v>76</v>
      </c>
      <c r="AV32768" s="7" t="s">
        <v>151</v>
      </c>
      <c r="AW32768" s="11" t="s">
        <v>76</v>
      </c>
      <c r="AX32768" s="13" t="s">
        <v>151</v>
      </c>
      <c r="AY32768" s="11" t="s">
        <v>76</v>
      </c>
      <c r="AZ32768" s="11" t="s">
        <v>76</v>
      </c>
      <c r="BA32768" s="11" t="s">
        <v>104</v>
      </c>
      <c r="BB32768" s="11" t="s">
        <v>76</v>
      </c>
      <c r="BC32768" s="11" t="s">
        <v>76</v>
      </c>
      <c r="BD32768" s="11" t="s">
        <v>70</v>
      </c>
      <c r="BE32768" s="11" t="s">
        <v>76</v>
      </c>
      <c r="BF32768" s="11" t="s">
        <v>76</v>
      </c>
      <c r="BG32768" s="11" t="s">
        <v>76</v>
      </c>
      <c r="BH32768" s="11" t="s">
        <v>76</v>
      </c>
      <c r="BI32768" s="11" t="s">
        <v>76</v>
      </c>
      <c r="BJ32768" s="11" t="s">
        <v>76</v>
      </c>
      <c r="BK32768" s="11" t="s">
        <v>76</v>
      </c>
      <c r="BL32768" s="11" t="s">
        <v>76</v>
      </c>
      <c r="BM32768" s="11" t="s">
        <v>76</v>
      </c>
      <c r="BN32768" s="11" t="s">
        <v>70</v>
      </c>
      <c r="BO32768" s="11" t="s">
        <v>85</v>
      </c>
      <c r="BP32768" s="11" t="s">
        <v>76</v>
      </c>
      <c r="BQ32768" s="11" t="s">
        <v>76</v>
      </c>
      <c r="BR32768" s="11" t="s">
        <v>76</v>
      </c>
      <c r="BS32768" s="11" t="s">
        <v>76</v>
      </c>
      <c r="BT32768" s="11" t="s">
        <v>76</v>
      </c>
      <c r="BU32768" s="11" t="s">
        <v>76</v>
      </c>
      <c r="BV32768" s="11" t="s">
        <v>70</v>
      </c>
      <c r="BW32768" s="11" t="s">
        <v>70</v>
      </c>
      <c r="BX32768" s="11" t="s">
        <v>70</v>
      </c>
      <c r="BY32768" s="11" t="s">
        <v>104</v>
      </c>
      <c r="BZ32768" s="11" t="s">
        <v>76</v>
      </c>
      <c r="CA32768" s="11" t="s">
        <v>70</v>
      </c>
      <c r="CB32768" s="11" t="s">
        <v>70</v>
      </c>
      <c r="CC32768" s="11" t="s">
        <v>76</v>
      </c>
      <c r="CD32768" s="11" t="s">
        <v>76</v>
      </c>
      <c r="CE32768" s="11" t="s">
        <v>76</v>
      </c>
      <c r="CF32768" s="11" t="s">
        <v>104</v>
      </c>
      <c r="CG32768" s="11" t="s">
        <v>76</v>
      </c>
      <c r="CH32768" s="11" t="s">
        <v>151</v>
      </c>
      <c r="CI32768" s="11" t="s">
        <v>76</v>
      </c>
      <c r="CJ32768" s="11" t="s">
        <v>76</v>
      </c>
      <c r="CK32768" s="11" t="s">
        <v>76</v>
      </c>
      <c r="CL32768" s="11" t="s">
        <v>76</v>
      </c>
    </row>
    <row r="32769" spans="1:90" x14ac:dyDescent="0.25">
      <c r="A32769" s="1" t="s">
        <v>9</v>
      </c>
      <c r="AI32769" s="7" t="s">
        <v>56</v>
      </c>
      <c r="AK32769" s="7" t="s">
        <v>56</v>
      </c>
      <c r="AL32769" s="7" t="s">
        <v>56</v>
      </c>
      <c r="AM32769" s="7" t="s">
        <v>56</v>
      </c>
      <c r="AN32769" s="7" t="s">
        <v>56</v>
      </c>
      <c r="AO32769" s="7" t="s">
        <v>56</v>
      </c>
      <c r="AT32769" s="13"/>
      <c r="AY32769" s="7" t="s">
        <v>56</v>
      </c>
      <c r="AZ32769" s="7" t="s">
        <v>56</v>
      </c>
      <c r="BA32769" s="7" t="s">
        <v>56</v>
      </c>
      <c r="BC32769" s="7" t="s">
        <v>56</v>
      </c>
      <c r="BG32769" s="13" t="s">
        <v>56</v>
      </c>
      <c r="BL32769" s="13" t="s">
        <v>56</v>
      </c>
      <c r="BM32769" s="13"/>
      <c r="BO32769" s="13"/>
      <c r="BQ32769" s="13"/>
      <c r="BR32769" s="13" t="s">
        <v>56</v>
      </c>
      <c r="BS32769" s="13" t="s">
        <v>56</v>
      </c>
      <c r="BY32769" s="7" t="s">
        <v>56</v>
      </c>
      <c r="CL32769" s="7" t="s">
        <v>56</v>
      </c>
    </row>
    <row r="32770" spans="1:90" x14ac:dyDescent="0.25">
      <c r="A32770" s="1" t="s">
        <v>10</v>
      </c>
      <c r="B32770" s="13" t="s">
        <v>56</v>
      </c>
      <c r="C32770" s="7" t="s">
        <v>56</v>
      </c>
      <c r="D32770" s="13" t="s">
        <v>56</v>
      </c>
      <c r="E32770" s="13" t="s">
        <v>56</v>
      </c>
      <c r="F32770" s="13" t="s">
        <v>56</v>
      </c>
      <c r="G32770" s="13" t="s">
        <v>56</v>
      </c>
      <c r="H32770" s="13" t="s">
        <v>56</v>
      </c>
      <c r="I32770" s="13" t="s">
        <v>56</v>
      </c>
      <c r="J32770" s="13" t="s">
        <v>56</v>
      </c>
      <c r="K32770" s="13" t="s">
        <v>56</v>
      </c>
      <c r="L32770" s="13" t="s">
        <v>56</v>
      </c>
      <c r="M32770" s="13" t="s">
        <v>56</v>
      </c>
      <c r="N32770" s="13" t="s">
        <v>56</v>
      </c>
      <c r="O32770" s="13" t="s">
        <v>56</v>
      </c>
      <c r="P32770" s="13" t="s">
        <v>56</v>
      </c>
      <c r="Q32770" s="13" t="s">
        <v>56</v>
      </c>
      <c r="R32770" s="13" t="s">
        <v>56</v>
      </c>
      <c r="S32770" s="13" t="s">
        <v>56</v>
      </c>
      <c r="T32770" s="7" t="s">
        <v>56</v>
      </c>
      <c r="U32770" s="7" t="s">
        <v>56</v>
      </c>
      <c r="V32770" s="7" t="s">
        <v>56</v>
      </c>
      <c r="W32770" s="7" t="s">
        <v>56</v>
      </c>
      <c r="X32770" s="7" t="s">
        <v>56</v>
      </c>
      <c r="Y32770" s="7" t="s">
        <v>56</v>
      </c>
      <c r="Z32770" s="7" t="s">
        <v>56</v>
      </c>
      <c r="AA32770" s="7" t="s">
        <v>56</v>
      </c>
      <c r="AB32770" s="7" t="s">
        <v>56</v>
      </c>
      <c r="AC32770" s="7" t="s">
        <v>56</v>
      </c>
      <c r="AD32770" s="7" t="s">
        <v>56</v>
      </c>
      <c r="AE32770" s="7" t="s">
        <v>56</v>
      </c>
      <c r="AS32770" s="13"/>
      <c r="BE32770" s="13"/>
      <c r="BT32770" s="13"/>
    </row>
    <row r="32771" spans="1:90" x14ac:dyDescent="0.25">
      <c r="A32771" s="1" t="s">
        <v>11</v>
      </c>
      <c r="AF32771" s="7" t="s">
        <v>56</v>
      </c>
      <c r="AG32771" s="13" t="s">
        <v>56</v>
      </c>
      <c r="AH32771" s="7" t="s">
        <v>56</v>
      </c>
      <c r="AJ32771" s="13" t="s">
        <v>56</v>
      </c>
      <c r="AN32771" s="13"/>
      <c r="AP32771" s="13" t="s">
        <v>56</v>
      </c>
      <c r="AQ32771" s="13" t="s">
        <v>56</v>
      </c>
      <c r="AR32771" s="13" t="s">
        <v>56</v>
      </c>
      <c r="AS32771" s="7" t="s">
        <v>56</v>
      </c>
      <c r="AT32771" s="7" t="s">
        <v>56</v>
      </c>
      <c r="AU32771" s="13" t="s">
        <v>56</v>
      </c>
      <c r="AV32771" s="13" t="s">
        <v>56</v>
      </c>
      <c r="AW32771" s="13" t="s">
        <v>56</v>
      </c>
      <c r="AX32771" s="13" t="s">
        <v>56</v>
      </c>
      <c r="BB32771" s="13" t="s">
        <v>56</v>
      </c>
      <c r="BD32771" s="13" t="s">
        <v>56</v>
      </c>
      <c r="BE32771" s="13" t="s">
        <v>56</v>
      </c>
      <c r="BF32771" s="13" t="s">
        <v>56</v>
      </c>
      <c r="BH32771" s="7" t="s">
        <v>56</v>
      </c>
      <c r="BI32771" s="13" t="s">
        <v>56</v>
      </c>
      <c r="BJ32771" s="13" t="s">
        <v>56</v>
      </c>
      <c r="BK32771" s="13" t="s">
        <v>56</v>
      </c>
      <c r="BM32771" s="7" t="s">
        <v>56</v>
      </c>
      <c r="BN32771" s="13" t="s">
        <v>56</v>
      </c>
      <c r="BO32771" s="7" t="s">
        <v>56</v>
      </c>
      <c r="BP32771" s="7" t="s">
        <v>56</v>
      </c>
      <c r="BQ32771" s="7" t="s">
        <v>56</v>
      </c>
      <c r="BT32771" s="13" t="s">
        <v>56</v>
      </c>
      <c r="BU32771" s="13" t="s">
        <v>56</v>
      </c>
      <c r="BV32771" s="13" t="s">
        <v>56</v>
      </c>
      <c r="BW32771" s="13" t="s">
        <v>56</v>
      </c>
      <c r="BX32771" s="13" t="s">
        <v>56</v>
      </c>
      <c r="BZ32771" s="13" t="s">
        <v>56</v>
      </c>
      <c r="CA32771" s="7" t="s">
        <v>56</v>
      </c>
      <c r="CB32771" s="7" t="s">
        <v>56</v>
      </c>
      <c r="CC32771" s="7" t="s">
        <v>56</v>
      </c>
      <c r="CD32771" s="7" t="s">
        <v>56</v>
      </c>
      <c r="CE32771" s="7" t="s">
        <v>56</v>
      </c>
      <c r="CF32771" s="7" t="s">
        <v>56</v>
      </c>
      <c r="CG32771" s="7" t="s">
        <v>56</v>
      </c>
      <c r="CH32771" s="7" t="s">
        <v>56</v>
      </c>
      <c r="CI32771" s="7" t="s">
        <v>56</v>
      </c>
      <c r="CJ32771" s="7" t="s">
        <v>56</v>
      </c>
      <c r="CK32771" s="7" t="s">
        <v>56</v>
      </c>
    </row>
    <row r="32772" spans="1:90" x14ac:dyDescent="0.25">
      <c r="A32772" s="16" t="s">
        <v>12</v>
      </c>
      <c r="C32772" s="13"/>
      <c r="AF32772" s="7" t="s">
        <v>56</v>
      </c>
      <c r="AG32772" s="13" t="s">
        <v>56</v>
      </c>
      <c r="AH32772" s="7" t="s">
        <v>56</v>
      </c>
      <c r="AI32772" s="13" t="s">
        <v>56</v>
      </c>
      <c r="AJ32772" s="13" t="s">
        <v>56</v>
      </c>
      <c r="AK32772" s="13" t="s">
        <v>56</v>
      </c>
      <c r="AL32772" s="13" t="s">
        <v>56</v>
      </c>
      <c r="AM32772" s="13" t="s">
        <v>56</v>
      </c>
      <c r="AN32772" s="13" t="s">
        <v>56</v>
      </c>
      <c r="AO32772" s="13" t="s">
        <v>56</v>
      </c>
      <c r="AP32772" s="13" t="s">
        <v>56</v>
      </c>
      <c r="AQ32772" s="13" t="s">
        <v>56</v>
      </c>
      <c r="AR32772" s="13" t="s">
        <v>56</v>
      </c>
      <c r="AS32772" s="7" t="s">
        <v>56</v>
      </c>
      <c r="AT32772" s="7" t="s">
        <v>56</v>
      </c>
      <c r="AU32772" s="13" t="s">
        <v>56</v>
      </c>
      <c r="AV32772" s="13" t="s">
        <v>56</v>
      </c>
      <c r="AW32772" s="13" t="s">
        <v>56</v>
      </c>
      <c r="AX32772" s="13" t="s">
        <v>56</v>
      </c>
      <c r="AY32772" s="13" t="s">
        <v>56</v>
      </c>
      <c r="AZ32772" s="13" t="s">
        <v>56</v>
      </c>
      <c r="BA32772" s="13" t="s">
        <v>56</v>
      </c>
      <c r="BB32772" s="13" t="s">
        <v>56</v>
      </c>
      <c r="BC32772" s="13" t="s">
        <v>56</v>
      </c>
      <c r="BD32772" s="13" t="s">
        <v>56</v>
      </c>
      <c r="BE32772" s="13" t="s">
        <v>56</v>
      </c>
      <c r="BF32772" s="13" t="s">
        <v>56</v>
      </c>
      <c r="BG32772" s="13" t="s">
        <v>56</v>
      </c>
      <c r="BH32772" s="7" t="s">
        <v>56</v>
      </c>
      <c r="BI32772" s="13" t="s">
        <v>56</v>
      </c>
      <c r="BJ32772" s="13" t="s">
        <v>56</v>
      </c>
      <c r="BK32772" s="13" t="s">
        <v>56</v>
      </c>
      <c r="BL32772" s="13" t="s">
        <v>56</v>
      </c>
      <c r="BM32772" s="7" t="s">
        <v>56</v>
      </c>
      <c r="BN32772" s="13" t="s">
        <v>56</v>
      </c>
      <c r="BO32772" s="13" t="s">
        <v>56</v>
      </c>
      <c r="BP32772" s="7" t="s">
        <v>56</v>
      </c>
      <c r="BQ32772" s="7" t="s">
        <v>56</v>
      </c>
      <c r="BR32772" s="13" t="s">
        <v>56</v>
      </c>
      <c r="BS32772" s="13" t="s">
        <v>56</v>
      </c>
      <c r="BT32772" s="13" t="s">
        <v>56</v>
      </c>
      <c r="BU32772" s="13" t="s">
        <v>56</v>
      </c>
      <c r="BV32772" s="13" t="s">
        <v>56</v>
      </c>
      <c r="BW32772" s="13" t="s">
        <v>56</v>
      </c>
      <c r="BX32772" s="13" t="s">
        <v>56</v>
      </c>
      <c r="BY32772" s="7" t="s">
        <v>56</v>
      </c>
      <c r="CA32772" s="7" t="s">
        <v>56</v>
      </c>
      <c r="CB32772" s="7" t="s">
        <v>56</v>
      </c>
      <c r="CC32772" s="7" t="s">
        <v>56</v>
      </c>
      <c r="CE32772" s="7" t="s">
        <v>56</v>
      </c>
      <c r="CG32772" s="7" t="s">
        <v>56</v>
      </c>
      <c r="CH32772" s="7" t="s">
        <v>56</v>
      </c>
      <c r="CI32772" s="7" t="s">
        <v>56</v>
      </c>
      <c r="CK32772" s="7" t="s">
        <v>56</v>
      </c>
      <c r="CL32772" s="7" t="s">
        <v>56</v>
      </c>
    </row>
    <row r="32773" spans="1:90" x14ac:dyDescent="0.25">
      <c r="A32773" s="7" t="s">
        <v>13</v>
      </c>
      <c r="AF32773" s="7">
        <v>1</v>
      </c>
      <c r="AG32773" s="7">
        <v>1</v>
      </c>
      <c r="AH32773" s="7">
        <v>1</v>
      </c>
      <c r="AI32773" s="7">
        <v>2</v>
      </c>
      <c r="AJ32773" s="13">
        <v>1</v>
      </c>
      <c r="AL32773" s="7">
        <v>2</v>
      </c>
      <c r="AN32773" s="7">
        <v>2</v>
      </c>
      <c r="AP32773" s="7">
        <v>1</v>
      </c>
      <c r="AT32773" s="7">
        <v>1</v>
      </c>
      <c r="AU32773" s="7">
        <v>1</v>
      </c>
      <c r="AV32773" s="7">
        <v>1</v>
      </c>
      <c r="AW32773" s="7">
        <v>1</v>
      </c>
      <c r="AX32773" s="7">
        <v>2</v>
      </c>
      <c r="AY32773" s="7">
        <v>2</v>
      </c>
      <c r="AZ32773" s="7">
        <v>1</v>
      </c>
      <c r="BB32773" s="7">
        <v>1</v>
      </c>
      <c r="BC32773" s="7">
        <v>2</v>
      </c>
      <c r="BD32773" s="13" t="s">
        <v>157</v>
      </c>
      <c r="BF32773" s="7">
        <v>1</v>
      </c>
      <c r="BG32773" s="7">
        <v>2</v>
      </c>
      <c r="BI32773" s="7">
        <v>1</v>
      </c>
      <c r="BM32773" s="7">
        <v>2</v>
      </c>
      <c r="BP32773" s="7">
        <v>1</v>
      </c>
      <c r="BQ32773" s="7">
        <v>1</v>
      </c>
      <c r="BR32773" s="13">
        <v>2</v>
      </c>
      <c r="BS32773" s="7">
        <v>1</v>
      </c>
      <c r="BU32773" s="7">
        <v>1</v>
      </c>
      <c r="BW32773" s="7">
        <v>1</v>
      </c>
      <c r="BX32773" s="7">
        <v>3</v>
      </c>
      <c r="BY32773" s="7">
        <v>1</v>
      </c>
      <c r="CA32773" s="7">
        <v>1</v>
      </c>
      <c r="CB32773" s="7">
        <v>1</v>
      </c>
      <c r="CG32773" s="7">
        <v>1</v>
      </c>
      <c r="CH32773" s="7">
        <v>1</v>
      </c>
      <c r="CI32773" s="7">
        <v>2</v>
      </c>
      <c r="CK32773" s="7">
        <v>1</v>
      </c>
    </row>
    <row r="32774" spans="1:90" x14ac:dyDescent="0.25">
      <c r="A32774" s="7" t="s">
        <v>14</v>
      </c>
      <c r="AF32774" s="13" t="s">
        <v>122</v>
      </c>
      <c r="AH32774" s="7" t="s">
        <v>126</v>
      </c>
      <c r="AI32774" s="7">
        <v>4</v>
      </c>
      <c r="AJ32774" s="7">
        <v>1</v>
      </c>
      <c r="AK32774" s="7">
        <v>2</v>
      </c>
      <c r="AL32774" s="13">
        <v>3</v>
      </c>
      <c r="AM32774" s="7">
        <v>4</v>
      </c>
      <c r="AN32774" s="13" t="s">
        <v>137</v>
      </c>
      <c r="AO32774" s="7">
        <v>4</v>
      </c>
      <c r="AQ32774" s="13" t="s">
        <v>141</v>
      </c>
      <c r="AR32774" s="13" t="s">
        <v>141</v>
      </c>
      <c r="AS32774" s="7" t="s">
        <v>141</v>
      </c>
      <c r="AT32774" s="7">
        <v>1</v>
      </c>
      <c r="AU32774" s="13" t="s">
        <v>141</v>
      </c>
      <c r="AV32774" s="13" t="s">
        <v>141</v>
      </c>
      <c r="AW32774" s="13" t="s">
        <v>141</v>
      </c>
      <c r="AX32774" s="13" t="s">
        <v>141</v>
      </c>
      <c r="AY32774" s="7" t="s">
        <v>157</v>
      </c>
      <c r="BA32774" s="7">
        <v>1</v>
      </c>
      <c r="BE32774" s="13" t="s">
        <v>141</v>
      </c>
      <c r="BG32774" s="7">
        <v>9</v>
      </c>
      <c r="BH32774" s="13" t="s">
        <v>141</v>
      </c>
      <c r="BJ32774" s="13" t="s">
        <v>141</v>
      </c>
      <c r="BK32774" s="13" t="s">
        <v>141</v>
      </c>
      <c r="BL32774" s="7">
        <v>2</v>
      </c>
      <c r="BN32774" s="13" t="s">
        <v>141</v>
      </c>
      <c r="BO32774" s="7">
        <v>1</v>
      </c>
      <c r="BP32774" s="13" t="s">
        <v>141</v>
      </c>
      <c r="BQ32774" s="7">
        <v>1</v>
      </c>
      <c r="BR32774" s="13" t="s">
        <v>141</v>
      </c>
      <c r="BS32774" s="7">
        <v>6</v>
      </c>
      <c r="BV32774" s="7">
        <v>1</v>
      </c>
      <c r="BW32774" s="13" t="s">
        <v>141</v>
      </c>
      <c r="BX32774" s="13" t="s">
        <v>141</v>
      </c>
      <c r="BY32774" s="7">
        <v>4</v>
      </c>
      <c r="BZ32774" s="7">
        <v>1</v>
      </c>
      <c r="CC32774" s="7">
        <v>2</v>
      </c>
      <c r="CD32774" s="7">
        <v>1</v>
      </c>
      <c r="CE32774" s="7">
        <v>1</v>
      </c>
      <c r="CG32774" s="7" t="s">
        <v>141</v>
      </c>
      <c r="CH32774" s="7">
        <v>1</v>
      </c>
      <c r="CI32774" s="7">
        <v>3</v>
      </c>
      <c r="CJ32774" s="7" t="s">
        <v>141</v>
      </c>
      <c r="CK32774" s="7">
        <v>1</v>
      </c>
      <c r="CL32774" s="7">
        <v>6</v>
      </c>
    </row>
    <row r="32775" spans="1:90" x14ac:dyDescent="0.25">
      <c r="A32775" s="7" t="s">
        <v>15</v>
      </c>
      <c r="AF32775" s="7">
        <v>1</v>
      </c>
      <c r="AG32775" s="7">
        <f>AG32773+AG32774</f>
        <v>1</v>
      </c>
      <c r="AH32775" s="7">
        <v>2</v>
      </c>
      <c r="AI32775" s="7">
        <f>AI32773+AI32774</f>
        <v>6</v>
      </c>
      <c r="AJ32775" s="7">
        <f>AJ32773+AJ32774</f>
        <v>2</v>
      </c>
      <c r="AK32775" s="7">
        <f>AK32773+AK32774</f>
        <v>2</v>
      </c>
      <c r="AL32775" s="7">
        <f>AL32773+AL32774</f>
        <v>5</v>
      </c>
      <c r="AM32775" s="7">
        <f>AM32773+AM32774</f>
        <v>4</v>
      </c>
      <c r="AN32775" s="7">
        <v>10</v>
      </c>
      <c r="AO32775" s="7">
        <f>AO32773+AO32774</f>
        <v>4</v>
      </c>
      <c r="AP32775" s="7">
        <f>AP32773+AP32774</f>
        <v>1</v>
      </c>
      <c r="AQ32775" s="7">
        <v>1</v>
      </c>
      <c r="AR32775" s="7">
        <v>1</v>
      </c>
      <c r="AS32775" s="7">
        <v>1</v>
      </c>
      <c r="AT32775" s="7">
        <f>AT32773+AT32774</f>
        <v>2</v>
      </c>
      <c r="AU32775" s="7">
        <v>2</v>
      </c>
      <c r="AV32775" s="7">
        <v>2</v>
      </c>
      <c r="AW32775" s="7">
        <v>2</v>
      </c>
      <c r="AX32775" s="7">
        <v>3</v>
      </c>
      <c r="AY32775" s="7">
        <v>4</v>
      </c>
      <c r="AZ32775" s="7">
        <f>AZ32773+AZ32774</f>
        <v>1</v>
      </c>
      <c r="BA32775" s="7">
        <f>BA32773+BA32774</f>
        <v>1</v>
      </c>
      <c r="BB32775" s="7">
        <f>BB32773+BB32774</f>
        <v>1</v>
      </c>
      <c r="BC32775" s="7">
        <f>BC32773+BC32774</f>
        <v>2</v>
      </c>
      <c r="BD32775" s="7">
        <v>2</v>
      </c>
      <c r="BE32775" s="7">
        <v>1</v>
      </c>
      <c r="BF32775" s="7">
        <f>BF32773+BF32774</f>
        <v>1</v>
      </c>
      <c r="BG32775" s="7">
        <f>BG32773+BG32774</f>
        <v>11</v>
      </c>
      <c r="BH32775" s="7">
        <v>1</v>
      </c>
      <c r="BI32775" s="7">
        <f>BI32773+BI32774</f>
        <v>1</v>
      </c>
      <c r="BJ32775" s="7">
        <v>1</v>
      </c>
      <c r="BK32775" s="7">
        <v>1</v>
      </c>
      <c r="BL32775" s="7">
        <f>BL32773+BL32774</f>
        <v>2</v>
      </c>
      <c r="BM32775" s="7">
        <f>BM32773+BM32774</f>
        <v>2</v>
      </c>
      <c r="BN32775" s="7">
        <v>1</v>
      </c>
      <c r="BO32775" s="7">
        <f>BO32773+BO32774</f>
        <v>1</v>
      </c>
      <c r="BP32775" s="7">
        <v>2</v>
      </c>
      <c r="BQ32775" s="7">
        <f>BQ32773+BQ32774</f>
        <v>2</v>
      </c>
      <c r="BR32775" s="7">
        <v>3</v>
      </c>
      <c r="BS32775" s="7">
        <f>BS32773+BS32774</f>
        <v>7</v>
      </c>
      <c r="BU32775" s="7">
        <f>BU32773+BU32774</f>
        <v>1</v>
      </c>
      <c r="BV32775" s="7">
        <f>BV32773+BV32774</f>
        <v>1</v>
      </c>
      <c r="BW32775" s="7">
        <v>2</v>
      </c>
      <c r="BX32775" s="7">
        <v>4</v>
      </c>
      <c r="BY32775" s="7">
        <v>5</v>
      </c>
      <c r="BZ32775" s="7">
        <v>1</v>
      </c>
      <c r="CA32775" s="7">
        <v>1</v>
      </c>
      <c r="CB32775" s="7">
        <v>1</v>
      </c>
      <c r="CC32775" s="7">
        <v>2</v>
      </c>
      <c r="CD32775" s="7">
        <v>1</v>
      </c>
      <c r="CE32775" s="7">
        <v>1</v>
      </c>
      <c r="CG32775" s="7">
        <v>2</v>
      </c>
      <c r="CH32775" s="7">
        <v>2</v>
      </c>
      <c r="CI32775" s="7">
        <v>5</v>
      </c>
      <c r="CJ32775" s="7">
        <v>1</v>
      </c>
      <c r="CK32775" s="7">
        <v>2</v>
      </c>
      <c r="CL32775" s="7">
        <v>6</v>
      </c>
    </row>
    <row r="32776" spans="1:90" x14ac:dyDescent="0.25">
      <c r="A32776" s="1" t="s">
        <v>16</v>
      </c>
      <c r="AF32776" s="13" t="s">
        <v>56</v>
      </c>
      <c r="AH32776" s="7" t="s">
        <v>56</v>
      </c>
      <c r="AI32776" s="13" t="s">
        <v>56</v>
      </c>
      <c r="AJ32776" s="13" t="s">
        <v>56</v>
      </c>
      <c r="AK32776" s="13" t="s">
        <v>56</v>
      </c>
      <c r="AL32776" s="13" t="s">
        <v>56</v>
      </c>
      <c r="AN32776" s="13" t="s">
        <v>56</v>
      </c>
      <c r="AT32776" s="13" t="s">
        <v>56</v>
      </c>
      <c r="AU32776" s="13" t="s">
        <v>56</v>
      </c>
      <c r="AV32776" s="13" t="s">
        <v>56</v>
      </c>
      <c r="AW32776" s="13" t="s">
        <v>56</v>
      </c>
      <c r="AX32776" s="13" t="s">
        <v>56</v>
      </c>
      <c r="AY32776" s="13" t="s">
        <v>56</v>
      </c>
      <c r="BG32776" s="13" t="s">
        <v>56</v>
      </c>
      <c r="BP32776" s="13" t="s">
        <v>56</v>
      </c>
      <c r="BQ32776" s="7" t="s">
        <v>56</v>
      </c>
      <c r="BR32776" s="7" t="s">
        <v>56</v>
      </c>
      <c r="BS32776" s="7" t="s">
        <v>56</v>
      </c>
      <c r="BW32776" s="13" t="s">
        <v>56</v>
      </c>
      <c r="BX32776" s="13" t="s">
        <v>56</v>
      </c>
      <c r="BY32776" s="7" t="s">
        <v>56</v>
      </c>
      <c r="CG32776" s="7" t="s">
        <v>56</v>
      </c>
      <c r="CH32776" s="7" t="s">
        <v>56</v>
      </c>
      <c r="CI32776" s="7" t="s">
        <v>56</v>
      </c>
      <c r="CK32776" s="7" t="s">
        <v>56</v>
      </c>
    </row>
    <row r="32777" spans="1:90" x14ac:dyDescent="0.25">
      <c r="A32777" s="16" t="s">
        <v>17</v>
      </c>
      <c r="AF32777" s="13"/>
      <c r="AI32777" s="13"/>
      <c r="AJ32777" s="13"/>
      <c r="AK32777" s="13"/>
      <c r="AL32777" s="13"/>
      <c r="AN32777" s="13"/>
      <c r="AT32777" s="13"/>
      <c r="AU32777" s="13"/>
      <c r="AV32777" s="13"/>
      <c r="AW32777" s="13"/>
      <c r="AX32777" s="13"/>
      <c r="AY32777" s="13"/>
      <c r="BG32777" s="13"/>
      <c r="BP32777" s="13">
        <v>1</v>
      </c>
    </row>
    <row r="32778" spans="1:90" x14ac:dyDescent="0.25">
      <c r="A32778" s="16" t="s">
        <v>18</v>
      </c>
      <c r="AF32778" s="13"/>
      <c r="AI32778" s="13"/>
      <c r="AJ32778" s="13"/>
      <c r="AK32778" s="13"/>
      <c r="AL32778" s="13"/>
      <c r="AN32778" s="13"/>
      <c r="AT32778" s="13"/>
      <c r="AU32778" s="13"/>
      <c r="AV32778" s="13"/>
      <c r="AW32778" s="13"/>
      <c r="AX32778" s="13"/>
      <c r="AY32778" s="13"/>
      <c r="AZ32778" s="7">
        <v>429</v>
      </c>
    </row>
    <row r="32779" spans="1:90" x14ac:dyDescent="0.25">
      <c r="A32779" s="1" t="s">
        <v>19</v>
      </c>
      <c r="AI32779" s="7">
        <v>1</v>
      </c>
      <c r="AY32779" s="7">
        <v>1</v>
      </c>
      <c r="BC32779" s="7">
        <v>1</v>
      </c>
    </row>
    <row r="32780" spans="1:90" x14ac:dyDescent="0.25">
      <c r="A32780" s="16" t="s">
        <v>20</v>
      </c>
      <c r="AF32780" s="13"/>
      <c r="AI32780" s="13"/>
      <c r="AJ32780" s="13"/>
      <c r="AK32780" s="13"/>
      <c r="AL32780" s="13"/>
      <c r="AN32780" s="13"/>
      <c r="AT32780" s="13"/>
      <c r="AU32780" s="13"/>
      <c r="AV32780" s="13"/>
      <c r="AW32780" s="13"/>
      <c r="AX32780" s="13"/>
      <c r="AY32780" s="13"/>
      <c r="BB32780" s="7">
        <v>2</v>
      </c>
    </row>
    <row r="32781" spans="1:90" x14ac:dyDescent="0.25">
      <c r="A32781" s="1" t="s">
        <v>21</v>
      </c>
      <c r="AH32781" s="7">
        <v>1</v>
      </c>
      <c r="AT32781" s="7">
        <v>1</v>
      </c>
    </row>
    <row r="32782" spans="1:90" x14ac:dyDescent="0.25">
      <c r="A32782" s="1" t="s">
        <v>22</v>
      </c>
      <c r="BG32782" s="7">
        <v>27</v>
      </c>
      <c r="BR32782" s="7">
        <v>1</v>
      </c>
      <c r="BX32782" s="7">
        <v>1</v>
      </c>
    </row>
    <row r="32783" spans="1:90" x14ac:dyDescent="0.25">
      <c r="A32783" s="17" t="s">
        <v>48</v>
      </c>
      <c r="AJ32783" s="7">
        <v>1</v>
      </c>
      <c r="AV32783" s="7">
        <v>1</v>
      </c>
      <c r="BF32783" s="7">
        <v>1</v>
      </c>
      <c r="CI32783" s="7">
        <v>1</v>
      </c>
    </row>
    <row r="32784" spans="1:90" x14ac:dyDescent="0.25">
      <c r="A32784" s="16" t="s">
        <v>23</v>
      </c>
      <c r="AI32784" s="7">
        <v>4</v>
      </c>
      <c r="AL32784" s="13">
        <v>3</v>
      </c>
      <c r="AP32784" s="7">
        <v>1</v>
      </c>
      <c r="AU32784" s="7">
        <v>1</v>
      </c>
      <c r="AW32784" s="7">
        <v>1</v>
      </c>
      <c r="AX32784" s="7">
        <v>1</v>
      </c>
      <c r="AY32784" s="7">
        <v>1</v>
      </c>
      <c r="BC32784" s="7">
        <v>36</v>
      </c>
      <c r="BD32784" s="7">
        <v>1</v>
      </c>
      <c r="BG32784" s="7">
        <v>4</v>
      </c>
      <c r="BI32784" s="7">
        <v>1</v>
      </c>
      <c r="BM32784" s="7">
        <v>2</v>
      </c>
      <c r="BQ32784" s="7">
        <v>1</v>
      </c>
      <c r="BR32784" s="7">
        <v>34</v>
      </c>
      <c r="BS32784" s="7">
        <v>10</v>
      </c>
      <c r="BU32784" s="7">
        <v>2</v>
      </c>
      <c r="BW32784" s="7">
        <v>9</v>
      </c>
      <c r="BX32784" s="7">
        <v>2</v>
      </c>
      <c r="BY32784" s="7">
        <v>4</v>
      </c>
      <c r="CB32784" s="7">
        <v>9</v>
      </c>
      <c r="CG32784" s="7">
        <v>4</v>
      </c>
      <c r="CH32784" s="7">
        <v>2</v>
      </c>
      <c r="CK32784" s="7">
        <v>9</v>
      </c>
    </row>
    <row r="32785" spans="1:90" x14ac:dyDescent="0.25">
      <c r="A32785" s="17" t="s">
        <v>211</v>
      </c>
      <c r="AL32785" s="13"/>
      <c r="BD32785" s="7">
        <v>1</v>
      </c>
      <c r="CA32785" s="7">
        <v>1</v>
      </c>
    </row>
    <row r="32786" spans="1:90" x14ac:dyDescent="0.25">
      <c r="A32786" s="1" t="s">
        <v>24</v>
      </c>
      <c r="AF32786" s="7">
        <v>2</v>
      </c>
      <c r="AG32786" s="7">
        <v>3</v>
      </c>
      <c r="AL32786" s="7">
        <v>1</v>
      </c>
      <c r="AN32786" s="7">
        <v>2</v>
      </c>
      <c r="AX32786" s="7">
        <v>1</v>
      </c>
    </row>
    <row r="32787" spans="1:90" x14ac:dyDescent="0.25">
      <c r="A32787" s="1" t="s">
        <v>25</v>
      </c>
      <c r="AN32787" s="7">
        <v>1</v>
      </c>
      <c r="BM32787" s="7">
        <v>2</v>
      </c>
      <c r="BX32787" s="7">
        <v>1</v>
      </c>
    </row>
    <row r="32788" spans="1:90" x14ac:dyDescent="0.25">
      <c r="A32788" s="17" t="s">
        <v>49</v>
      </c>
      <c r="AF32788" s="7">
        <v>3</v>
      </c>
      <c r="AL32788" s="7">
        <v>797</v>
      </c>
      <c r="AM32788" s="7">
        <v>11</v>
      </c>
      <c r="AN32788" s="7">
        <v>11</v>
      </c>
      <c r="AR32788" s="7">
        <v>999999999</v>
      </c>
      <c r="AS32788" s="7">
        <v>999999999</v>
      </c>
      <c r="AT32788" s="7">
        <v>11</v>
      </c>
      <c r="AU32788" s="7">
        <v>4</v>
      </c>
      <c r="AV32788" s="7">
        <v>3</v>
      </c>
      <c r="AW32788" s="7">
        <v>2</v>
      </c>
      <c r="AX32788" s="7">
        <v>1</v>
      </c>
      <c r="BE32788" s="7">
        <v>3</v>
      </c>
      <c r="BG32788" s="7">
        <v>75</v>
      </c>
      <c r="BH32788" s="7">
        <v>1</v>
      </c>
      <c r="BJ32788" s="7">
        <v>1</v>
      </c>
      <c r="BK32788" s="7">
        <v>94</v>
      </c>
      <c r="BL32788" s="7">
        <v>638</v>
      </c>
      <c r="BN32788" s="7">
        <v>1</v>
      </c>
      <c r="BP32788" s="7">
        <v>25</v>
      </c>
      <c r="BR32788" s="7">
        <v>14</v>
      </c>
      <c r="BT32788" s="7">
        <v>2</v>
      </c>
      <c r="BV32788" s="7">
        <v>1</v>
      </c>
      <c r="BW32788" s="7">
        <v>4</v>
      </c>
      <c r="BX32788" s="7">
        <v>11</v>
      </c>
      <c r="BY32788" s="7">
        <v>32</v>
      </c>
      <c r="BZ32788" s="7">
        <v>1</v>
      </c>
      <c r="CC32788" s="7">
        <v>7</v>
      </c>
      <c r="CD32788" s="7">
        <v>6</v>
      </c>
      <c r="CE32788" s="7">
        <v>20</v>
      </c>
      <c r="CF32788" s="7">
        <v>2</v>
      </c>
      <c r="CG32788" s="7">
        <v>5</v>
      </c>
      <c r="CH32788" s="7">
        <v>7</v>
      </c>
      <c r="CI32788" s="7">
        <v>66</v>
      </c>
      <c r="CJ32788" s="7">
        <v>3</v>
      </c>
      <c r="CK32788" s="7">
        <v>1</v>
      </c>
      <c r="CL32788" s="7">
        <v>1696</v>
      </c>
    </row>
    <row r="32789" spans="1:90" x14ac:dyDescent="0.25">
      <c r="A32789" s="17" t="s">
        <v>50</v>
      </c>
      <c r="AY32789" s="7">
        <v>5</v>
      </c>
      <c r="CE32789" s="7">
        <v>1</v>
      </c>
      <c r="CH32789" s="7">
        <v>5</v>
      </c>
      <c r="CL32789" s="7">
        <v>178</v>
      </c>
    </row>
    <row r="32790" spans="1:90" x14ac:dyDescent="0.25">
      <c r="A32790" s="1" t="s">
        <v>26</v>
      </c>
      <c r="BG32790" s="7">
        <v>2</v>
      </c>
      <c r="BV32790" s="7">
        <v>6</v>
      </c>
      <c r="BY32790" s="7">
        <v>15</v>
      </c>
      <c r="CL32790" s="7">
        <v>1</v>
      </c>
    </row>
    <row r="32791" spans="1:90" x14ac:dyDescent="0.25">
      <c r="A32791" s="16" t="s">
        <v>27</v>
      </c>
      <c r="BG32791" s="7">
        <v>18</v>
      </c>
      <c r="BS32791" s="7">
        <v>2</v>
      </c>
    </row>
    <row r="32792" spans="1:90" x14ac:dyDescent="0.25">
      <c r="A32792" s="16" t="s">
        <v>28</v>
      </c>
      <c r="BA32792" s="7">
        <v>1933</v>
      </c>
      <c r="BG32792" s="7">
        <v>4</v>
      </c>
      <c r="BL32792" s="7">
        <v>59</v>
      </c>
      <c r="BO32792" s="7">
        <v>5</v>
      </c>
      <c r="CH32792" s="7">
        <v>5</v>
      </c>
      <c r="CI32792" s="7">
        <v>1</v>
      </c>
      <c r="CL32792" s="7">
        <v>161</v>
      </c>
    </row>
    <row r="32793" spans="1:90" x14ac:dyDescent="0.25">
      <c r="A32793" s="16" t="s">
        <v>29</v>
      </c>
      <c r="AN32793" s="13">
        <v>2</v>
      </c>
    </row>
    <row r="32794" spans="1:90" x14ac:dyDescent="0.25">
      <c r="A32794" s="1" t="s">
        <v>30</v>
      </c>
      <c r="AI32794" s="7">
        <v>1</v>
      </c>
      <c r="AY32794" s="7">
        <v>96</v>
      </c>
      <c r="BG32794" s="7">
        <v>27</v>
      </c>
      <c r="BY32794" s="7">
        <v>17</v>
      </c>
    </row>
    <row r="32795" spans="1:90" x14ac:dyDescent="0.25">
      <c r="A32795" s="17" t="s">
        <v>51</v>
      </c>
      <c r="AO32795" s="7">
        <v>2</v>
      </c>
      <c r="AT32795" s="7">
        <v>8</v>
      </c>
      <c r="AY32795" s="7">
        <v>24</v>
      </c>
      <c r="BG32795" s="7">
        <v>3</v>
      </c>
      <c r="BY32795" s="7">
        <v>4</v>
      </c>
    </row>
    <row r="32796" spans="1:90" x14ac:dyDescent="0.25">
      <c r="A32796" s="16" t="s">
        <v>31</v>
      </c>
      <c r="AJ32796" s="7">
        <v>3</v>
      </c>
      <c r="AL32796" s="13">
        <v>109</v>
      </c>
      <c r="AM32796" s="7">
        <v>6</v>
      </c>
      <c r="AN32796" s="7">
        <v>25</v>
      </c>
      <c r="AO32796" s="7">
        <v>10</v>
      </c>
      <c r="BG32796" s="7">
        <v>3</v>
      </c>
      <c r="BS32796" s="7">
        <v>4</v>
      </c>
      <c r="CC32796" s="7">
        <v>4</v>
      </c>
      <c r="CI32796" s="7">
        <v>2</v>
      </c>
      <c r="CL32796" s="7">
        <v>3</v>
      </c>
    </row>
    <row r="32797" spans="1:90" x14ac:dyDescent="0.25">
      <c r="A32797" s="16" t="s">
        <v>32</v>
      </c>
    </row>
    <row r="32798" spans="1:90" x14ac:dyDescent="0.25">
      <c r="A32798" s="16" t="s">
        <v>33</v>
      </c>
      <c r="BG32798" s="7">
        <v>2</v>
      </c>
      <c r="BL32798" s="7">
        <v>2</v>
      </c>
      <c r="BS32798" s="7">
        <v>4</v>
      </c>
    </row>
    <row r="32799" spans="1:90" x14ac:dyDescent="0.25">
      <c r="A32799" s="1" t="s">
        <v>34</v>
      </c>
      <c r="AI32799" s="7">
        <v>73</v>
      </c>
    </row>
    <row r="32800" spans="1:90" x14ac:dyDescent="0.25">
      <c r="A32800" s="16" t="s">
        <v>35</v>
      </c>
      <c r="AK32800" s="7">
        <v>15</v>
      </c>
      <c r="AL32800" s="13">
        <v>72</v>
      </c>
      <c r="AM32800" s="7">
        <v>7</v>
      </c>
      <c r="AN32800" s="7">
        <v>1</v>
      </c>
      <c r="AO32800" s="7">
        <v>10</v>
      </c>
      <c r="BG32800" s="7">
        <v>2</v>
      </c>
      <c r="BS32800" s="7">
        <v>12</v>
      </c>
      <c r="CC32800" s="7">
        <v>4</v>
      </c>
      <c r="CE32800" s="7">
        <v>1</v>
      </c>
    </row>
    <row r="32801" spans="1:90" x14ac:dyDescent="0.25">
      <c r="A32801" s="1" t="s">
        <v>36</v>
      </c>
      <c r="AL32801" s="7">
        <v>9</v>
      </c>
      <c r="AM32801" s="7">
        <v>2</v>
      </c>
      <c r="AN32801" s="7">
        <v>3</v>
      </c>
      <c r="AO32801" s="7">
        <v>5</v>
      </c>
      <c r="BQ32801" s="7">
        <v>1</v>
      </c>
    </row>
    <row r="32802" spans="1:90" x14ac:dyDescent="0.25">
      <c r="A32802" s="1" t="s">
        <v>37</v>
      </c>
      <c r="BS32802" s="7">
        <v>34</v>
      </c>
    </row>
    <row r="32803" spans="1:90" x14ac:dyDescent="0.25">
      <c r="A32803" s="1" t="s">
        <v>38</v>
      </c>
      <c r="AI32803" s="7">
        <v>1</v>
      </c>
    </row>
    <row r="32804" spans="1:90" x14ac:dyDescent="0.25">
      <c r="A32804" s="1" t="s">
        <v>39</v>
      </c>
      <c r="AI32804" s="7">
        <v>1</v>
      </c>
      <c r="CL32804" s="7">
        <v>1</v>
      </c>
    </row>
    <row r="32805" spans="1:90" x14ac:dyDescent="0.25">
      <c r="A32805" s="1" t="s">
        <v>40</v>
      </c>
      <c r="AK32805" s="13">
        <v>1</v>
      </c>
    </row>
    <row r="32806" spans="1:90" x14ac:dyDescent="0.25">
      <c r="A32806" s="1" t="s">
        <v>41</v>
      </c>
      <c r="AN32806" s="7">
        <v>2</v>
      </c>
      <c r="CI32806" s="7">
        <v>2</v>
      </c>
      <c r="CL32806" s="7">
        <v>1</v>
      </c>
    </row>
    <row r="32807" spans="1:90" x14ac:dyDescent="0.25">
      <c r="A32807" s="1" t="s">
        <v>42</v>
      </c>
      <c r="AN32807" s="7">
        <v>3</v>
      </c>
      <c r="BS32807" s="7">
        <v>2</v>
      </c>
    </row>
    <row r="32808" spans="1:90" x14ac:dyDescent="0.25">
      <c r="A32808" s="17" t="s">
        <v>52</v>
      </c>
      <c r="AN32808" s="7">
        <v>1</v>
      </c>
      <c r="BG32808" s="7">
        <v>2</v>
      </c>
      <c r="CL32808" s="7">
        <v>11</v>
      </c>
    </row>
    <row r="32809" spans="1:90" x14ac:dyDescent="0.25">
      <c r="A32809" s="1" t="s">
        <v>43</v>
      </c>
      <c r="BG32809" s="7">
        <v>1</v>
      </c>
    </row>
    <row r="32810" spans="1:90" x14ac:dyDescent="0.25">
      <c r="A32810" s="17" t="s">
        <v>53</v>
      </c>
      <c r="AN32810" s="7">
        <v>16</v>
      </c>
    </row>
    <row r="32811" spans="1:90" x14ac:dyDescent="0.25">
      <c r="A32811" s="1" t="s">
        <v>44</v>
      </c>
      <c r="AM32811" s="7">
        <v>2</v>
      </c>
      <c r="AO32811" s="7">
        <v>8</v>
      </c>
    </row>
    <row r="32812" spans="1:90" x14ac:dyDescent="0.25">
      <c r="A32812" s="1" t="s">
        <v>45</v>
      </c>
      <c r="BG32812" s="7">
        <v>3</v>
      </c>
    </row>
    <row r="32813" spans="1:90" x14ac:dyDescent="0.25">
      <c r="A32813" s="1" t="s">
        <v>46</v>
      </c>
      <c r="BY32813" s="7">
        <v>4</v>
      </c>
    </row>
    <row r="32814" spans="1:90" x14ac:dyDescent="0.25">
      <c r="A32814" s="16" t="s">
        <v>47</v>
      </c>
      <c r="AK32814" s="13" t="s">
        <v>132</v>
      </c>
      <c r="AL32814" s="13" t="s">
        <v>134</v>
      </c>
      <c r="AQ32814" s="13" t="s">
        <v>142</v>
      </c>
      <c r="AR32814" s="13"/>
      <c r="AS32814" s="7" t="s">
        <v>146</v>
      </c>
      <c r="AZ32814" s="7" t="s">
        <v>159</v>
      </c>
      <c r="CF32814" s="7" t="s">
        <v>199</v>
      </c>
      <c r="CI32814" s="7" t="s">
        <v>205</v>
      </c>
    </row>
    <row r="49144" spans="1:90" x14ac:dyDescent="0.25">
      <c r="A49144" s="1" t="s">
        <v>0</v>
      </c>
      <c r="B49144" s="13" t="s">
        <v>67</v>
      </c>
      <c r="C49144" s="7" t="s">
        <v>71</v>
      </c>
      <c r="D49144" s="7" t="s">
        <v>73</v>
      </c>
      <c r="E49144" s="7" t="s">
        <v>77</v>
      </c>
      <c r="F49144" s="7" t="s">
        <v>79</v>
      </c>
      <c r="G49144" s="7" t="s">
        <v>81</v>
      </c>
      <c r="H49144" s="7" t="s">
        <v>83</v>
      </c>
      <c r="I49144" s="7" t="s">
        <v>86</v>
      </c>
      <c r="J49144" s="7" t="s">
        <v>87</v>
      </c>
      <c r="K49144" s="7" t="s">
        <v>89</v>
      </c>
      <c r="L49144" s="7" t="s">
        <v>90</v>
      </c>
      <c r="M49144" s="7" t="s">
        <v>91</v>
      </c>
      <c r="N49144" s="7" t="s">
        <v>93</v>
      </c>
      <c r="O49144" s="7" t="s">
        <v>94</v>
      </c>
      <c r="P49144" s="7" t="s">
        <v>96</v>
      </c>
      <c r="Q49144" s="7" t="s">
        <v>97</v>
      </c>
      <c r="R49144" s="7" t="s">
        <v>100</v>
      </c>
      <c r="S49144" s="7" t="s">
        <v>102</v>
      </c>
      <c r="T49144" s="7" t="s">
        <v>103</v>
      </c>
      <c r="U49144" s="7" t="s">
        <v>105</v>
      </c>
      <c r="V49144" s="7" t="s">
        <v>106</v>
      </c>
      <c r="W49144" s="7" t="s">
        <v>108</v>
      </c>
      <c r="X49144" s="7" t="s">
        <v>110</v>
      </c>
      <c r="Y49144" s="7" t="s">
        <v>111</v>
      </c>
      <c r="Z49144" s="7" t="s">
        <v>112</v>
      </c>
      <c r="AA49144" s="7" t="s">
        <v>113</v>
      </c>
      <c r="AB49144" s="7" t="s">
        <v>115</v>
      </c>
      <c r="AC49144" s="7" t="s">
        <v>117</v>
      </c>
      <c r="AD49144" s="7" t="s">
        <v>119</v>
      </c>
      <c r="AE49144" s="7" t="s">
        <v>120</v>
      </c>
      <c r="AF49144" s="7" t="s">
        <v>121</v>
      </c>
      <c r="AG49144" s="7" t="s">
        <v>123</v>
      </c>
      <c r="AH49144" s="7" t="s">
        <v>125</v>
      </c>
      <c r="AI49144" s="7" t="s">
        <v>127</v>
      </c>
      <c r="AJ49144" s="7" t="s">
        <v>129</v>
      </c>
      <c r="AK49144" s="7" t="s">
        <v>130</v>
      </c>
      <c r="AL49144" s="7" t="s">
        <v>133</v>
      </c>
      <c r="AM49144" s="7" t="s">
        <v>135</v>
      </c>
      <c r="AN49144" s="7" t="s">
        <v>136</v>
      </c>
      <c r="AO49144" s="7" t="s">
        <v>138</v>
      </c>
      <c r="AP49144" s="7" t="s">
        <v>139</v>
      </c>
      <c r="AQ49144" s="7" t="s">
        <v>140</v>
      </c>
      <c r="AR49144" s="7" t="s">
        <v>143</v>
      </c>
      <c r="AS49144" s="7" t="s">
        <v>145</v>
      </c>
      <c r="AT49144" s="7" t="s">
        <v>147</v>
      </c>
      <c r="AU49144" s="7" t="s">
        <v>148</v>
      </c>
      <c r="AV49144" s="7" t="s">
        <v>149</v>
      </c>
      <c r="AW49144" s="7" t="s">
        <v>152</v>
      </c>
      <c r="AX49144" s="7" t="s">
        <v>153</v>
      </c>
      <c r="AY49144" s="7" t="s">
        <v>155</v>
      </c>
      <c r="AZ49144" s="7" t="s">
        <v>158</v>
      </c>
      <c r="BA49144" s="7" t="s">
        <v>160</v>
      </c>
      <c r="BB49144" s="7" t="s">
        <v>161</v>
      </c>
      <c r="BC49144" s="7" t="s">
        <v>162</v>
      </c>
      <c r="BD49144" s="7" t="s">
        <v>163</v>
      </c>
      <c r="BE49144" s="7" t="s">
        <v>164</v>
      </c>
      <c r="BF49144" s="7" t="s">
        <v>165</v>
      </c>
      <c r="BG49144" s="7" t="s">
        <v>166</v>
      </c>
      <c r="BH49144" s="7" t="s">
        <v>167</v>
      </c>
      <c r="BI49144" s="7" t="s">
        <v>168</v>
      </c>
      <c r="BJ49144" s="7" t="s">
        <v>169</v>
      </c>
      <c r="BK49144" s="7" t="s">
        <v>170</v>
      </c>
      <c r="BL49144" s="7" t="s">
        <v>171</v>
      </c>
      <c r="BM49144" s="7" t="s">
        <v>173</v>
      </c>
      <c r="BN49144" s="7" t="s">
        <v>174</v>
      </c>
      <c r="BO49144" s="7" t="s">
        <v>176</v>
      </c>
      <c r="BP49144" s="7" t="s">
        <v>178</v>
      </c>
      <c r="BQ49144" s="7" t="s">
        <v>179</v>
      </c>
      <c r="BR49144" s="7" t="s">
        <v>181</v>
      </c>
      <c r="BS49144" s="7" t="s">
        <v>183</v>
      </c>
      <c r="BT49144" s="7" t="s">
        <v>184</v>
      </c>
      <c r="BU49144" s="7" t="s">
        <v>185</v>
      </c>
      <c r="BV49144" s="7" t="s">
        <v>187</v>
      </c>
      <c r="BW49144" s="7" t="s">
        <v>188</v>
      </c>
      <c r="BX49144" s="7" t="s">
        <v>189</v>
      </c>
      <c r="BY49144" s="7" t="s">
        <v>190</v>
      </c>
      <c r="BZ49144" s="7" t="s">
        <v>192</v>
      </c>
      <c r="CA49144" s="7" t="s">
        <v>193</v>
      </c>
      <c r="CB49144" s="7" t="s">
        <v>194</v>
      </c>
      <c r="CC49144" s="7" t="s">
        <v>195</v>
      </c>
      <c r="CD49144" s="7" t="s">
        <v>196</v>
      </c>
      <c r="CE49144" s="7" t="s">
        <v>197</v>
      </c>
      <c r="CF49144" s="7" t="s">
        <v>198</v>
      </c>
      <c r="CG49144" s="7" t="s">
        <v>200</v>
      </c>
      <c r="CH49144" s="7" t="s">
        <v>202</v>
      </c>
      <c r="CI49144" s="7" t="s">
        <v>204</v>
      </c>
      <c r="CJ49144" s="7" t="s">
        <v>206</v>
      </c>
      <c r="CK49144" s="7" t="s">
        <v>208</v>
      </c>
      <c r="CL49144" s="7" t="s">
        <v>209</v>
      </c>
    </row>
    <row r="49145" spans="1:90" x14ac:dyDescent="0.25">
      <c r="A49145" s="1" t="s">
        <v>1</v>
      </c>
      <c r="B49145" s="7" t="s">
        <v>54</v>
      </c>
      <c r="C49145" s="7" t="s">
        <v>54</v>
      </c>
      <c r="D49145" s="7" t="s">
        <v>57</v>
      </c>
      <c r="E49145" s="7" t="s">
        <v>57</v>
      </c>
      <c r="F49145" s="7" t="s">
        <v>57</v>
      </c>
      <c r="G49145" s="7" t="s">
        <v>57</v>
      </c>
      <c r="H49145" s="7" t="s">
        <v>57</v>
      </c>
      <c r="I49145" s="7" t="s">
        <v>54</v>
      </c>
      <c r="J49145" s="7" t="s">
        <v>57</v>
      </c>
      <c r="K49145" s="7" t="s">
        <v>57</v>
      </c>
      <c r="L49145" s="7" t="s">
        <v>57</v>
      </c>
      <c r="M49145" s="7" t="s">
        <v>57</v>
      </c>
      <c r="N49145" s="7" t="s">
        <v>57</v>
      </c>
      <c r="O49145" s="7" t="s">
        <v>54</v>
      </c>
      <c r="P49145" s="7" t="s">
        <v>57</v>
      </c>
      <c r="Q49145" s="7" t="s">
        <v>57</v>
      </c>
      <c r="R49145" s="7" t="s">
        <v>54</v>
      </c>
      <c r="S49145" s="7" t="s">
        <v>57</v>
      </c>
      <c r="T49145" s="7" t="s">
        <v>57</v>
      </c>
      <c r="U49145" s="7" t="s">
        <v>57</v>
      </c>
      <c r="V49145" s="7" t="s">
        <v>57</v>
      </c>
      <c r="W49145" s="7" t="s">
        <v>54</v>
      </c>
      <c r="X49145" s="7" t="s">
        <v>57</v>
      </c>
      <c r="Y49145" s="7" t="s">
        <v>57</v>
      </c>
      <c r="Z49145" s="7" t="s">
        <v>54</v>
      </c>
      <c r="AA49145" s="7" t="s">
        <v>57</v>
      </c>
      <c r="AB49145" s="7" t="s">
        <v>57</v>
      </c>
      <c r="AC49145" s="7" t="s">
        <v>54</v>
      </c>
      <c r="AD49145" s="7" t="s">
        <v>57</v>
      </c>
      <c r="AE49145" s="7" t="s">
        <v>57</v>
      </c>
      <c r="AF49145" s="7" t="s">
        <v>54</v>
      </c>
      <c r="AG49145" s="7" t="s">
        <v>57</v>
      </c>
      <c r="AH49145" s="7" t="s">
        <v>57</v>
      </c>
      <c r="AI49145" s="7" t="s">
        <v>57</v>
      </c>
      <c r="AJ49145" s="7" t="s">
        <v>54</v>
      </c>
      <c r="AK49145" s="7" t="s">
        <v>54</v>
      </c>
      <c r="AL49145" s="7" t="s">
        <v>54</v>
      </c>
      <c r="AM49145" s="7" t="s">
        <v>54</v>
      </c>
      <c r="AN49145" s="7" t="s">
        <v>57</v>
      </c>
      <c r="AO49145" s="7" t="s">
        <v>54</v>
      </c>
      <c r="AP49145" s="7" t="s">
        <v>57</v>
      </c>
      <c r="AQ49145" s="7" t="s">
        <v>57</v>
      </c>
      <c r="AR49145" s="7" t="s">
        <v>57</v>
      </c>
      <c r="AS49145" s="7" t="s">
        <v>57</v>
      </c>
      <c r="AT49145" s="7" t="s">
        <v>54</v>
      </c>
      <c r="AU49145" s="7" t="s">
        <v>54</v>
      </c>
      <c r="AV49145" s="7" t="s">
        <v>57</v>
      </c>
      <c r="AW49145" s="7" t="s">
        <v>57</v>
      </c>
      <c r="AX49145" s="7" t="s">
        <v>57</v>
      </c>
      <c r="AY49145" s="7" t="s">
        <v>54</v>
      </c>
      <c r="AZ49145" s="7" t="s">
        <v>54</v>
      </c>
      <c r="BA49145" s="7" t="s">
        <v>54</v>
      </c>
      <c r="BB49145" s="7" t="s">
        <v>57</v>
      </c>
      <c r="BC49145" s="7" t="s">
        <v>57</v>
      </c>
      <c r="BD49145" s="7" t="s">
        <v>57</v>
      </c>
      <c r="BE49145" s="7" t="s">
        <v>57</v>
      </c>
      <c r="BF49145" s="7" t="s">
        <v>54</v>
      </c>
      <c r="BG49145" s="7" t="s">
        <v>57</v>
      </c>
      <c r="BH49145" s="7" t="s">
        <v>54</v>
      </c>
      <c r="BI49145" s="7" t="s">
        <v>57</v>
      </c>
      <c r="BJ49145" s="7" t="s">
        <v>57</v>
      </c>
      <c r="BK49145" s="7" t="s">
        <v>57</v>
      </c>
      <c r="BL49145" s="7" t="s">
        <v>57</v>
      </c>
      <c r="BM49145" s="7" t="s">
        <v>57</v>
      </c>
      <c r="BN49145" s="7" t="s">
        <v>54</v>
      </c>
      <c r="BO49145" s="7" t="s">
        <v>57</v>
      </c>
      <c r="BP49145" s="7" t="s">
        <v>54</v>
      </c>
      <c r="BQ49145" s="7" t="s">
        <v>57</v>
      </c>
      <c r="BR49145" s="7" t="s">
        <v>57</v>
      </c>
      <c r="BS49145" s="7" t="s">
        <v>57</v>
      </c>
      <c r="BT49145" s="7" t="s">
        <v>57</v>
      </c>
      <c r="BU49145" s="7" t="s">
        <v>54</v>
      </c>
      <c r="BV49145" s="7" t="s">
        <v>57</v>
      </c>
      <c r="BW49145" s="7" t="s">
        <v>54</v>
      </c>
      <c r="BX49145" s="7" t="s">
        <v>54</v>
      </c>
      <c r="BY49145" s="7" t="s">
        <v>57</v>
      </c>
      <c r="BZ49145" s="7" t="s">
        <v>57</v>
      </c>
      <c r="CA49145" s="7" t="s">
        <v>57</v>
      </c>
      <c r="CB49145" s="7" t="s">
        <v>54</v>
      </c>
      <c r="CC49145" s="7" t="s">
        <v>54</v>
      </c>
      <c r="CD49145" s="7" t="s">
        <v>57</v>
      </c>
      <c r="CE49145" s="7" t="s">
        <v>54</v>
      </c>
      <c r="CF49145" s="7" t="s">
        <v>57</v>
      </c>
      <c r="CG49145" s="7" t="s">
        <v>57</v>
      </c>
      <c r="CH49145" s="7" t="s">
        <v>57</v>
      </c>
      <c r="CI49145" s="7" t="s">
        <v>57</v>
      </c>
      <c r="CJ49145" s="7" t="s">
        <v>57</v>
      </c>
      <c r="CK49145" s="7" t="s">
        <v>57</v>
      </c>
      <c r="CL49145" s="7" t="s">
        <v>57</v>
      </c>
    </row>
    <row r="49146" spans="1:90" x14ac:dyDescent="0.25">
      <c r="A49146" s="1" t="s">
        <v>2</v>
      </c>
      <c r="B49146" s="9">
        <v>50</v>
      </c>
      <c r="C49146" s="10">
        <v>58</v>
      </c>
      <c r="D49146" s="10">
        <v>11</v>
      </c>
      <c r="E49146" s="10">
        <v>22</v>
      </c>
      <c r="F49146" s="10">
        <v>37</v>
      </c>
      <c r="G49146" s="10">
        <v>39</v>
      </c>
      <c r="H49146" s="10">
        <v>50</v>
      </c>
      <c r="I49146" s="10">
        <v>1</v>
      </c>
      <c r="J49146" s="10">
        <v>1</v>
      </c>
      <c r="K49146" s="10">
        <v>7</v>
      </c>
      <c r="L49146" s="10">
        <v>18</v>
      </c>
      <c r="M49146" s="10">
        <v>35</v>
      </c>
      <c r="N49146" s="10">
        <v>22</v>
      </c>
      <c r="O49146" s="10">
        <v>55</v>
      </c>
      <c r="P49146" s="10">
        <v>3</v>
      </c>
      <c r="Q49146" s="10">
        <v>21</v>
      </c>
      <c r="R49146" s="10">
        <v>23</v>
      </c>
      <c r="S49146" s="10">
        <v>26</v>
      </c>
      <c r="T49146" s="10">
        <v>30</v>
      </c>
      <c r="U49146" s="10">
        <v>21</v>
      </c>
      <c r="V49146" s="10">
        <v>33</v>
      </c>
      <c r="W49146" s="10">
        <v>2</v>
      </c>
      <c r="X49146" s="10">
        <v>15</v>
      </c>
      <c r="Y49146" s="10">
        <v>39</v>
      </c>
      <c r="Z49146" s="10">
        <v>36</v>
      </c>
      <c r="AA49146" s="10">
        <v>45</v>
      </c>
      <c r="AB49146" s="10">
        <v>53</v>
      </c>
      <c r="AC49146" s="7" t="s">
        <v>118</v>
      </c>
      <c r="AD49146" s="10" t="s">
        <v>118</v>
      </c>
      <c r="AE49146" s="10" t="s">
        <v>118</v>
      </c>
      <c r="AF49146" s="10">
        <v>21</v>
      </c>
      <c r="AG49146" s="10">
        <v>52</v>
      </c>
      <c r="AH49146" s="7">
        <v>62</v>
      </c>
      <c r="AI49146" s="7">
        <v>41</v>
      </c>
      <c r="AJ49146" s="7">
        <v>18</v>
      </c>
      <c r="AK49146" s="7">
        <v>52</v>
      </c>
      <c r="AL49146" s="10">
        <v>55</v>
      </c>
      <c r="AM49146" s="10">
        <v>33</v>
      </c>
      <c r="AN49146" s="10">
        <v>30</v>
      </c>
      <c r="AO49146" s="7">
        <v>38</v>
      </c>
      <c r="AP49146" s="9">
        <v>38</v>
      </c>
      <c r="AQ49146" s="7">
        <v>44</v>
      </c>
      <c r="AR49146" s="7">
        <v>50</v>
      </c>
      <c r="AS49146" s="7">
        <v>55</v>
      </c>
      <c r="AT49146" s="9">
        <v>1</v>
      </c>
      <c r="AU49146" s="9">
        <v>24</v>
      </c>
      <c r="AV49146" s="7">
        <v>28</v>
      </c>
      <c r="AW49146" s="9">
        <v>38</v>
      </c>
      <c r="AX49146" s="10">
        <v>21</v>
      </c>
      <c r="AY49146" s="9">
        <v>42</v>
      </c>
      <c r="AZ49146" s="10">
        <v>13</v>
      </c>
      <c r="BA49146" s="10">
        <v>21</v>
      </c>
      <c r="BB49146" s="10">
        <v>36</v>
      </c>
      <c r="BC49146" s="10">
        <v>57</v>
      </c>
      <c r="BD49146" s="10">
        <v>52</v>
      </c>
      <c r="BE49146" s="10">
        <v>12</v>
      </c>
      <c r="BF49146" s="10">
        <v>49</v>
      </c>
      <c r="BG49146" s="10">
        <v>48</v>
      </c>
      <c r="BH49146" s="10">
        <v>1</v>
      </c>
      <c r="BI49146" s="10">
        <v>40</v>
      </c>
      <c r="BJ49146" s="10">
        <v>42</v>
      </c>
      <c r="BK49146" s="10">
        <v>51</v>
      </c>
      <c r="BL49146" s="10">
        <v>2</v>
      </c>
      <c r="BM49146" s="10">
        <v>31</v>
      </c>
      <c r="BN49146" s="10">
        <v>43</v>
      </c>
      <c r="BO49146" s="10">
        <v>56</v>
      </c>
      <c r="BP49146" s="10">
        <v>2</v>
      </c>
      <c r="BQ49146" s="10">
        <v>14</v>
      </c>
      <c r="BR49146" s="10">
        <v>44</v>
      </c>
      <c r="BS49146" s="10">
        <v>68</v>
      </c>
      <c r="BT49146" s="10">
        <v>30</v>
      </c>
      <c r="BU49146" s="10">
        <v>53</v>
      </c>
      <c r="BV49146" s="10">
        <v>47</v>
      </c>
      <c r="BW49146" s="10">
        <v>41</v>
      </c>
      <c r="BX49146" s="10">
        <v>21</v>
      </c>
      <c r="BY49146" s="10">
        <v>32</v>
      </c>
      <c r="BZ49146" s="10">
        <v>9</v>
      </c>
      <c r="CA49146" s="10">
        <v>33</v>
      </c>
      <c r="CB49146" s="10">
        <v>39</v>
      </c>
      <c r="CC49146" s="10">
        <v>6</v>
      </c>
      <c r="CD49146" s="10">
        <v>18</v>
      </c>
      <c r="CE49146" s="10">
        <v>7</v>
      </c>
      <c r="CF49146" s="10">
        <v>43</v>
      </c>
      <c r="CG49146" s="7">
        <v>36</v>
      </c>
      <c r="CH49146" s="7">
        <v>45</v>
      </c>
      <c r="CI49146" s="7">
        <v>47</v>
      </c>
      <c r="CJ49146" s="7">
        <v>18</v>
      </c>
      <c r="CK49146" s="10" t="s">
        <v>118</v>
      </c>
      <c r="CL49146" s="7" t="s">
        <v>210</v>
      </c>
    </row>
    <row r="49147" spans="1:90" x14ac:dyDescent="0.25">
      <c r="A49147" s="1" t="s">
        <v>3</v>
      </c>
      <c r="B49147" s="7">
        <v>9</v>
      </c>
      <c r="C49147" s="7">
        <v>5</v>
      </c>
      <c r="D49147" s="7">
        <v>9</v>
      </c>
      <c r="E49147" s="7">
        <v>8</v>
      </c>
      <c r="F49147" s="7">
        <v>6</v>
      </c>
      <c r="G49147" s="7">
        <v>8</v>
      </c>
      <c r="H49147" s="7">
        <v>8</v>
      </c>
      <c r="I49147" s="7">
        <v>7</v>
      </c>
      <c r="J49147" s="13">
        <v>3</v>
      </c>
      <c r="K49147" s="13">
        <v>4</v>
      </c>
      <c r="L49147" s="7">
        <v>7</v>
      </c>
      <c r="M49147" s="13">
        <v>12</v>
      </c>
      <c r="N49147" s="7">
        <v>10</v>
      </c>
      <c r="O49147" s="7">
        <v>10</v>
      </c>
      <c r="P49147" s="7">
        <v>10</v>
      </c>
      <c r="Q49147" s="7">
        <v>7</v>
      </c>
      <c r="R49147" s="7">
        <v>5</v>
      </c>
      <c r="S49147" s="7">
        <v>5</v>
      </c>
      <c r="T49147" s="7">
        <v>11</v>
      </c>
      <c r="U49147" s="7">
        <v>7</v>
      </c>
      <c r="V49147" s="7">
        <v>8</v>
      </c>
      <c r="W49147" s="13">
        <v>12</v>
      </c>
      <c r="X49147" s="7">
        <v>5</v>
      </c>
      <c r="Y49147" s="7">
        <v>9</v>
      </c>
      <c r="Z49147" s="7">
        <v>9</v>
      </c>
      <c r="AA49147" s="7">
        <v>10</v>
      </c>
      <c r="AB49147" s="7">
        <v>5</v>
      </c>
      <c r="AC49147" s="7">
        <v>6</v>
      </c>
      <c r="AD49147" s="7">
        <v>7</v>
      </c>
      <c r="AE49147" s="7">
        <v>8</v>
      </c>
      <c r="AF49147" s="7">
        <v>6</v>
      </c>
      <c r="AG49147" s="7">
        <v>10</v>
      </c>
      <c r="AH49147" s="7">
        <v>8</v>
      </c>
      <c r="AI49147" s="7">
        <v>8</v>
      </c>
      <c r="AJ49147" s="7">
        <v>6</v>
      </c>
      <c r="AK49147" s="7">
        <v>5</v>
      </c>
      <c r="AL49147" s="7">
        <v>7</v>
      </c>
      <c r="AM49147" s="7">
        <v>11</v>
      </c>
      <c r="AN49147" s="7">
        <v>10</v>
      </c>
      <c r="AO49147" s="7">
        <v>9</v>
      </c>
      <c r="AP49147" s="7">
        <v>8</v>
      </c>
      <c r="AQ49147" s="7">
        <v>5</v>
      </c>
      <c r="AR49147" s="7">
        <v>7</v>
      </c>
      <c r="AS49147" s="7">
        <v>8</v>
      </c>
      <c r="AT49147" s="7">
        <v>8</v>
      </c>
      <c r="AU49147" s="7">
        <v>11</v>
      </c>
      <c r="AV49147" s="7">
        <v>7</v>
      </c>
      <c r="AW49147" s="7">
        <v>9</v>
      </c>
      <c r="AX49147" s="7">
        <v>6</v>
      </c>
      <c r="AY49147" s="7">
        <v>10</v>
      </c>
      <c r="AZ49147" s="7">
        <v>8</v>
      </c>
      <c r="BA49147" s="7">
        <v>5</v>
      </c>
      <c r="BB49147" s="7">
        <v>8</v>
      </c>
      <c r="BC49147" s="7">
        <v>9</v>
      </c>
      <c r="BD49147" s="7">
        <v>6</v>
      </c>
      <c r="BE49147" s="13">
        <v>6</v>
      </c>
      <c r="BF49147" s="7">
        <v>8</v>
      </c>
      <c r="BG49147" s="7">
        <v>9</v>
      </c>
      <c r="BH49147" s="13">
        <v>4</v>
      </c>
      <c r="BI49147" s="7">
        <v>7</v>
      </c>
      <c r="BJ49147" s="13">
        <v>6</v>
      </c>
      <c r="BK49147" s="13">
        <v>6</v>
      </c>
      <c r="BL49147" s="13">
        <v>3</v>
      </c>
      <c r="BM49147" s="7">
        <v>8</v>
      </c>
      <c r="BN49147" s="7">
        <v>11</v>
      </c>
      <c r="BO49147" s="7">
        <v>7</v>
      </c>
      <c r="BP49147" s="13">
        <v>4</v>
      </c>
      <c r="BQ49147" s="7">
        <v>8</v>
      </c>
      <c r="BR49147" s="7">
        <v>5</v>
      </c>
      <c r="BS49147" s="7">
        <v>9</v>
      </c>
      <c r="BT49147" s="13">
        <v>6</v>
      </c>
      <c r="BU49147" s="7">
        <v>11</v>
      </c>
      <c r="BV49147" s="7">
        <v>9</v>
      </c>
      <c r="BW49147" s="7">
        <v>7</v>
      </c>
      <c r="BX49147" s="7">
        <v>9</v>
      </c>
      <c r="BY49147" s="7">
        <v>9</v>
      </c>
      <c r="BZ49147" s="7">
        <v>8</v>
      </c>
      <c r="CA49147" s="7">
        <v>7</v>
      </c>
      <c r="CB49147" s="7">
        <v>5</v>
      </c>
      <c r="CC49147" s="7">
        <v>5</v>
      </c>
      <c r="CD49147" s="13">
        <v>6</v>
      </c>
      <c r="CE49147" s="7">
        <v>11</v>
      </c>
      <c r="CF49147" s="7">
        <v>9</v>
      </c>
      <c r="CG49147" s="7">
        <v>7</v>
      </c>
      <c r="CH49147" s="7">
        <v>7</v>
      </c>
      <c r="CI49147" s="7">
        <v>5</v>
      </c>
      <c r="CJ49147" s="7">
        <v>7</v>
      </c>
      <c r="CK49147" s="7">
        <v>7</v>
      </c>
      <c r="CL49147" s="7">
        <v>4</v>
      </c>
    </row>
    <row r="49148" spans="1:90" x14ac:dyDescent="0.25">
      <c r="A49148" s="1" t="s">
        <v>4</v>
      </c>
      <c r="B49148" s="7">
        <v>2007</v>
      </c>
      <c r="C49148" s="7">
        <v>2007</v>
      </c>
      <c r="D49148" s="7">
        <v>2008</v>
      </c>
      <c r="E49148" s="7">
        <v>2008</v>
      </c>
      <c r="F49148" s="7">
        <v>2008</v>
      </c>
      <c r="G49148" s="7">
        <v>2008</v>
      </c>
      <c r="H49148" s="7">
        <v>2008</v>
      </c>
      <c r="I49148" s="7">
        <v>2009</v>
      </c>
      <c r="J49148" s="7">
        <v>2010</v>
      </c>
      <c r="K49148" s="7">
        <v>2010</v>
      </c>
      <c r="L49148" s="7">
        <v>2010</v>
      </c>
      <c r="M49148" s="7">
        <v>2010</v>
      </c>
      <c r="N49148" s="7">
        <v>2011</v>
      </c>
      <c r="O49148" s="7">
        <v>2011</v>
      </c>
      <c r="P49148" s="13">
        <v>2012</v>
      </c>
      <c r="Q49148" s="7">
        <v>2012</v>
      </c>
      <c r="R49148" s="7">
        <v>2012</v>
      </c>
      <c r="S49148" s="7">
        <v>2012</v>
      </c>
      <c r="T49148" s="13">
        <v>2012</v>
      </c>
      <c r="U49148" s="13">
        <v>2015</v>
      </c>
      <c r="V49148" s="13">
        <v>2015</v>
      </c>
      <c r="W49148" s="7">
        <v>2016</v>
      </c>
      <c r="X49148" s="13">
        <v>2016</v>
      </c>
      <c r="Y49148" s="7">
        <v>2016</v>
      </c>
      <c r="Z49148" s="7">
        <v>2017</v>
      </c>
      <c r="AA49148" s="7">
        <v>2017</v>
      </c>
      <c r="AB49148" s="7">
        <v>2017</v>
      </c>
      <c r="AC49148" s="7">
        <v>2019</v>
      </c>
      <c r="AD49148" s="7">
        <v>2019</v>
      </c>
      <c r="AE49148" s="7">
        <v>2019</v>
      </c>
      <c r="AF49148" s="7">
        <v>2002</v>
      </c>
      <c r="AG49148" s="7">
        <v>2003</v>
      </c>
      <c r="AH49148" s="7">
        <v>1988</v>
      </c>
      <c r="AI49148" s="7">
        <v>1989</v>
      </c>
      <c r="AJ49148" s="7">
        <v>1994</v>
      </c>
      <c r="AK49148" s="7">
        <v>1995</v>
      </c>
      <c r="AL49148" s="7">
        <v>2002</v>
      </c>
      <c r="AM49148" s="7">
        <v>2003</v>
      </c>
      <c r="AN49148" s="7">
        <v>2003</v>
      </c>
      <c r="AO49148" s="7">
        <v>2005</v>
      </c>
      <c r="AP49148" s="7">
        <v>2007</v>
      </c>
      <c r="AQ49148" s="7">
        <v>2007</v>
      </c>
      <c r="AR49148" s="7">
        <v>2007</v>
      </c>
      <c r="AS49148" s="7">
        <v>2007</v>
      </c>
      <c r="AT49148" s="7">
        <v>2007</v>
      </c>
      <c r="AU49148" s="7">
        <v>2007</v>
      </c>
      <c r="AV49148" s="7">
        <v>2007</v>
      </c>
      <c r="AW49148" s="7">
        <v>2007</v>
      </c>
      <c r="AX49148" s="7">
        <v>2007</v>
      </c>
      <c r="AY49148" s="7">
        <v>2007</v>
      </c>
      <c r="AZ49148" s="7">
        <v>2008</v>
      </c>
      <c r="BA49148" s="7">
        <v>2008</v>
      </c>
      <c r="BB49148" s="7">
        <v>2008</v>
      </c>
      <c r="BC49148" s="7">
        <v>2008</v>
      </c>
      <c r="BD49148" s="7">
        <v>2008</v>
      </c>
      <c r="BE49148" s="7">
        <v>2009</v>
      </c>
      <c r="BF49148" s="7">
        <v>2009</v>
      </c>
      <c r="BG49148" s="7">
        <v>2009</v>
      </c>
      <c r="BH49148" s="7">
        <v>2010</v>
      </c>
      <c r="BI49148" s="7">
        <v>2010</v>
      </c>
      <c r="BJ49148" s="7">
        <v>2010</v>
      </c>
      <c r="BK49148" s="7">
        <v>2010</v>
      </c>
      <c r="BL49148" s="7">
        <v>2010</v>
      </c>
      <c r="BM49148" s="7">
        <v>2010</v>
      </c>
      <c r="BN49148" s="7">
        <v>2011</v>
      </c>
      <c r="BO49148" s="7">
        <v>2011</v>
      </c>
      <c r="BP49148" s="7">
        <v>2011</v>
      </c>
      <c r="BQ49148" s="7">
        <v>2011</v>
      </c>
      <c r="BR49148" s="7">
        <v>2011</v>
      </c>
      <c r="BS49148" s="7">
        <v>2011</v>
      </c>
      <c r="BT49148" s="7">
        <v>2011</v>
      </c>
      <c r="BU49148" s="13">
        <v>2012</v>
      </c>
      <c r="BV49148" s="13">
        <v>2013</v>
      </c>
      <c r="BW49148" s="13">
        <v>2013</v>
      </c>
      <c r="BX49148" s="13">
        <v>2013</v>
      </c>
      <c r="BY49148" s="13">
        <v>2014</v>
      </c>
      <c r="BZ49148" s="13">
        <v>2014</v>
      </c>
      <c r="CA49148" s="13">
        <v>2015</v>
      </c>
      <c r="CB49148" s="13">
        <v>2015</v>
      </c>
      <c r="CC49148" s="13">
        <v>2015</v>
      </c>
      <c r="CD49148" s="13">
        <v>2016</v>
      </c>
      <c r="CE49148" s="7">
        <v>2017</v>
      </c>
      <c r="CF49148" s="7">
        <v>2017</v>
      </c>
      <c r="CG49148" s="7">
        <v>2018</v>
      </c>
      <c r="CH49148" s="7">
        <v>2018</v>
      </c>
      <c r="CI49148" s="7">
        <v>2018</v>
      </c>
      <c r="CJ49148" s="7">
        <v>2018</v>
      </c>
      <c r="CK49148" s="7">
        <v>2019</v>
      </c>
      <c r="CL49148" s="7">
        <v>2019</v>
      </c>
    </row>
    <row r="49149" spans="1:90" x14ac:dyDescent="0.25">
      <c r="A49149" s="1" t="s">
        <v>5</v>
      </c>
      <c r="B49149" s="14">
        <v>39347</v>
      </c>
      <c r="C49149" s="14">
        <v>39225</v>
      </c>
      <c r="D49149" s="14">
        <v>39701</v>
      </c>
      <c r="E49149" s="14">
        <v>39671</v>
      </c>
      <c r="F49149" s="14">
        <v>39606</v>
      </c>
      <c r="G49149" s="14">
        <v>39675</v>
      </c>
      <c r="H49149" s="14">
        <v>39671</v>
      </c>
      <c r="I49149" s="14">
        <v>40023</v>
      </c>
      <c r="J49149" s="14">
        <v>40258</v>
      </c>
      <c r="K49149" s="14">
        <v>40298</v>
      </c>
      <c r="L49149" s="14">
        <v>40375</v>
      </c>
      <c r="M49149" s="14">
        <v>40543</v>
      </c>
      <c r="N49149" s="14">
        <v>40844</v>
      </c>
      <c r="O49149" s="14">
        <v>40825</v>
      </c>
      <c r="P49149" s="14">
        <v>41185</v>
      </c>
      <c r="Q49149" s="14">
        <v>41106</v>
      </c>
      <c r="R49149" s="14">
        <v>41056</v>
      </c>
      <c r="S49149" s="14">
        <v>41048</v>
      </c>
      <c r="T49149" s="14">
        <v>41220</v>
      </c>
      <c r="U49149" s="14">
        <v>42202</v>
      </c>
      <c r="V49149" s="14">
        <v>42234</v>
      </c>
      <c r="W49149" s="14">
        <v>42709</v>
      </c>
      <c r="X49149" s="14">
        <v>42518</v>
      </c>
      <c r="Y49149" s="14">
        <v>42626</v>
      </c>
      <c r="Z49149" s="14">
        <v>42987</v>
      </c>
      <c r="AA49149" s="14">
        <v>43031</v>
      </c>
      <c r="AB49149" s="14">
        <v>42875</v>
      </c>
      <c r="AC49149" s="14">
        <v>43635</v>
      </c>
      <c r="AD49149" s="14">
        <v>43650</v>
      </c>
      <c r="AE49149" s="14">
        <v>43678</v>
      </c>
      <c r="AF49149" s="14">
        <v>37421</v>
      </c>
      <c r="AG49149" s="14">
        <v>37911</v>
      </c>
      <c r="AH49149" s="14">
        <v>32381</v>
      </c>
      <c r="AI49149" s="14">
        <v>32740</v>
      </c>
      <c r="AJ49149" s="14">
        <v>34498</v>
      </c>
      <c r="AK49149" s="14">
        <v>34849</v>
      </c>
      <c r="AL49149" s="14">
        <v>37461</v>
      </c>
      <c r="AM49149" s="14">
        <v>37949</v>
      </c>
      <c r="AN49149" s="14">
        <v>37916</v>
      </c>
      <c r="AO49149" s="14">
        <v>38608</v>
      </c>
      <c r="AP49149" s="14">
        <v>39319</v>
      </c>
      <c r="AQ49149" s="14">
        <v>39229</v>
      </c>
      <c r="AR49149" s="14">
        <v>39264</v>
      </c>
      <c r="AS49149" s="14">
        <v>39311</v>
      </c>
      <c r="AT49149" s="14">
        <v>39305</v>
      </c>
      <c r="AU49149" s="14">
        <v>39411</v>
      </c>
      <c r="AV49149" s="14">
        <v>39266</v>
      </c>
      <c r="AW49149" s="14">
        <v>39336</v>
      </c>
      <c r="AX49149" s="14">
        <v>39259</v>
      </c>
      <c r="AY49149" s="14">
        <v>39379</v>
      </c>
      <c r="AZ49149" s="14">
        <v>39671</v>
      </c>
      <c r="BA49149" s="14">
        <v>39571</v>
      </c>
      <c r="BB49149" s="14">
        <v>39671</v>
      </c>
      <c r="BC49149" s="14">
        <v>39709</v>
      </c>
      <c r="BD49149" s="14">
        <v>39615</v>
      </c>
      <c r="BE49149" s="14">
        <v>39980</v>
      </c>
      <c r="BF49149" s="14">
        <v>40026</v>
      </c>
      <c r="BG49149" s="14">
        <v>40071</v>
      </c>
      <c r="BH49149" s="14">
        <v>40279</v>
      </c>
      <c r="BI49149" s="14">
        <v>40390</v>
      </c>
      <c r="BJ49149" s="14">
        <v>40338</v>
      </c>
      <c r="BK49149" s="14">
        <v>40339</v>
      </c>
      <c r="BL49149" s="14">
        <v>40246</v>
      </c>
      <c r="BM49149" s="14">
        <v>40419</v>
      </c>
      <c r="BN49149" s="14">
        <v>40856</v>
      </c>
      <c r="BO49149" s="14">
        <v>40736</v>
      </c>
      <c r="BP49149" s="14">
        <v>40640</v>
      </c>
      <c r="BQ49149" s="14">
        <v>40764</v>
      </c>
      <c r="BR49149" s="14">
        <v>40682</v>
      </c>
      <c r="BS49149" s="14">
        <v>40796</v>
      </c>
      <c r="BT49149" s="14">
        <v>40702</v>
      </c>
      <c r="BU49149" s="14">
        <v>41218</v>
      </c>
      <c r="BV49149" s="14">
        <v>41519</v>
      </c>
      <c r="BW49149" s="14">
        <v>41483</v>
      </c>
      <c r="BX49149" s="14">
        <v>41532</v>
      </c>
      <c r="BY49149" s="14">
        <v>41910</v>
      </c>
      <c r="BZ49149" s="14">
        <v>41858</v>
      </c>
      <c r="CA49149" s="14">
        <v>42210</v>
      </c>
      <c r="CB49149" s="14">
        <v>42150</v>
      </c>
      <c r="CC49149" s="14">
        <v>42155</v>
      </c>
      <c r="CD49149" s="14">
        <v>42549</v>
      </c>
      <c r="CE49149" s="14">
        <v>43067</v>
      </c>
      <c r="CF49149" s="14">
        <v>42997</v>
      </c>
      <c r="CG49149" s="15">
        <v>43303</v>
      </c>
      <c r="CH49149" s="15">
        <v>43310</v>
      </c>
      <c r="CI49149" s="15">
        <v>43240</v>
      </c>
      <c r="CJ49149" s="15">
        <v>43291</v>
      </c>
      <c r="CK49149" s="14">
        <v>43662</v>
      </c>
      <c r="CL49149" s="15">
        <v>43563</v>
      </c>
    </row>
    <row r="49150" spans="1:90" x14ac:dyDescent="0.25">
      <c r="A49150" s="1" t="s">
        <v>6</v>
      </c>
      <c r="B49150" s="7" t="s">
        <v>68</v>
      </c>
      <c r="C49150" s="7" t="s">
        <v>72</v>
      </c>
      <c r="D49150" s="13" t="s">
        <v>74</v>
      </c>
      <c r="E49150" s="7" t="s">
        <v>78</v>
      </c>
      <c r="F49150" s="7" t="s">
        <v>80</v>
      </c>
      <c r="G49150" s="7" t="s">
        <v>82</v>
      </c>
      <c r="H49150" s="7" t="s">
        <v>84</v>
      </c>
      <c r="I49150" s="13" t="s">
        <v>62</v>
      </c>
      <c r="J49150" s="13" t="s">
        <v>88</v>
      </c>
      <c r="K49150" s="13" t="s">
        <v>74</v>
      </c>
      <c r="L49150" s="13" t="s">
        <v>63</v>
      </c>
      <c r="M49150" s="13" t="s">
        <v>92</v>
      </c>
      <c r="N49150" s="13" t="s">
        <v>60</v>
      </c>
      <c r="O49150" s="13" t="s">
        <v>95</v>
      </c>
      <c r="P49150" s="13" t="s">
        <v>60</v>
      </c>
      <c r="Q49150" s="13" t="s">
        <v>98</v>
      </c>
      <c r="R49150" s="13" t="s">
        <v>101</v>
      </c>
      <c r="S49150" s="13" t="s">
        <v>65</v>
      </c>
      <c r="T49150" s="13" t="s">
        <v>58</v>
      </c>
      <c r="U49150" s="13" t="s">
        <v>64</v>
      </c>
      <c r="V49150" s="13" t="s">
        <v>107</v>
      </c>
      <c r="W49150" s="13" t="s">
        <v>109</v>
      </c>
      <c r="X49150" s="13" t="s">
        <v>107</v>
      </c>
      <c r="Y49150" s="13" t="s">
        <v>55</v>
      </c>
      <c r="Z49150" s="11" t="s">
        <v>64</v>
      </c>
      <c r="AA49150" s="11" t="s">
        <v>114</v>
      </c>
      <c r="AB49150" s="11" t="s">
        <v>116</v>
      </c>
      <c r="AC49150" s="7" t="s">
        <v>114</v>
      </c>
      <c r="AD49150" s="7" t="s">
        <v>64</v>
      </c>
      <c r="AE49150" s="7" t="s">
        <v>58</v>
      </c>
      <c r="AF49150" s="7" t="s">
        <v>59</v>
      </c>
      <c r="AG49150" s="7" t="s">
        <v>124</v>
      </c>
      <c r="AH49150" s="7" t="s">
        <v>82</v>
      </c>
      <c r="AI49150" s="7" t="s">
        <v>128</v>
      </c>
      <c r="AJ49150" s="7" t="s">
        <v>82</v>
      </c>
      <c r="AK49150" s="7" t="s">
        <v>131</v>
      </c>
      <c r="AL49150" s="7" t="s">
        <v>82</v>
      </c>
      <c r="AM49150" s="7" t="s">
        <v>62</v>
      </c>
      <c r="AN49150" s="7" t="s">
        <v>63</v>
      </c>
      <c r="AO49150" s="7" t="s">
        <v>107</v>
      </c>
      <c r="AP49150" s="7" t="s">
        <v>60</v>
      </c>
      <c r="AQ49150" s="7" t="s">
        <v>74</v>
      </c>
      <c r="AR49150" s="7" t="s">
        <v>144</v>
      </c>
      <c r="AS49150" s="7" t="s">
        <v>78</v>
      </c>
      <c r="AT49150" s="13" t="s">
        <v>144</v>
      </c>
      <c r="AU49150" s="7" t="s">
        <v>65</v>
      </c>
      <c r="AV49150" s="7" t="s">
        <v>150</v>
      </c>
      <c r="AW49150" s="7" t="s">
        <v>63</v>
      </c>
      <c r="AX49150" s="7" t="s">
        <v>154</v>
      </c>
      <c r="AY49150" s="7" t="s">
        <v>156</v>
      </c>
      <c r="AZ49150" s="7" t="s">
        <v>144</v>
      </c>
      <c r="BA49150" s="7" t="s">
        <v>61</v>
      </c>
      <c r="BB49150" s="7" t="s">
        <v>116</v>
      </c>
      <c r="BC49150" s="7" t="s">
        <v>82</v>
      </c>
      <c r="BD49150" s="7" t="s">
        <v>107</v>
      </c>
      <c r="BE49150" s="13" t="s">
        <v>74</v>
      </c>
      <c r="BF49150" s="13" t="s">
        <v>82</v>
      </c>
      <c r="BG49150" s="13" t="s">
        <v>66</v>
      </c>
      <c r="BH49150" s="13" t="s">
        <v>63</v>
      </c>
      <c r="BI49150" s="13" t="s">
        <v>82</v>
      </c>
      <c r="BJ49150" s="13" t="s">
        <v>74</v>
      </c>
      <c r="BK49150" s="13" t="s">
        <v>63</v>
      </c>
      <c r="BL49150" s="13" t="s">
        <v>172</v>
      </c>
      <c r="BM49150" s="13" t="s">
        <v>82</v>
      </c>
      <c r="BN49150" s="13" t="s">
        <v>175</v>
      </c>
      <c r="BO49150" s="13" t="s">
        <v>177</v>
      </c>
      <c r="BP49150" s="13" t="s">
        <v>82</v>
      </c>
      <c r="BQ49150" s="13" t="s">
        <v>180</v>
      </c>
      <c r="BR49150" s="13" t="s">
        <v>182</v>
      </c>
      <c r="BS49150" s="13" t="s">
        <v>59</v>
      </c>
      <c r="BT49150" s="13" t="s">
        <v>59</v>
      </c>
      <c r="BU49150" s="13" t="s">
        <v>186</v>
      </c>
      <c r="BV49150" s="13" t="s">
        <v>124</v>
      </c>
      <c r="BW49150" s="13" t="s">
        <v>107</v>
      </c>
      <c r="BX49150" s="13" t="s">
        <v>107</v>
      </c>
      <c r="BY49150" s="13" t="s">
        <v>191</v>
      </c>
      <c r="BZ49150" s="13" t="s">
        <v>64</v>
      </c>
      <c r="CA49150" s="13" t="s">
        <v>124</v>
      </c>
      <c r="CB49150" s="13" t="s">
        <v>72</v>
      </c>
      <c r="CC49150" s="13" t="s">
        <v>63</v>
      </c>
      <c r="CD49150" s="13" t="s">
        <v>64</v>
      </c>
      <c r="CE49150" s="11" t="s">
        <v>114</v>
      </c>
      <c r="CF49150" s="11" t="s">
        <v>61</v>
      </c>
      <c r="CG49150" s="7" t="s">
        <v>201</v>
      </c>
      <c r="CH49150" s="7" t="s">
        <v>203</v>
      </c>
      <c r="CI49150" s="7" t="s">
        <v>144</v>
      </c>
      <c r="CJ49150" s="7" t="s">
        <v>207</v>
      </c>
      <c r="CK49150" s="7" t="s">
        <v>101</v>
      </c>
      <c r="CL49150" s="7" t="s">
        <v>65</v>
      </c>
    </row>
    <row r="49151" spans="1:90" x14ac:dyDescent="0.25">
      <c r="A49151" s="1" t="s">
        <v>7</v>
      </c>
      <c r="B49151" s="7" t="s">
        <v>69</v>
      </c>
      <c r="C49151" s="7" t="s">
        <v>69</v>
      </c>
      <c r="D49151" s="7" t="s">
        <v>75</v>
      </c>
      <c r="E49151" s="7" t="s">
        <v>75</v>
      </c>
      <c r="F49151" s="7" t="s">
        <v>69</v>
      </c>
      <c r="G49151" s="7" t="s">
        <v>75</v>
      </c>
      <c r="I49151" s="7" t="s">
        <v>69</v>
      </c>
      <c r="J49151" s="7" t="s">
        <v>75</v>
      </c>
      <c r="K49151" s="7" t="s">
        <v>75</v>
      </c>
      <c r="L49151" s="7" t="s">
        <v>75</v>
      </c>
      <c r="M49151" s="7" t="s">
        <v>75</v>
      </c>
      <c r="N49151" s="7" t="s">
        <v>75</v>
      </c>
      <c r="O49151" s="7" t="s">
        <v>75</v>
      </c>
      <c r="P49151" s="7" t="s">
        <v>75</v>
      </c>
      <c r="Q49151" s="7" t="s">
        <v>69</v>
      </c>
      <c r="R49151" s="7" t="s">
        <v>75</v>
      </c>
      <c r="S49151" s="13" t="s">
        <v>75</v>
      </c>
      <c r="T49151" s="7" t="s">
        <v>75</v>
      </c>
      <c r="U49151" s="7" t="s">
        <v>75</v>
      </c>
      <c r="V49151" s="7" t="s">
        <v>69</v>
      </c>
      <c r="W49151" s="7" t="s">
        <v>75</v>
      </c>
      <c r="X49151" s="7" t="s">
        <v>69</v>
      </c>
      <c r="Y49151" s="7" t="s">
        <v>75</v>
      </c>
      <c r="Z49151" s="7" t="s">
        <v>75</v>
      </c>
      <c r="AA49151" s="7" t="s">
        <v>75</v>
      </c>
      <c r="AB49151" s="11" t="s">
        <v>75</v>
      </c>
      <c r="AC49151" s="7" t="s">
        <v>75</v>
      </c>
      <c r="AD49151" s="7" t="s">
        <v>75</v>
      </c>
      <c r="AE49151" s="7" t="s">
        <v>75</v>
      </c>
      <c r="AF49151" s="7" t="s">
        <v>75</v>
      </c>
      <c r="AG49151" s="7" t="s">
        <v>69</v>
      </c>
      <c r="AH49151" s="7" t="s">
        <v>75</v>
      </c>
      <c r="AI49151" s="7" t="s">
        <v>69</v>
      </c>
      <c r="AJ49151" s="7" t="s">
        <v>75</v>
      </c>
      <c r="AK49151" s="7" t="s">
        <v>75</v>
      </c>
      <c r="AL49151" s="7" t="s">
        <v>75</v>
      </c>
      <c r="AM49151" s="7" t="s">
        <v>69</v>
      </c>
      <c r="AN49151" s="7" t="s">
        <v>75</v>
      </c>
      <c r="AO49151" s="7" t="s">
        <v>69</v>
      </c>
      <c r="AP49151" s="7" t="s">
        <v>75</v>
      </c>
      <c r="AQ49151" s="7" t="s">
        <v>75</v>
      </c>
      <c r="AR49151" s="7" t="s">
        <v>75</v>
      </c>
      <c r="AS49151" s="7" t="s">
        <v>75</v>
      </c>
      <c r="AT49151" s="7" t="s">
        <v>75</v>
      </c>
      <c r="AU49151" s="7" t="s">
        <v>75</v>
      </c>
      <c r="AV49151" s="7" t="s">
        <v>69</v>
      </c>
      <c r="AW49151" s="7" t="s">
        <v>75</v>
      </c>
      <c r="AX49151" s="7" t="s">
        <v>69</v>
      </c>
      <c r="AY49151" s="7" t="s">
        <v>75</v>
      </c>
      <c r="AZ49151" s="7" t="s">
        <v>75</v>
      </c>
      <c r="BA49151" s="7" t="s">
        <v>75</v>
      </c>
      <c r="BB49151" s="7" t="s">
        <v>75</v>
      </c>
      <c r="BC49151" s="7" t="s">
        <v>75</v>
      </c>
      <c r="BD49151" s="7" t="s">
        <v>69</v>
      </c>
      <c r="BE49151" s="7" t="s">
        <v>75</v>
      </c>
      <c r="BF49151" s="7" t="s">
        <v>75</v>
      </c>
      <c r="BG49151" s="7" t="s">
        <v>75</v>
      </c>
      <c r="BH49151" s="7" t="s">
        <v>75</v>
      </c>
      <c r="BI49151" s="7" t="s">
        <v>75</v>
      </c>
      <c r="BJ49151" s="7" t="s">
        <v>75</v>
      </c>
      <c r="BK49151" s="7" t="s">
        <v>75</v>
      </c>
      <c r="BL49151" s="7" t="s">
        <v>75</v>
      </c>
      <c r="BM49151" s="7" t="s">
        <v>75</v>
      </c>
      <c r="BN49151" s="7" t="s">
        <v>69</v>
      </c>
      <c r="BO49151" s="13"/>
      <c r="BP49151" s="7" t="s">
        <v>75</v>
      </c>
      <c r="BQ49151" s="7" t="s">
        <v>75</v>
      </c>
      <c r="BR49151" s="7" t="s">
        <v>75</v>
      </c>
      <c r="BS49151" s="7" t="s">
        <v>75</v>
      </c>
      <c r="BT49151" s="7" t="s">
        <v>75</v>
      </c>
      <c r="BU49151" s="7" t="s">
        <v>75</v>
      </c>
      <c r="BV49151" s="7" t="s">
        <v>69</v>
      </c>
      <c r="BW49151" s="7" t="s">
        <v>69</v>
      </c>
      <c r="BX49151" s="7" t="s">
        <v>69</v>
      </c>
      <c r="BY49151" s="7" t="s">
        <v>75</v>
      </c>
      <c r="BZ49151" s="7" t="s">
        <v>75</v>
      </c>
      <c r="CA49151" s="7" t="s">
        <v>69</v>
      </c>
      <c r="CB49151" s="7" t="s">
        <v>69</v>
      </c>
      <c r="CC49151" s="7" t="s">
        <v>75</v>
      </c>
      <c r="CD49151" s="7" t="s">
        <v>75</v>
      </c>
      <c r="CE49151" s="7" t="s">
        <v>75</v>
      </c>
      <c r="CF49151" s="7" t="s">
        <v>75</v>
      </c>
      <c r="CG49151" s="7" t="s">
        <v>75</v>
      </c>
      <c r="CH49151" s="7" t="s">
        <v>69</v>
      </c>
      <c r="CI49151" s="7" t="s">
        <v>75</v>
      </c>
      <c r="CJ49151" s="7" t="s">
        <v>75</v>
      </c>
      <c r="CK49151" s="7" t="s">
        <v>75</v>
      </c>
      <c r="CL49151" s="7" t="s">
        <v>75</v>
      </c>
    </row>
    <row r="49152" spans="1:90" x14ac:dyDescent="0.25">
      <c r="A49152" s="1" t="s">
        <v>8</v>
      </c>
      <c r="B49152" s="13" t="s">
        <v>70</v>
      </c>
      <c r="C49152" s="7" t="s">
        <v>70</v>
      </c>
      <c r="D49152" s="11" t="s">
        <v>76</v>
      </c>
      <c r="E49152" s="11" t="s">
        <v>76</v>
      </c>
      <c r="F49152" s="11" t="s">
        <v>70</v>
      </c>
      <c r="G49152" s="11" t="s">
        <v>76</v>
      </c>
      <c r="H49152" s="11" t="s">
        <v>85</v>
      </c>
      <c r="I49152" s="11" t="s">
        <v>70</v>
      </c>
      <c r="J49152" s="11" t="s">
        <v>76</v>
      </c>
      <c r="K49152" s="11" t="s">
        <v>76</v>
      </c>
      <c r="L49152" s="11" t="s">
        <v>76</v>
      </c>
      <c r="M49152" s="13" t="s">
        <v>76</v>
      </c>
      <c r="N49152" s="11" t="s">
        <v>76</v>
      </c>
      <c r="O49152" s="11" t="s">
        <v>76</v>
      </c>
      <c r="P49152" s="11" t="s">
        <v>76</v>
      </c>
      <c r="Q49152" s="11" t="s">
        <v>99</v>
      </c>
      <c r="R49152" s="13" t="s">
        <v>76</v>
      </c>
      <c r="S49152" s="13" t="s">
        <v>76</v>
      </c>
      <c r="T49152" s="11" t="s">
        <v>104</v>
      </c>
      <c r="U49152" s="11" t="s">
        <v>76</v>
      </c>
      <c r="V49152" s="11" t="s">
        <v>70</v>
      </c>
      <c r="W49152" s="11" t="s">
        <v>104</v>
      </c>
      <c r="X49152" s="11" t="s">
        <v>70</v>
      </c>
      <c r="Y49152" s="11" t="s">
        <v>76</v>
      </c>
      <c r="Z49152" s="11" t="s">
        <v>76</v>
      </c>
      <c r="AA49152" s="11" t="s">
        <v>76</v>
      </c>
      <c r="AB49152" s="11" t="s">
        <v>76</v>
      </c>
      <c r="AC49152" s="11" t="s">
        <v>76</v>
      </c>
      <c r="AD49152" s="11" t="s">
        <v>76</v>
      </c>
      <c r="AE49152" s="11" t="s">
        <v>104</v>
      </c>
      <c r="AF49152" s="11" t="s">
        <v>76</v>
      </c>
      <c r="AG49152" s="11" t="s">
        <v>70</v>
      </c>
      <c r="AH49152" s="11" t="s">
        <v>76</v>
      </c>
      <c r="AI49152" s="11" t="s">
        <v>99</v>
      </c>
      <c r="AJ49152" s="11" t="s">
        <v>76</v>
      </c>
      <c r="AK49152" s="11" t="s">
        <v>76</v>
      </c>
      <c r="AL49152" s="11" t="s">
        <v>76</v>
      </c>
      <c r="AM49152" s="11" t="s">
        <v>70</v>
      </c>
      <c r="AN49152" s="11" t="s">
        <v>76</v>
      </c>
      <c r="AO49152" s="11" t="s">
        <v>70</v>
      </c>
      <c r="AP49152" s="11" t="s">
        <v>76</v>
      </c>
      <c r="AQ49152" s="11" t="s">
        <v>76</v>
      </c>
      <c r="AR49152" s="11" t="s">
        <v>76</v>
      </c>
      <c r="AS49152" s="11" t="s">
        <v>76</v>
      </c>
      <c r="AT49152" s="11" t="s">
        <v>76</v>
      </c>
      <c r="AU49152" s="13" t="s">
        <v>76</v>
      </c>
      <c r="AV49152" s="7" t="s">
        <v>151</v>
      </c>
      <c r="AW49152" s="11" t="s">
        <v>76</v>
      </c>
      <c r="AX49152" s="13" t="s">
        <v>151</v>
      </c>
      <c r="AY49152" s="11" t="s">
        <v>76</v>
      </c>
      <c r="AZ49152" s="11" t="s">
        <v>76</v>
      </c>
      <c r="BA49152" s="11" t="s">
        <v>104</v>
      </c>
      <c r="BB49152" s="11" t="s">
        <v>76</v>
      </c>
      <c r="BC49152" s="11" t="s">
        <v>76</v>
      </c>
      <c r="BD49152" s="11" t="s">
        <v>70</v>
      </c>
      <c r="BE49152" s="11" t="s">
        <v>76</v>
      </c>
      <c r="BF49152" s="11" t="s">
        <v>76</v>
      </c>
      <c r="BG49152" s="11" t="s">
        <v>76</v>
      </c>
      <c r="BH49152" s="11" t="s">
        <v>76</v>
      </c>
      <c r="BI49152" s="11" t="s">
        <v>76</v>
      </c>
      <c r="BJ49152" s="11" t="s">
        <v>76</v>
      </c>
      <c r="BK49152" s="11" t="s">
        <v>76</v>
      </c>
      <c r="BL49152" s="11" t="s">
        <v>76</v>
      </c>
      <c r="BM49152" s="11" t="s">
        <v>76</v>
      </c>
      <c r="BN49152" s="11" t="s">
        <v>70</v>
      </c>
      <c r="BO49152" s="11" t="s">
        <v>85</v>
      </c>
      <c r="BP49152" s="11" t="s">
        <v>76</v>
      </c>
      <c r="BQ49152" s="11" t="s">
        <v>76</v>
      </c>
      <c r="BR49152" s="11" t="s">
        <v>76</v>
      </c>
      <c r="BS49152" s="11" t="s">
        <v>76</v>
      </c>
      <c r="BT49152" s="11" t="s">
        <v>76</v>
      </c>
      <c r="BU49152" s="11" t="s">
        <v>76</v>
      </c>
      <c r="BV49152" s="11" t="s">
        <v>70</v>
      </c>
      <c r="BW49152" s="11" t="s">
        <v>70</v>
      </c>
      <c r="BX49152" s="11" t="s">
        <v>70</v>
      </c>
      <c r="BY49152" s="11" t="s">
        <v>104</v>
      </c>
      <c r="BZ49152" s="11" t="s">
        <v>76</v>
      </c>
      <c r="CA49152" s="11" t="s">
        <v>70</v>
      </c>
      <c r="CB49152" s="11" t="s">
        <v>70</v>
      </c>
      <c r="CC49152" s="11" t="s">
        <v>76</v>
      </c>
      <c r="CD49152" s="11" t="s">
        <v>76</v>
      </c>
      <c r="CE49152" s="11" t="s">
        <v>76</v>
      </c>
      <c r="CF49152" s="11" t="s">
        <v>104</v>
      </c>
      <c r="CG49152" s="11" t="s">
        <v>76</v>
      </c>
      <c r="CH49152" s="11" t="s">
        <v>151</v>
      </c>
      <c r="CI49152" s="11" t="s">
        <v>76</v>
      </c>
      <c r="CJ49152" s="11" t="s">
        <v>76</v>
      </c>
      <c r="CK49152" s="11" t="s">
        <v>76</v>
      </c>
      <c r="CL49152" s="11" t="s">
        <v>76</v>
      </c>
    </row>
    <row r="49153" spans="1:90" x14ac:dyDescent="0.25">
      <c r="A49153" s="1" t="s">
        <v>9</v>
      </c>
      <c r="AI49153" s="7" t="s">
        <v>56</v>
      </c>
      <c r="AK49153" s="7" t="s">
        <v>56</v>
      </c>
      <c r="AL49153" s="7" t="s">
        <v>56</v>
      </c>
      <c r="AM49153" s="7" t="s">
        <v>56</v>
      </c>
      <c r="AN49153" s="7" t="s">
        <v>56</v>
      </c>
      <c r="AO49153" s="7" t="s">
        <v>56</v>
      </c>
      <c r="AT49153" s="13"/>
      <c r="AY49153" s="7" t="s">
        <v>56</v>
      </c>
      <c r="AZ49153" s="7" t="s">
        <v>56</v>
      </c>
      <c r="BA49153" s="7" t="s">
        <v>56</v>
      </c>
      <c r="BC49153" s="7" t="s">
        <v>56</v>
      </c>
      <c r="BG49153" s="13" t="s">
        <v>56</v>
      </c>
      <c r="BL49153" s="13" t="s">
        <v>56</v>
      </c>
      <c r="BM49153" s="13"/>
      <c r="BO49153" s="13"/>
      <c r="BQ49153" s="13"/>
      <c r="BR49153" s="13" t="s">
        <v>56</v>
      </c>
      <c r="BS49153" s="13" t="s">
        <v>56</v>
      </c>
      <c r="BY49153" s="7" t="s">
        <v>56</v>
      </c>
      <c r="CL49153" s="7" t="s">
        <v>56</v>
      </c>
    </row>
    <row r="49154" spans="1:90" x14ac:dyDescent="0.25">
      <c r="A49154" s="1" t="s">
        <v>10</v>
      </c>
      <c r="B49154" s="13" t="s">
        <v>56</v>
      </c>
      <c r="C49154" s="7" t="s">
        <v>56</v>
      </c>
      <c r="D49154" s="13" t="s">
        <v>56</v>
      </c>
      <c r="E49154" s="13" t="s">
        <v>56</v>
      </c>
      <c r="F49154" s="13" t="s">
        <v>56</v>
      </c>
      <c r="G49154" s="13" t="s">
        <v>56</v>
      </c>
      <c r="H49154" s="13" t="s">
        <v>56</v>
      </c>
      <c r="I49154" s="13" t="s">
        <v>56</v>
      </c>
      <c r="J49154" s="13" t="s">
        <v>56</v>
      </c>
      <c r="K49154" s="13" t="s">
        <v>56</v>
      </c>
      <c r="L49154" s="13" t="s">
        <v>56</v>
      </c>
      <c r="M49154" s="13" t="s">
        <v>56</v>
      </c>
      <c r="N49154" s="13" t="s">
        <v>56</v>
      </c>
      <c r="O49154" s="13" t="s">
        <v>56</v>
      </c>
      <c r="P49154" s="13" t="s">
        <v>56</v>
      </c>
      <c r="Q49154" s="13" t="s">
        <v>56</v>
      </c>
      <c r="R49154" s="13" t="s">
        <v>56</v>
      </c>
      <c r="S49154" s="13" t="s">
        <v>56</v>
      </c>
      <c r="T49154" s="7" t="s">
        <v>56</v>
      </c>
      <c r="U49154" s="7" t="s">
        <v>56</v>
      </c>
      <c r="V49154" s="7" t="s">
        <v>56</v>
      </c>
      <c r="W49154" s="7" t="s">
        <v>56</v>
      </c>
      <c r="X49154" s="7" t="s">
        <v>56</v>
      </c>
      <c r="Y49154" s="7" t="s">
        <v>56</v>
      </c>
      <c r="Z49154" s="7" t="s">
        <v>56</v>
      </c>
      <c r="AA49154" s="7" t="s">
        <v>56</v>
      </c>
      <c r="AB49154" s="7" t="s">
        <v>56</v>
      </c>
      <c r="AC49154" s="7" t="s">
        <v>56</v>
      </c>
      <c r="AD49154" s="7" t="s">
        <v>56</v>
      </c>
      <c r="AE49154" s="7" t="s">
        <v>56</v>
      </c>
      <c r="AS49154" s="13"/>
      <c r="BE49154" s="13"/>
      <c r="BT49154" s="13"/>
    </row>
    <row r="49155" spans="1:90" x14ac:dyDescent="0.25">
      <c r="A49155" s="1" t="s">
        <v>11</v>
      </c>
      <c r="AF49155" s="7" t="s">
        <v>56</v>
      </c>
      <c r="AG49155" s="13" t="s">
        <v>56</v>
      </c>
      <c r="AH49155" s="7" t="s">
        <v>56</v>
      </c>
      <c r="AJ49155" s="13" t="s">
        <v>56</v>
      </c>
      <c r="AN49155" s="13"/>
      <c r="AP49155" s="13" t="s">
        <v>56</v>
      </c>
      <c r="AQ49155" s="13" t="s">
        <v>56</v>
      </c>
      <c r="AR49155" s="13" t="s">
        <v>56</v>
      </c>
      <c r="AS49155" s="7" t="s">
        <v>56</v>
      </c>
      <c r="AT49155" s="7" t="s">
        <v>56</v>
      </c>
      <c r="AU49155" s="13" t="s">
        <v>56</v>
      </c>
      <c r="AV49155" s="13" t="s">
        <v>56</v>
      </c>
      <c r="AW49155" s="13" t="s">
        <v>56</v>
      </c>
      <c r="AX49155" s="13" t="s">
        <v>56</v>
      </c>
      <c r="BB49155" s="13" t="s">
        <v>56</v>
      </c>
      <c r="BD49155" s="13" t="s">
        <v>56</v>
      </c>
      <c r="BE49155" s="13" t="s">
        <v>56</v>
      </c>
      <c r="BF49155" s="13" t="s">
        <v>56</v>
      </c>
      <c r="BH49155" s="7" t="s">
        <v>56</v>
      </c>
      <c r="BI49155" s="13" t="s">
        <v>56</v>
      </c>
      <c r="BJ49155" s="13" t="s">
        <v>56</v>
      </c>
      <c r="BK49155" s="13" t="s">
        <v>56</v>
      </c>
      <c r="BM49155" s="7" t="s">
        <v>56</v>
      </c>
      <c r="BN49155" s="13" t="s">
        <v>56</v>
      </c>
      <c r="BO49155" s="7" t="s">
        <v>56</v>
      </c>
      <c r="BP49155" s="7" t="s">
        <v>56</v>
      </c>
      <c r="BQ49155" s="7" t="s">
        <v>56</v>
      </c>
      <c r="BT49155" s="13" t="s">
        <v>56</v>
      </c>
      <c r="BU49155" s="13" t="s">
        <v>56</v>
      </c>
      <c r="BV49155" s="13" t="s">
        <v>56</v>
      </c>
      <c r="BW49155" s="13" t="s">
        <v>56</v>
      </c>
      <c r="BX49155" s="13" t="s">
        <v>56</v>
      </c>
      <c r="BZ49155" s="13" t="s">
        <v>56</v>
      </c>
      <c r="CA49155" s="7" t="s">
        <v>56</v>
      </c>
      <c r="CB49155" s="7" t="s">
        <v>56</v>
      </c>
      <c r="CC49155" s="7" t="s">
        <v>56</v>
      </c>
      <c r="CD49155" s="7" t="s">
        <v>56</v>
      </c>
      <c r="CE49155" s="7" t="s">
        <v>56</v>
      </c>
      <c r="CF49155" s="7" t="s">
        <v>56</v>
      </c>
      <c r="CG49155" s="7" t="s">
        <v>56</v>
      </c>
      <c r="CH49155" s="7" t="s">
        <v>56</v>
      </c>
      <c r="CI49155" s="7" t="s">
        <v>56</v>
      </c>
      <c r="CJ49155" s="7" t="s">
        <v>56</v>
      </c>
      <c r="CK49155" s="7" t="s">
        <v>56</v>
      </c>
    </row>
    <row r="49156" spans="1:90" x14ac:dyDescent="0.25">
      <c r="A49156" s="16" t="s">
        <v>12</v>
      </c>
      <c r="C49156" s="13"/>
      <c r="AF49156" s="7" t="s">
        <v>56</v>
      </c>
      <c r="AG49156" s="13" t="s">
        <v>56</v>
      </c>
      <c r="AH49156" s="7" t="s">
        <v>56</v>
      </c>
      <c r="AI49156" s="13" t="s">
        <v>56</v>
      </c>
      <c r="AJ49156" s="13" t="s">
        <v>56</v>
      </c>
      <c r="AK49156" s="13" t="s">
        <v>56</v>
      </c>
      <c r="AL49156" s="13" t="s">
        <v>56</v>
      </c>
      <c r="AM49156" s="13" t="s">
        <v>56</v>
      </c>
      <c r="AN49156" s="13" t="s">
        <v>56</v>
      </c>
      <c r="AO49156" s="13" t="s">
        <v>56</v>
      </c>
      <c r="AP49156" s="13" t="s">
        <v>56</v>
      </c>
      <c r="AQ49156" s="13" t="s">
        <v>56</v>
      </c>
      <c r="AR49156" s="13" t="s">
        <v>56</v>
      </c>
      <c r="AS49156" s="7" t="s">
        <v>56</v>
      </c>
      <c r="AT49156" s="7" t="s">
        <v>56</v>
      </c>
      <c r="AU49156" s="13" t="s">
        <v>56</v>
      </c>
      <c r="AV49156" s="13" t="s">
        <v>56</v>
      </c>
      <c r="AW49156" s="13" t="s">
        <v>56</v>
      </c>
      <c r="AX49156" s="13" t="s">
        <v>56</v>
      </c>
      <c r="AY49156" s="13" t="s">
        <v>56</v>
      </c>
      <c r="AZ49156" s="13" t="s">
        <v>56</v>
      </c>
      <c r="BA49156" s="13" t="s">
        <v>56</v>
      </c>
      <c r="BB49156" s="13" t="s">
        <v>56</v>
      </c>
      <c r="BC49156" s="13" t="s">
        <v>56</v>
      </c>
      <c r="BD49156" s="13" t="s">
        <v>56</v>
      </c>
      <c r="BE49156" s="13" t="s">
        <v>56</v>
      </c>
      <c r="BF49156" s="13" t="s">
        <v>56</v>
      </c>
      <c r="BG49156" s="13" t="s">
        <v>56</v>
      </c>
      <c r="BH49156" s="7" t="s">
        <v>56</v>
      </c>
      <c r="BI49156" s="13" t="s">
        <v>56</v>
      </c>
      <c r="BJ49156" s="13" t="s">
        <v>56</v>
      </c>
      <c r="BK49156" s="13" t="s">
        <v>56</v>
      </c>
      <c r="BL49156" s="13" t="s">
        <v>56</v>
      </c>
      <c r="BM49156" s="7" t="s">
        <v>56</v>
      </c>
      <c r="BN49156" s="13" t="s">
        <v>56</v>
      </c>
      <c r="BO49156" s="13" t="s">
        <v>56</v>
      </c>
      <c r="BP49156" s="7" t="s">
        <v>56</v>
      </c>
      <c r="BQ49156" s="7" t="s">
        <v>56</v>
      </c>
      <c r="BR49156" s="13" t="s">
        <v>56</v>
      </c>
      <c r="BS49156" s="13" t="s">
        <v>56</v>
      </c>
      <c r="BT49156" s="13" t="s">
        <v>56</v>
      </c>
      <c r="BU49156" s="13" t="s">
        <v>56</v>
      </c>
      <c r="BV49156" s="13" t="s">
        <v>56</v>
      </c>
      <c r="BW49156" s="13" t="s">
        <v>56</v>
      </c>
      <c r="BX49156" s="13" t="s">
        <v>56</v>
      </c>
      <c r="BY49156" s="7" t="s">
        <v>56</v>
      </c>
      <c r="CA49156" s="7" t="s">
        <v>56</v>
      </c>
      <c r="CB49156" s="7" t="s">
        <v>56</v>
      </c>
      <c r="CC49156" s="7" t="s">
        <v>56</v>
      </c>
      <c r="CE49156" s="7" t="s">
        <v>56</v>
      </c>
      <c r="CG49156" s="7" t="s">
        <v>56</v>
      </c>
      <c r="CH49156" s="7" t="s">
        <v>56</v>
      </c>
      <c r="CI49156" s="7" t="s">
        <v>56</v>
      </c>
      <c r="CK49156" s="7" t="s">
        <v>56</v>
      </c>
      <c r="CL49156" s="7" t="s">
        <v>56</v>
      </c>
    </row>
    <row r="49157" spans="1:90" x14ac:dyDescent="0.25">
      <c r="A49157" s="7" t="s">
        <v>13</v>
      </c>
      <c r="AF49157" s="7">
        <v>1</v>
      </c>
      <c r="AG49157" s="7">
        <v>1</v>
      </c>
      <c r="AH49157" s="7">
        <v>1</v>
      </c>
      <c r="AI49157" s="7">
        <v>2</v>
      </c>
      <c r="AJ49157" s="13">
        <v>1</v>
      </c>
      <c r="AL49157" s="7">
        <v>2</v>
      </c>
      <c r="AN49157" s="7">
        <v>2</v>
      </c>
      <c r="AP49157" s="7">
        <v>1</v>
      </c>
      <c r="AT49157" s="7">
        <v>1</v>
      </c>
      <c r="AU49157" s="7">
        <v>1</v>
      </c>
      <c r="AV49157" s="7">
        <v>1</v>
      </c>
      <c r="AW49157" s="7">
        <v>1</v>
      </c>
      <c r="AX49157" s="7">
        <v>2</v>
      </c>
      <c r="AY49157" s="7">
        <v>2</v>
      </c>
      <c r="AZ49157" s="7">
        <v>1</v>
      </c>
      <c r="BB49157" s="7">
        <v>1</v>
      </c>
      <c r="BC49157" s="7">
        <v>2</v>
      </c>
      <c r="BD49157" s="13" t="s">
        <v>157</v>
      </c>
      <c r="BF49157" s="7">
        <v>1</v>
      </c>
      <c r="BG49157" s="7">
        <v>2</v>
      </c>
      <c r="BI49157" s="7">
        <v>1</v>
      </c>
      <c r="BM49157" s="7">
        <v>2</v>
      </c>
      <c r="BP49157" s="7">
        <v>1</v>
      </c>
      <c r="BQ49157" s="7">
        <v>1</v>
      </c>
      <c r="BR49157" s="13">
        <v>2</v>
      </c>
      <c r="BS49157" s="7">
        <v>1</v>
      </c>
      <c r="BU49157" s="7">
        <v>1</v>
      </c>
      <c r="BW49157" s="7">
        <v>1</v>
      </c>
      <c r="BX49157" s="7">
        <v>3</v>
      </c>
      <c r="BY49157" s="7">
        <v>1</v>
      </c>
      <c r="CA49157" s="7">
        <v>1</v>
      </c>
      <c r="CB49157" s="7">
        <v>1</v>
      </c>
      <c r="CG49157" s="7">
        <v>1</v>
      </c>
      <c r="CH49157" s="7">
        <v>1</v>
      </c>
      <c r="CI49157" s="7">
        <v>2</v>
      </c>
      <c r="CK49157" s="7">
        <v>1</v>
      </c>
    </row>
    <row r="49158" spans="1:90" x14ac:dyDescent="0.25">
      <c r="A49158" s="7" t="s">
        <v>14</v>
      </c>
      <c r="AF49158" s="13" t="s">
        <v>122</v>
      </c>
      <c r="AH49158" s="7" t="s">
        <v>126</v>
      </c>
      <c r="AI49158" s="7">
        <v>4</v>
      </c>
      <c r="AJ49158" s="7">
        <v>1</v>
      </c>
      <c r="AK49158" s="7">
        <v>2</v>
      </c>
      <c r="AL49158" s="13">
        <v>3</v>
      </c>
      <c r="AM49158" s="7">
        <v>4</v>
      </c>
      <c r="AN49158" s="13" t="s">
        <v>137</v>
      </c>
      <c r="AO49158" s="7">
        <v>4</v>
      </c>
      <c r="AQ49158" s="13" t="s">
        <v>141</v>
      </c>
      <c r="AR49158" s="13" t="s">
        <v>141</v>
      </c>
      <c r="AS49158" s="7" t="s">
        <v>141</v>
      </c>
      <c r="AT49158" s="7">
        <v>1</v>
      </c>
      <c r="AU49158" s="13" t="s">
        <v>141</v>
      </c>
      <c r="AV49158" s="13" t="s">
        <v>141</v>
      </c>
      <c r="AW49158" s="13" t="s">
        <v>141</v>
      </c>
      <c r="AX49158" s="13" t="s">
        <v>141</v>
      </c>
      <c r="AY49158" s="7" t="s">
        <v>157</v>
      </c>
      <c r="BA49158" s="7">
        <v>1</v>
      </c>
      <c r="BE49158" s="13" t="s">
        <v>141</v>
      </c>
      <c r="BG49158" s="7">
        <v>9</v>
      </c>
      <c r="BH49158" s="13" t="s">
        <v>141</v>
      </c>
      <c r="BJ49158" s="13" t="s">
        <v>141</v>
      </c>
      <c r="BK49158" s="13" t="s">
        <v>141</v>
      </c>
      <c r="BL49158" s="7">
        <v>2</v>
      </c>
      <c r="BN49158" s="13" t="s">
        <v>141</v>
      </c>
      <c r="BO49158" s="7">
        <v>1</v>
      </c>
      <c r="BP49158" s="13" t="s">
        <v>141</v>
      </c>
      <c r="BQ49158" s="7">
        <v>1</v>
      </c>
      <c r="BR49158" s="13" t="s">
        <v>141</v>
      </c>
      <c r="BS49158" s="7">
        <v>6</v>
      </c>
      <c r="BV49158" s="7">
        <v>1</v>
      </c>
      <c r="BW49158" s="13" t="s">
        <v>141</v>
      </c>
      <c r="BX49158" s="13" t="s">
        <v>141</v>
      </c>
      <c r="BY49158" s="7">
        <v>4</v>
      </c>
      <c r="BZ49158" s="7">
        <v>1</v>
      </c>
      <c r="CC49158" s="7">
        <v>2</v>
      </c>
      <c r="CD49158" s="7">
        <v>1</v>
      </c>
      <c r="CE49158" s="7">
        <v>1</v>
      </c>
      <c r="CG49158" s="7" t="s">
        <v>141</v>
      </c>
      <c r="CH49158" s="7">
        <v>1</v>
      </c>
      <c r="CI49158" s="7">
        <v>3</v>
      </c>
      <c r="CJ49158" s="7" t="s">
        <v>141</v>
      </c>
      <c r="CK49158" s="7">
        <v>1</v>
      </c>
      <c r="CL49158" s="7">
        <v>6</v>
      </c>
    </row>
    <row r="49159" spans="1:90" x14ac:dyDescent="0.25">
      <c r="A49159" s="7" t="s">
        <v>15</v>
      </c>
      <c r="AF49159" s="7">
        <v>1</v>
      </c>
      <c r="AG49159" s="7">
        <f>AG49157+AG49158</f>
        <v>1</v>
      </c>
      <c r="AH49159" s="7">
        <v>2</v>
      </c>
      <c r="AI49159" s="7">
        <f>AI49157+AI49158</f>
        <v>6</v>
      </c>
      <c r="AJ49159" s="7">
        <f>AJ49157+AJ49158</f>
        <v>2</v>
      </c>
      <c r="AK49159" s="7">
        <f>AK49157+AK49158</f>
        <v>2</v>
      </c>
      <c r="AL49159" s="7">
        <f>AL49157+AL49158</f>
        <v>5</v>
      </c>
      <c r="AM49159" s="7">
        <f>AM49157+AM49158</f>
        <v>4</v>
      </c>
      <c r="AN49159" s="7">
        <v>10</v>
      </c>
      <c r="AO49159" s="7">
        <f>AO49157+AO49158</f>
        <v>4</v>
      </c>
      <c r="AP49159" s="7">
        <f>AP49157+AP49158</f>
        <v>1</v>
      </c>
      <c r="AQ49159" s="7">
        <v>1</v>
      </c>
      <c r="AR49159" s="7">
        <v>1</v>
      </c>
      <c r="AS49159" s="7">
        <v>1</v>
      </c>
      <c r="AT49159" s="7">
        <f>AT49157+AT49158</f>
        <v>2</v>
      </c>
      <c r="AU49159" s="7">
        <v>2</v>
      </c>
      <c r="AV49159" s="7">
        <v>2</v>
      </c>
      <c r="AW49159" s="7">
        <v>2</v>
      </c>
      <c r="AX49159" s="7">
        <v>3</v>
      </c>
      <c r="AY49159" s="7">
        <v>4</v>
      </c>
      <c r="AZ49159" s="7">
        <f>AZ49157+AZ49158</f>
        <v>1</v>
      </c>
      <c r="BA49159" s="7">
        <f>BA49157+BA49158</f>
        <v>1</v>
      </c>
      <c r="BB49159" s="7">
        <f>BB49157+BB49158</f>
        <v>1</v>
      </c>
      <c r="BC49159" s="7">
        <f>BC49157+BC49158</f>
        <v>2</v>
      </c>
      <c r="BD49159" s="7">
        <v>2</v>
      </c>
      <c r="BE49159" s="7">
        <v>1</v>
      </c>
      <c r="BF49159" s="7">
        <f>BF49157+BF49158</f>
        <v>1</v>
      </c>
      <c r="BG49159" s="7">
        <f>BG49157+BG49158</f>
        <v>11</v>
      </c>
      <c r="BH49159" s="7">
        <v>1</v>
      </c>
      <c r="BI49159" s="7">
        <f>BI49157+BI49158</f>
        <v>1</v>
      </c>
      <c r="BJ49159" s="7">
        <v>1</v>
      </c>
      <c r="BK49159" s="7">
        <v>1</v>
      </c>
      <c r="BL49159" s="7">
        <f>BL49157+BL49158</f>
        <v>2</v>
      </c>
      <c r="BM49159" s="7">
        <f>BM49157+BM49158</f>
        <v>2</v>
      </c>
      <c r="BN49159" s="7">
        <v>1</v>
      </c>
      <c r="BO49159" s="7">
        <f>BO49157+BO49158</f>
        <v>1</v>
      </c>
      <c r="BP49159" s="7">
        <v>2</v>
      </c>
      <c r="BQ49159" s="7">
        <f>BQ49157+BQ49158</f>
        <v>2</v>
      </c>
      <c r="BR49159" s="7">
        <v>3</v>
      </c>
      <c r="BS49159" s="7">
        <f>BS49157+BS49158</f>
        <v>7</v>
      </c>
      <c r="BU49159" s="7">
        <f>BU49157+BU49158</f>
        <v>1</v>
      </c>
      <c r="BV49159" s="7">
        <f>BV49157+BV49158</f>
        <v>1</v>
      </c>
      <c r="BW49159" s="7">
        <v>2</v>
      </c>
      <c r="BX49159" s="7">
        <v>4</v>
      </c>
      <c r="BY49159" s="7">
        <v>5</v>
      </c>
      <c r="BZ49159" s="7">
        <v>1</v>
      </c>
      <c r="CA49159" s="7">
        <v>1</v>
      </c>
      <c r="CB49159" s="7">
        <v>1</v>
      </c>
      <c r="CC49159" s="7">
        <v>2</v>
      </c>
      <c r="CD49159" s="7">
        <v>1</v>
      </c>
      <c r="CE49159" s="7">
        <v>1</v>
      </c>
      <c r="CG49159" s="7">
        <v>2</v>
      </c>
      <c r="CH49159" s="7">
        <v>2</v>
      </c>
      <c r="CI49159" s="7">
        <v>5</v>
      </c>
      <c r="CJ49159" s="7">
        <v>1</v>
      </c>
      <c r="CK49159" s="7">
        <v>2</v>
      </c>
      <c r="CL49159" s="7">
        <v>6</v>
      </c>
    </row>
    <row r="49160" spans="1:90" x14ac:dyDescent="0.25">
      <c r="A49160" s="1" t="s">
        <v>16</v>
      </c>
      <c r="AF49160" s="13" t="s">
        <v>56</v>
      </c>
      <c r="AH49160" s="7" t="s">
        <v>56</v>
      </c>
      <c r="AI49160" s="13" t="s">
        <v>56</v>
      </c>
      <c r="AJ49160" s="13" t="s">
        <v>56</v>
      </c>
      <c r="AK49160" s="13" t="s">
        <v>56</v>
      </c>
      <c r="AL49160" s="13" t="s">
        <v>56</v>
      </c>
      <c r="AN49160" s="13" t="s">
        <v>56</v>
      </c>
      <c r="AT49160" s="13" t="s">
        <v>56</v>
      </c>
      <c r="AU49160" s="13" t="s">
        <v>56</v>
      </c>
      <c r="AV49160" s="13" t="s">
        <v>56</v>
      </c>
      <c r="AW49160" s="13" t="s">
        <v>56</v>
      </c>
      <c r="AX49160" s="13" t="s">
        <v>56</v>
      </c>
      <c r="AY49160" s="13" t="s">
        <v>56</v>
      </c>
      <c r="BG49160" s="13" t="s">
        <v>56</v>
      </c>
      <c r="BP49160" s="13" t="s">
        <v>56</v>
      </c>
      <c r="BQ49160" s="7" t="s">
        <v>56</v>
      </c>
      <c r="BR49160" s="7" t="s">
        <v>56</v>
      </c>
      <c r="BS49160" s="7" t="s">
        <v>56</v>
      </c>
      <c r="BW49160" s="13" t="s">
        <v>56</v>
      </c>
      <c r="BX49160" s="13" t="s">
        <v>56</v>
      </c>
      <c r="BY49160" s="7" t="s">
        <v>56</v>
      </c>
      <c r="CG49160" s="7" t="s">
        <v>56</v>
      </c>
      <c r="CH49160" s="7" t="s">
        <v>56</v>
      </c>
      <c r="CI49160" s="7" t="s">
        <v>56</v>
      </c>
      <c r="CK49160" s="7" t="s">
        <v>56</v>
      </c>
    </row>
    <row r="49161" spans="1:90" x14ac:dyDescent="0.25">
      <c r="A49161" s="16" t="s">
        <v>17</v>
      </c>
      <c r="AF49161" s="13"/>
      <c r="AI49161" s="13"/>
      <c r="AJ49161" s="13"/>
      <c r="AK49161" s="13"/>
      <c r="AL49161" s="13"/>
      <c r="AN49161" s="13"/>
      <c r="AT49161" s="13"/>
      <c r="AU49161" s="13"/>
      <c r="AV49161" s="13"/>
      <c r="AW49161" s="13"/>
      <c r="AX49161" s="13"/>
      <c r="AY49161" s="13"/>
      <c r="BG49161" s="13"/>
      <c r="BP49161" s="13">
        <v>1</v>
      </c>
    </row>
    <row r="49162" spans="1:90" x14ac:dyDescent="0.25">
      <c r="A49162" s="16" t="s">
        <v>18</v>
      </c>
      <c r="AF49162" s="13"/>
      <c r="AI49162" s="13"/>
      <c r="AJ49162" s="13"/>
      <c r="AK49162" s="13"/>
      <c r="AL49162" s="13"/>
      <c r="AN49162" s="13"/>
      <c r="AT49162" s="13"/>
      <c r="AU49162" s="13"/>
      <c r="AV49162" s="13"/>
      <c r="AW49162" s="13"/>
      <c r="AX49162" s="13"/>
      <c r="AY49162" s="13"/>
      <c r="AZ49162" s="7">
        <v>429</v>
      </c>
    </row>
    <row r="49163" spans="1:90" x14ac:dyDescent="0.25">
      <c r="A49163" s="1" t="s">
        <v>19</v>
      </c>
      <c r="AI49163" s="7">
        <v>1</v>
      </c>
      <c r="AY49163" s="7">
        <v>1</v>
      </c>
      <c r="BC49163" s="7">
        <v>1</v>
      </c>
    </row>
    <row r="49164" spans="1:90" x14ac:dyDescent="0.25">
      <c r="A49164" s="16" t="s">
        <v>20</v>
      </c>
      <c r="AF49164" s="13"/>
      <c r="AI49164" s="13"/>
      <c r="AJ49164" s="13"/>
      <c r="AK49164" s="13"/>
      <c r="AL49164" s="13"/>
      <c r="AN49164" s="13"/>
      <c r="AT49164" s="13"/>
      <c r="AU49164" s="13"/>
      <c r="AV49164" s="13"/>
      <c r="AW49164" s="13"/>
      <c r="AX49164" s="13"/>
      <c r="AY49164" s="13"/>
      <c r="BB49164" s="7">
        <v>2</v>
      </c>
    </row>
    <row r="49165" spans="1:90" x14ac:dyDescent="0.25">
      <c r="A49165" s="1" t="s">
        <v>21</v>
      </c>
      <c r="AH49165" s="7">
        <v>1</v>
      </c>
      <c r="AT49165" s="7">
        <v>1</v>
      </c>
    </row>
    <row r="49166" spans="1:90" x14ac:dyDescent="0.25">
      <c r="A49166" s="1" t="s">
        <v>22</v>
      </c>
      <c r="BG49166" s="7">
        <v>27</v>
      </c>
      <c r="BR49166" s="7">
        <v>1</v>
      </c>
      <c r="BX49166" s="7">
        <v>1</v>
      </c>
    </row>
    <row r="49167" spans="1:90" x14ac:dyDescent="0.25">
      <c r="A49167" s="17" t="s">
        <v>48</v>
      </c>
      <c r="AJ49167" s="7">
        <v>1</v>
      </c>
      <c r="AV49167" s="7">
        <v>1</v>
      </c>
      <c r="BF49167" s="7">
        <v>1</v>
      </c>
      <c r="CI49167" s="7">
        <v>1</v>
      </c>
    </row>
    <row r="49168" spans="1:90" x14ac:dyDescent="0.25">
      <c r="A49168" s="16" t="s">
        <v>23</v>
      </c>
      <c r="AI49168" s="7">
        <v>4</v>
      </c>
      <c r="AL49168" s="13">
        <v>3</v>
      </c>
      <c r="AP49168" s="7">
        <v>1</v>
      </c>
      <c r="AU49168" s="7">
        <v>1</v>
      </c>
      <c r="AW49168" s="7">
        <v>1</v>
      </c>
      <c r="AX49168" s="7">
        <v>1</v>
      </c>
      <c r="AY49168" s="7">
        <v>1</v>
      </c>
      <c r="BC49168" s="7">
        <v>36</v>
      </c>
      <c r="BD49168" s="7">
        <v>1</v>
      </c>
      <c r="BG49168" s="7">
        <v>4</v>
      </c>
      <c r="BI49168" s="7">
        <v>1</v>
      </c>
      <c r="BM49168" s="7">
        <v>2</v>
      </c>
      <c r="BQ49168" s="7">
        <v>1</v>
      </c>
      <c r="BR49168" s="7">
        <v>34</v>
      </c>
      <c r="BS49168" s="7">
        <v>10</v>
      </c>
      <c r="BU49168" s="7">
        <v>2</v>
      </c>
      <c r="BW49168" s="7">
        <v>9</v>
      </c>
      <c r="BX49168" s="7">
        <v>2</v>
      </c>
      <c r="BY49168" s="7">
        <v>4</v>
      </c>
      <c r="CB49168" s="7">
        <v>9</v>
      </c>
      <c r="CG49168" s="7">
        <v>4</v>
      </c>
      <c r="CH49168" s="7">
        <v>2</v>
      </c>
      <c r="CK49168" s="7">
        <v>9</v>
      </c>
    </row>
    <row r="49169" spans="1:90" x14ac:dyDescent="0.25">
      <c r="A49169" s="17" t="s">
        <v>211</v>
      </c>
      <c r="AL49169" s="13"/>
      <c r="BD49169" s="7">
        <v>1</v>
      </c>
      <c r="CA49169" s="7">
        <v>1</v>
      </c>
    </row>
    <row r="49170" spans="1:90" x14ac:dyDescent="0.25">
      <c r="A49170" s="1" t="s">
        <v>24</v>
      </c>
      <c r="AF49170" s="7">
        <v>2</v>
      </c>
      <c r="AG49170" s="7">
        <v>3</v>
      </c>
      <c r="AL49170" s="7">
        <v>1</v>
      </c>
      <c r="AN49170" s="7">
        <v>2</v>
      </c>
      <c r="AX49170" s="7">
        <v>1</v>
      </c>
    </row>
    <row r="49171" spans="1:90" x14ac:dyDescent="0.25">
      <c r="A49171" s="1" t="s">
        <v>25</v>
      </c>
      <c r="AN49171" s="7">
        <v>1</v>
      </c>
      <c r="BM49171" s="7">
        <v>2</v>
      </c>
      <c r="BX49171" s="7">
        <v>1</v>
      </c>
    </row>
    <row r="49172" spans="1:90" x14ac:dyDescent="0.25">
      <c r="A49172" s="17" t="s">
        <v>49</v>
      </c>
      <c r="AF49172" s="7">
        <v>3</v>
      </c>
      <c r="AL49172" s="7">
        <v>797</v>
      </c>
      <c r="AM49172" s="7">
        <v>11</v>
      </c>
      <c r="AN49172" s="7">
        <v>11</v>
      </c>
      <c r="AR49172" s="7">
        <v>999999999</v>
      </c>
      <c r="AS49172" s="7">
        <v>999999999</v>
      </c>
      <c r="AT49172" s="7">
        <v>11</v>
      </c>
      <c r="AU49172" s="7">
        <v>4</v>
      </c>
      <c r="AV49172" s="7">
        <v>3</v>
      </c>
      <c r="AW49172" s="7">
        <v>2</v>
      </c>
      <c r="AX49172" s="7">
        <v>1</v>
      </c>
      <c r="BE49172" s="7">
        <v>3</v>
      </c>
      <c r="BG49172" s="7">
        <v>75</v>
      </c>
      <c r="BH49172" s="7">
        <v>1</v>
      </c>
      <c r="BJ49172" s="7">
        <v>1</v>
      </c>
      <c r="BK49172" s="7">
        <v>94</v>
      </c>
      <c r="BL49172" s="7">
        <v>638</v>
      </c>
      <c r="BN49172" s="7">
        <v>1</v>
      </c>
      <c r="BP49172" s="7">
        <v>25</v>
      </c>
      <c r="BR49172" s="7">
        <v>14</v>
      </c>
      <c r="BT49172" s="7">
        <v>2</v>
      </c>
      <c r="BV49172" s="7">
        <v>1</v>
      </c>
      <c r="BW49172" s="7">
        <v>4</v>
      </c>
      <c r="BX49172" s="7">
        <v>11</v>
      </c>
      <c r="BY49172" s="7">
        <v>32</v>
      </c>
      <c r="BZ49172" s="7">
        <v>1</v>
      </c>
      <c r="CC49172" s="7">
        <v>7</v>
      </c>
      <c r="CD49172" s="7">
        <v>6</v>
      </c>
      <c r="CE49172" s="7">
        <v>20</v>
      </c>
      <c r="CF49172" s="7">
        <v>2</v>
      </c>
      <c r="CG49172" s="7">
        <v>5</v>
      </c>
      <c r="CH49172" s="7">
        <v>7</v>
      </c>
      <c r="CI49172" s="7">
        <v>66</v>
      </c>
      <c r="CJ49172" s="7">
        <v>3</v>
      </c>
      <c r="CK49172" s="7">
        <v>1</v>
      </c>
      <c r="CL49172" s="7">
        <v>1696</v>
      </c>
    </row>
    <row r="49173" spans="1:90" x14ac:dyDescent="0.25">
      <c r="A49173" s="17" t="s">
        <v>50</v>
      </c>
      <c r="AY49173" s="7">
        <v>5</v>
      </c>
      <c r="CE49173" s="7">
        <v>1</v>
      </c>
      <c r="CH49173" s="7">
        <v>5</v>
      </c>
      <c r="CL49173" s="7">
        <v>178</v>
      </c>
    </row>
    <row r="49174" spans="1:90" x14ac:dyDescent="0.25">
      <c r="A49174" s="1" t="s">
        <v>26</v>
      </c>
      <c r="BG49174" s="7">
        <v>2</v>
      </c>
      <c r="BV49174" s="7">
        <v>6</v>
      </c>
      <c r="BY49174" s="7">
        <v>15</v>
      </c>
      <c r="CL49174" s="7">
        <v>1</v>
      </c>
    </row>
    <row r="49175" spans="1:90" x14ac:dyDescent="0.25">
      <c r="A49175" s="16" t="s">
        <v>27</v>
      </c>
      <c r="BG49175" s="7">
        <v>18</v>
      </c>
      <c r="BS49175" s="7">
        <v>2</v>
      </c>
    </row>
    <row r="49176" spans="1:90" x14ac:dyDescent="0.25">
      <c r="A49176" s="16" t="s">
        <v>28</v>
      </c>
      <c r="BA49176" s="7">
        <v>1933</v>
      </c>
      <c r="BG49176" s="7">
        <v>4</v>
      </c>
      <c r="BL49176" s="7">
        <v>59</v>
      </c>
      <c r="BO49176" s="7">
        <v>5</v>
      </c>
      <c r="CH49176" s="7">
        <v>5</v>
      </c>
      <c r="CI49176" s="7">
        <v>1</v>
      </c>
      <c r="CL49176" s="7">
        <v>161</v>
      </c>
    </row>
    <row r="49177" spans="1:90" x14ac:dyDescent="0.25">
      <c r="A49177" s="16" t="s">
        <v>29</v>
      </c>
      <c r="AN49177" s="13">
        <v>2</v>
      </c>
    </row>
    <row r="49178" spans="1:90" x14ac:dyDescent="0.25">
      <c r="A49178" s="1" t="s">
        <v>30</v>
      </c>
      <c r="AI49178" s="7">
        <v>1</v>
      </c>
      <c r="AY49178" s="7">
        <v>96</v>
      </c>
      <c r="BG49178" s="7">
        <v>27</v>
      </c>
      <c r="BY49178" s="7">
        <v>17</v>
      </c>
    </row>
    <row r="49179" spans="1:90" x14ac:dyDescent="0.25">
      <c r="A49179" s="17" t="s">
        <v>51</v>
      </c>
      <c r="AO49179" s="7">
        <v>2</v>
      </c>
      <c r="AT49179" s="7">
        <v>8</v>
      </c>
      <c r="AY49179" s="7">
        <v>24</v>
      </c>
      <c r="BG49179" s="7">
        <v>3</v>
      </c>
      <c r="BY49179" s="7">
        <v>4</v>
      </c>
    </row>
    <row r="49180" spans="1:90" x14ac:dyDescent="0.25">
      <c r="A49180" s="16" t="s">
        <v>31</v>
      </c>
      <c r="AJ49180" s="7">
        <v>3</v>
      </c>
      <c r="AL49180" s="13">
        <v>109</v>
      </c>
      <c r="AM49180" s="7">
        <v>6</v>
      </c>
      <c r="AN49180" s="7">
        <v>25</v>
      </c>
      <c r="AO49180" s="7">
        <v>10</v>
      </c>
      <c r="BG49180" s="7">
        <v>3</v>
      </c>
      <c r="BS49180" s="7">
        <v>4</v>
      </c>
      <c r="CC49180" s="7">
        <v>4</v>
      </c>
      <c r="CI49180" s="7">
        <v>2</v>
      </c>
      <c r="CL49180" s="7">
        <v>3</v>
      </c>
    </row>
    <row r="49181" spans="1:90" x14ac:dyDescent="0.25">
      <c r="A49181" s="16" t="s">
        <v>32</v>
      </c>
    </row>
    <row r="49182" spans="1:90" x14ac:dyDescent="0.25">
      <c r="A49182" s="16" t="s">
        <v>33</v>
      </c>
      <c r="BG49182" s="7">
        <v>2</v>
      </c>
      <c r="BL49182" s="7">
        <v>2</v>
      </c>
      <c r="BS49182" s="7">
        <v>4</v>
      </c>
    </row>
    <row r="49183" spans="1:90" x14ac:dyDescent="0.25">
      <c r="A49183" s="1" t="s">
        <v>34</v>
      </c>
      <c r="AI49183" s="7">
        <v>73</v>
      </c>
    </row>
    <row r="49184" spans="1:90" x14ac:dyDescent="0.25">
      <c r="A49184" s="16" t="s">
        <v>35</v>
      </c>
      <c r="AK49184" s="7">
        <v>15</v>
      </c>
      <c r="AL49184" s="13">
        <v>72</v>
      </c>
      <c r="AM49184" s="7">
        <v>7</v>
      </c>
      <c r="AN49184" s="7">
        <v>1</v>
      </c>
      <c r="AO49184" s="7">
        <v>10</v>
      </c>
      <c r="BG49184" s="7">
        <v>2</v>
      </c>
      <c r="BS49184" s="7">
        <v>12</v>
      </c>
      <c r="CC49184" s="7">
        <v>4</v>
      </c>
      <c r="CE49184" s="7">
        <v>1</v>
      </c>
    </row>
    <row r="49185" spans="1:90" x14ac:dyDescent="0.25">
      <c r="A49185" s="1" t="s">
        <v>36</v>
      </c>
      <c r="AL49185" s="7">
        <v>9</v>
      </c>
      <c r="AM49185" s="7">
        <v>2</v>
      </c>
      <c r="AN49185" s="7">
        <v>3</v>
      </c>
      <c r="AO49185" s="7">
        <v>5</v>
      </c>
      <c r="BQ49185" s="7">
        <v>1</v>
      </c>
    </row>
    <row r="49186" spans="1:90" x14ac:dyDescent="0.25">
      <c r="A49186" s="1" t="s">
        <v>37</v>
      </c>
      <c r="BS49186" s="7">
        <v>34</v>
      </c>
    </row>
    <row r="49187" spans="1:90" x14ac:dyDescent="0.25">
      <c r="A49187" s="1" t="s">
        <v>38</v>
      </c>
      <c r="AI49187" s="7">
        <v>1</v>
      </c>
    </row>
    <row r="49188" spans="1:90" x14ac:dyDescent="0.25">
      <c r="A49188" s="1" t="s">
        <v>39</v>
      </c>
      <c r="AI49188" s="7">
        <v>1</v>
      </c>
      <c r="CL49188" s="7">
        <v>1</v>
      </c>
    </row>
    <row r="49189" spans="1:90" x14ac:dyDescent="0.25">
      <c r="A49189" s="1" t="s">
        <v>40</v>
      </c>
      <c r="AK49189" s="13">
        <v>1</v>
      </c>
    </row>
    <row r="49190" spans="1:90" x14ac:dyDescent="0.25">
      <c r="A49190" s="1" t="s">
        <v>41</v>
      </c>
      <c r="AN49190" s="7">
        <v>2</v>
      </c>
      <c r="CI49190" s="7">
        <v>2</v>
      </c>
      <c r="CL49190" s="7">
        <v>1</v>
      </c>
    </row>
    <row r="49191" spans="1:90" x14ac:dyDescent="0.25">
      <c r="A49191" s="1" t="s">
        <v>42</v>
      </c>
      <c r="AN49191" s="7">
        <v>3</v>
      </c>
      <c r="BS49191" s="7">
        <v>2</v>
      </c>
    </row>
    <row r="49192" spans="1:90" x14ac:dyDescent="0.25">
      <c r="A49192" s="17" t="s">
        <v>52</v>
      </c>
      <c r="AN49192" s="7">
        <v>1</v>
      </c>
      <c r="BG49192" s="7">
        <v>2</v>
      </c>
      <c r="CL49192" s="7">
        <v>11</v>
      </c>
    </row>
    <row r="49193" spans="1:90" x14ac:dyDescent="0.25">
      <c r="A49193" s="1" t="s">
        <v>43</v>
      </c>
      <c r="BG49193" s="7">
        <v>1</v>
      </c>
    </row>
    <row r="49194" spans="1:90" x14ac:dyDescent="0.25">
      <c r="A49194" s="17" t="s">
        <v>53</v>
      </c>
      <c r="AN49194" s="7">
        <v>16</v>
      </c>
    </row>
    <row r="49195" spans="1:90" x14ac:dyDescent="0.25">
      <c r="A49195" s="1" t="s">
        <v>44</v>
      </c>
      <c r="AM49195" s="7">
        <v>2</v>
      </c>
      <c r="AO49195" s="7">
        <v>8</v>
      </c>
    </row>
    <row r="49196" spans="1:90" x14ac:dyDescent="0.25">
      <c r="A49196" s="1" t="s">
        <v>45</v>
      </c>
      <c r="BG49196" s="7">
        <v>3</v>
      </c>
    </row>
    <row r="49197" spans="1:90" x14ac:dyDescent="0.25">
      <c r="A49197" s="1" t="s">
        <v>46</v>
      </c>
      <c r="BY49197" s="7">
        <v>4</v>
      </c>
    </row>
    <row r="49198" spans="1:90" x14ac:dyDescent="0.25">
      <c r="A49198" s="16" t="s">
        <v>47</v>
      </c>
      <c r="AK49198" s="13" t="s">
        <v>132</v>
      </c>
      <c r="AL49198" s="13" t="s">
        <v>134</v>
      </c>
      <c r="AQ49198" s="13" t="s">
        <v>142</v>
      </c>
      <c r="AR49198" s="13"/>
      <c r="AS49198" s="7" t="s">
        <v>146</v>
      </c>
      <c r="AZ49198" s="7" t="s">
        <v>159</v>
      </c>
      <c r="CF49198" s="7" t="s">
        <v>199</v>
      </c>
      <c r="CI49198" s="7" t="s">
        <v>205</v>
      </c>
    </row>
    <row r="65528" spans="1:90" x14ac:dyDescent="0.25">
      <c r="A65528" s="1" t="s">
        <v>0</v>
      </c>
      <c r="B65528" s="13" t="s">
        <v>67</v>
      </c>
      <c r="C65528" s="7" t="s">
        <v>71</v>
      </c>
      <c r="D65528" s="7" t="s">
        <v>73</v>
      </c>
      <c r="E65528" s="7" t="s">
        <v>77</v>
      </c>
      <c r="F65528" s="7" t="s">
        <v>79</v>
      </c>
      <c r="G65528" s="7" t="s">
        <v>81</v>
      </c>
      <c r="H65528" s="7" t="s">
        <v>83</v>
      </c>
      <c r="I65528" s="7" t="s">
        <v>86</v>
      </c>
      <c r="J65528" s="7" t="s">
        <v>87</v>
      </c>
      <c r="K65528" s="7" t="s">
        <v>89</v>
      </c>
      <c r="L65528" s="7" t="s">
        <v>90</v>
      </c>
      <c r="M65528" s="7" t="s">
        <v>91</v>
      </c>
      <c r="N65528" s="7" t="s">
        <v>93</v>
      </c>
      <c r="O65528" s="7" t="s">
        <v>94</v>
      </c>
      <c r="P65528" s="7" t="s">
        <v>96</v>
      </c>
      <c r="Q65528" s="7" t="s">
        <v>97</v>
      </c>
      <c r="R65528" s="7" t="s">
        <v>100</v>
      </c>
      <c r="S65528" s="7" t="s">
        <v>102</v>
      </c>
      <c r="T65528" s="7" t="s">
        <v>103</v>
      </c>
      <c r="U65528" s="7" t="s">
        <v>105</v>
      </c>
      <c r="V65528" s="7" t="s">
        <v>106</v>
      </c>
      <c r="W65528" s="7" t="s">
        <v>108</v>
      </c>
      <c r="X65528" s="7" t="s">
        <v>110</v>
      </c>
      <c r="Y65528" s="7" t="s">
        <v>111</v>
      </c>
      <c r="Z65528" s="7" t="s">
        <v>112</v>
      </c>
      <c r="AA65528" s="7" t="s">
        <v>113</v>
      </c>
      <c r="AB65528" s="7" t="s">
        <v>115</v>
      </c>
      <c r="AC65528" s="7" t="s">
        <v>117</v>
      </c>
      <c r="AD65528" s="7" t="s">
        <v>119</v>
      </c>
      <c r="AE65528" s="7" t="s">
        <v>120</v>
      </c>
      <c r="AF65528" s="7" t="s">
        <v>121</v>
      </c>
      <c r="AG65528" s="7" t="s">
        <v>123</v>
      </c>
      <c r="AH65528" s="7" t="s">
        <v>125</v>
      </c>
      <c r="AI65528" s="7" t="s">
        <v>127</v>
      </c>
      <c r="AJ65528" s="7" t="s">
        <v>129</v>
      </c>
      <c r="AK65528" s="7" t="s">
        <v>130</v>
      </c>
      <c r="AL65528" s="7" t="s">
        <v>133</v>
      </c>
      <c r="AM65528" s="7" t="s">
        <v>135</v>
      </c>
      <c r="AN65528" s="7" t="s">
        <v>136</v>
      </c>
      <c r="AO65528" s="7" t="s">
        <v>138</v>
      </c>
      <c r="AP65528" s="7" t="s">
        <v>139</v>
      </c>
      <c r="AQ65528" s="7" t="s">
        <v>140</v>
      </c>
      <c r="AR65528" s="7" t="s">
        <v>143</v>
      </c>
      <c r="AS65528" s="7" t="s">
        <v>145</v>
      </c>
      <c r="AT65528" s="7" t="s">
        <v>147</v>
      </c>
      <c r="AU65528" s="7" t="s">
        <v>148</v>
      </c>
      <c r="AV65528" s="7" t="s">
        <v>149</v>
      </c>
      <c r="AW65528" s="7" t="s">
        <v>152</v>
      </c>
      <c r="AX65528" s="7" t="s">
        <v>153</v>
      </c>
      <c r="AY65528" s="7" t="s">
        <v>155</v>
      </c>
      <c r="AZ65528" s="7" t="s">
        <v>158</v>
      </c>
      <c r="BA65528" s="7" t="s">
        <v>160</v>
      </c>
      <c r="BB65528" s="7" t="s">
        <v>161</v>
      </c>
      <c r="BC65528" s="7" t="s">
        <v>162</v>
      </c>
      <c r="BD65528" s="7" t="s">
        <v>163</v>
      </c>
      <c r="BE65528" s="7" t="s">
        <v>164</v>
      </c>
      <c r="BF65528" s="7" t="s">
        <v>165</v>
      </c>
      <c r="BG65528" s="7" t="s">
        <v>166</v>
      </c>
      <c r="BH65528" s="7" t="s">
        <v>167</v>
      </c>
      <c r="BI65528" s="7" t="s">
        <v>168</v>
      </c>
      <c r="BJ65528" s="7" t="s">
        <v>169</v>
      </c>
      <c r="BK65528" s="7" t="s">
        <v>170</v>
      </c>
      <c r="BL65528" s="7" t="s">
        <v>171</v>
      </c>
      <c r="BM65528" s="7" t="s">
        <v>173</v>
      </c>
      <c r="BN65528" s="7" t="s">
        <v>174</v>
      </c>
      <c r="BO65528" s="7" t="s">
        <v>176</v>
      </c>
      <c r="BP65528" s="7" t="s">
        <v>178</v>
      </c>
      <c r="BQ65528" s="7" t="s">
        <v>179</v>
      </c>
      <c r="BR65528" s="7" t="s">
        <v>181</v>
      </c>
      <c r="BS65528" s="7" t="s">
        <v>183</v>
      </c>
      <c r="BT65528" s="7" t="s">
        <v>184</v>
      </c>
      <c r="BU65528" s="7" t="s">
        <v>185</v>
      </c>
      <c r="BV65528" s="7" t="s">
        <v>187</v>
      </c>
      <c r="BW65528" s="7" t="s">
        <v>188</v>
      </c>
      <c r="BX65528" s="7" t="s">
        <v>189</v>
      </c>
      <c r="BY65528" s="7" t="s">
        <v>190</v>
      </c>
      <c r="BZ65528" s="7" t="s">
        <v>192</v>
      </c>
      <c r="CA65528" s="7" t="s">
        <v>193</v>
      </c>
      <c r="CB65528" s="7" t="s">
        <v>194</v>
      </c>
      <c r="CC65528" s="7" t="s">
        <v>195</v>
      </c>
      <c r="CD65528" s="7" t="s">
        <v>196</v>
      </c>
      <c r="CE65528" s="7" t="s">
        <v>197</v>
      </c>
      <c r="CF65528" s="7" t="s">
        <v>198</v>
      </c>
      <c r="CG65528" s="7" t="s">
        <v>200</v>
      </c>
      <c r="CH65528" s="7" t="s">
        <v>202</v>
      </c>
      <c r="CI65528" s="7" t="s">
        <v>204</v>
      </c>
      <c r="CJ65528" s="7" t="s">
        <v>206</v>
      </c>
      <c r="CK65528" s="7" t="s">
        <v>208</v>
      </c>
      <c r="CL65528" s="7" t="s">
        <v>209</v>
      </c>
    </row>
    <row r="65529" spans="1:90" x14ac:dyDescent="0.25">
      <c r="A65529" s="1" t="s">
        <v>1</v>
      </c>
      <c r="B65529" s="7" t="s">
        <v>54</v>
      </c>
      <c r="C65529" s="7" t="s">
        <v>54</v>
      </c>
      <c r="D65529" s="7" t="s">
        <v>57</v>
      </c>
      <c r="E65529" s="7" t="s">
        <v>57</v>
      </c>
      <c r="F65529" s="7" t="s">
        <v>57</v>
      </c>
      <c r="G65529" s="7" t="s">
        <v>57</v>
      </c>
      <c r="H65529" s="7" t="s">
        <v>57</v>
      </c>
      <c r="I65529" s="7" t="s">
        <v>54</v>
      </c>
      <c r="J65529" s="7" t="s">
        <v>57</v>
      </c>
      <c r="K65529" s="7" t="s">
        <v>57</v>
      </c>
      <c r="L65529" s="7" t="s">
        <v>57</v>
      </c>
      <c r="M65529" s="7" t="s">
        <v>57</v>
      </c>
      <c r="N65529" s="7" t="s">
        <v>57</v>
      </c>
      <c r="O65529" s="7" t="s">
        <v>54</v>
      </c>
      <c r="P65529" s="7" t="s">
        <v>57</v>
      </c>
      <c r="Q65529" s="7" t="s">
        <v>57</v>
      </c>
      <c r="R65529" s="7" t="s">
        <v>54</v>
      </c>
      <c r="S65529" s="7" t="s">
        <v>57</v>
      </c>
      <c r="T65529" s="7" t="s">
        <v>57</v>
      </c>
      <c r="U65529" s="7" t="s">
        <v>57</v>
      </c>
      <c r="V65529" s="7" t="s">
        <v>57</v>
      </c>
      <c r="W65529" s="7" t="s">
        <v>54</v>
      </c>
      <c r="X65529" s="7" t="s">
        <v>57</v>
      </c>
      <c r="Y65529" s="7" t="s">
        <v>57</v>
      </c>
      <c r="Z65529" s="7" t="s">
        <v>54</v>
      </c>
      <c r="AA65529" s="7" t="s">
        <v>57</v>
      </c>
      <c r="AB65529" s="7" t="s">
        <v>57</v>
      </c>
      <c r="AC65529" s="7" t="s">
        <v>54</v>
      </c>
      <c r="AD65529" s="7" t="s">
        <v>57</v>
      </c>
      <c r="AE65529" s="7" t="s">
        <v>57</v>
      </c>
      <c r="AF65529" s="7" t="s">
        <v>54</v>
      </c>
      <c r="AG65529" s="7" t="s">
        <v>57</v>
      </c>
      <c r="AH65529" s="7" t="s">
        <v>57</v>
      </c>
      <c r="AI65529" s="7" t="s">
        <v>57</v>
      </c>
      <c r="AJ65529" s="7" t="s">
        <v>54</v>
      </c>
      <c r="AK65529" s="7" t="s">
        <v>54</v>
      </c>
      <c r="AL65529" s="7" t="s">
        <v>54</v>
      </c>
      <c r="AM65529" s="7" t="s">
        <v>54</v>
      </c>
      <c r="AN65529" s="7" t="s">
        <v>57</v>
      </c>
      <c r="AO65529" s="7" t="s">
        <v>54</v>
      </c>
      <c r="AP65529" s="7" t="s">
        <v>57</v>
      </c>
      <c r="AQ65529" s="7" t="s">
        <v>57</v>
      </c>
      <c r="AR65529" s="7" t="s">
        <v>57</v>
      </c>
      <c r="AS65529" s="7" t="s">
        <v>57</v>
      </c>
      <c r="AT65529" s="7" t="s">
        <v>54</v>
      </c>
      <c r="AU65529" s="7" t="s">
        <v>54</v>
      </c>
      <c r="AV65529" s="7" t="s">
        <v>57</v>
      </c>
      <c r="AW65529" s="7" t="s">
        <v>57</v>
      </c>
      <c r="AX65529" s="7" t="s">
        <v>57</v>
      </c>
      <c r="AY65529" s="7" t="s">
        <v>54</v>
      </c>
      <c r="AZ65529" s="7" t="s">
        <v>54</v>
      </c>
      <c r="BA65529" s="7" t="s">
        <v>54</v>
      </c>
      <c r="BB65529" s="7" t="s">
        <v>57</v>
      </c>
      <c r="BC65529" s="7" t="s">
        <v>57</v>
      </c>
      <c r="BD65529" s="7" t="s">
        <v>57</v>
      </c>
      <c r="BE65529" s="7" t="s">
        <v>57</v>
      </c>
      <c r="BF65529" s="7" t="s">
        <v>54</v>
      </c>
      <c r="BG65529" s="7" t="s">
        <v>57</v>
      </c>
      <c r="BH65529" s="7" t="s">
        <v>54</v>
      </c>
      <c r="BI65529" s="7" t="s">
        <v>57</v>
      </c>
      <c r="BJ65529" s="7" t="s">
        <v>57</v>
      </c>
      <c r="BK65529" s="7" t="s">
        <v>57</v>
      </c>
      <c r="BL65529" s="7" t="s">
        <v>57</v>
      </c>
      <c r="BM65529" s="7" t="s">
        <v>57</v>
      </c>
      <c r="BN65529" s="7" t="s">
        <v>54</v>
      </c>
      <c r="BO65529" s="7" t="s">
        <v>57</v>
      </c>
      <c r="BP65529" s="7" t="s">
        <v>54</v>
      </c>
      <c r="BQ65529" s="7" t="s">
        <v>57</v>
      </c>
      <c r="BR65529" s="7" t="s">
        <v>57</v>
      </c>
      <c r="BS65529" s="7" t="s">
        <v>57</v>
      </c>
      <c r="BT65529" s="7" t="s">
        <v>57</v>
      </c>
      <c r="BU65529" s="7" t="s">
        <v>54</v>
      </c>
      <c r="BV65529" s="7" t="s">
        <v>57</v>
      </c>
      <c r="BW65529" s="7" t="s">
        <v>54</v>
      </c>
      <c r="BX65529" s="7" t="s">
        <v>54</v>
      </c>
      <c r="BY65529" s="7" t="s">
        <v>57</v>
      </c>
      <c r="BZ65529" s="7" t="s">
        <v>57</v>
      </c>
      <c r="CA65529" s="7" t="s">
        <v>57</v>
      </c>
      <c r="CB65529" s="7" t="s">
        <v>54</v>
      </c>
      <c r="CC65529" s="7" t="s">
        <v>54</v>
      </c>
      <c r="CD65529" s="7" t="s">
        <v>57</v>
      </c>
      <c r="CE65529" s="7" t="s">
        <v>54</v>
      </c>
      <c r="CF65529" s="7" t="s">
        <v>57</v>
      </c>
      <c r="CG65529" s="7" t="s">
        <v>57</v>
      </c>
      <c r="CH65529" s="7" t="s">
        <v>57</v>
      </c>
      <c r="CI65529" s="7" t="s">
        <v>57</v>
      </c>
      <c r="CJ65529" s="7" t="s">
        <v>57</v>
      </c>
      <c r="CK65529" s="7" t="s">
        <v>57</v>
      </c>
      <c r="CL65529" s="7" t="s">
        <v>57</v>
      </c>
    </row>
    <row r="65530" spans="1:90" x14ac:dyDescent="0.25">
      <c r="A65530" s="1" t="s">
        <v>2</v>
      </c>
      <c r="B65530" s="9">
        <v>50</v>
      </c>
      <c r="C65530" s="10">
        <v>58</v>
      </c>
      <c r="D65530" s="10">
        <v>11</v>
      </c>
      <c r="E65530" s="10">
        <v>22</v>
      </c>
      <c r="F65530" s="10">
        <v>37</v>
      </c>
      <c r="G65530" s="10">
        <v>39</v>
      </c>
      <c r="H65530" s="10">
        <v>50</v>
      </c>
      <c r="I65530" s="10">
        <v>1</v>
      </c>
      <c r="J65530" s="10">
        <v>1</v>
      </c>
      <c r="K65530" s="10">
        <v>7</v>
      </c>
      <c r="L65530" s="10">
        <v>18</v>
      </c>
      <c r="M65530" s="10">
        <v>35</v>
      </c>
      <c r="N65530" s="10">
        <v>22</v>
      </c>
      <c r="O65530" s="10">
        <v>55</v>
      </c>
      <c r="P65530" s="10">
        <v>3</v>
      </c>
      <c r="Q65530" s="10">
        <v>21</v>
      </c>
      <c r="R65530" s="10">
        <v>23</v>
      </c>
      <c r="S65530" s="10">
        <v>26</v>
      </c>
      <c r="T65530" s="10">
        <v>30</v>
      </c>
      <c r="U65530" s="10">
        <v>21</v>
      </c>
      <c r="V65530" s="10">
        <v>33</v>
      </c>
      <c r="W65530" s="10">
        <v>2</v>
      </c>
      <c r="X65530" s="10">
        <v>15</v>
      </c>
      <c r="Y65530" s="10">
        <v>39</v>
      </c>
      <c r="Z65530" s="10">
        <v>36</v>
      </c>
      <c r="AA65530" s="10">
        <v>45</v>
      </c>
      <c r="AB65530" s="10">
        <v>53</v>
      </c>
      <c r="AC65530" s="7" t="s">
        <v>118</v>
      </c>
      <c r="AD65530" s="10" t="s">
        <v>118</v>
      </c>
      <c r="AE65530" s="10" t="s">
        <v>118</v>
      </c>
      <c r="AF65530" s="10">
        <v>21</v>
      </c>
      <c r="AG65530" s="10">
        <v>52</v>
      </c>
      <c r="AH65530" s="7">
        <v>62</v>
      </c>
      <c r="AI65530" s="7">
        <v>41</v>
      </c>
      <c r="AJ65530" s="7">
        <v>18</v>
      </c>
      <c r="AK65530" s="7">
        <v>52</v>
      </c>
      <c r="AL65530" s="10">
        <v>55</v>
      </c>
      <c r="AM65530" s="10">
        <v>33</v>
      </c>
      <c r="AN65530" s="10">
        <v>30</v>
      </c>
      <c r="AO65530" s="7">
        <v>38</v>
      </c>
      <c r="AP65530" s="9">
        <v>38</v>
      </c>
      <c r="AQ65530" s="7">
        <v>44</v>
      </c>
      <c r="AR65530" s="7">
        <v>50</v>
      </c>
      <c r="AS65530" s="7">
        <v>55</v>
      </c>
      <c r="AT65530" s="9">
        <v>1</v>
      </c>
      <c r="AU65530" s="9">
        <v>24</v>
      </c>
      <c r="AV65530" s="7">
        <v>28</v>
      </c>
      <c r="AW65530" s="9">
        <v>38</v>
      </c>
      <c r="AX65530" s="10">
        <v>21</v>
      </c>
      <c r="AY65530" s="9">
        <v>42</v>
      </c>
      <c r="AZ65530" s="10">
        <v>13</v>
      </c>
      <c r="BA65530" s="10">
        <v>21</v>
      </c>
      <c r="BB65530" s="10">
        <v>36</v>
      </c>
      <c r="BC65530" s="10">
        <v>57</v>
      </c>
      <c r="BD65530" s="10">
        <v>52</v>
      </c>
      <c r="BE65530" s="10">
        <v>12</v>
      </c>
      <c r="BF65530" s="10">
        <v>49</v>
      </c>
      <c r="BG65530" s="10">
        <v>48</v>
      </c>
      <c r="BH65530" s="10">
        <v>1</v>
      </c>
      <c r="BI65530" s="10">
        <v>40</v>
      </c>
      <c r="BJ65530" s="10">
        <v>42</v>
      </c>
      <c r="BK65530" s="10">
        <v>51</v>
      </c>
      <c r="BL65530" s="10">
        <v>2</v>
      </c>
      <c r="BM65530" s="10">
        <v>31</v>
      </c>
      <c r="BN65530" s="10">
        <v>43</v>
      </c>
      <c r="BO65530" s="10">
        <v>56</v>
      </c>
      <c r="BP65530" s="10">
        <v>2</v>
      </c>
      <c r="BQ65530" s="10">
        <v>14</v>
      </c>
      <c r="BR65530" s="10">
        <v>44</v>
      </c>
      <c r="BS65530" s="10">
        <v>68</v>
      </c>
      <c r="BT65530" s="10">
        <v>30</v>
      </c>
      <c r="BU65530" s="10">
        <v>53</v>
      </c>
      <c r="BV65530" s="10">
        <v>47</v>
      </c>
      <c r="BW65530" s="10">
        <v>41</v>
      </c>
      <c r="BX65530" s="10">
        <v>21</v>
      </c>
      <c r="BY65530" s="10">
        <v>32</v>
      </c>
      <c r="BZ65530" s="10">
        <v>9</v>
      </c>
      <c r="CA65530" s="10">
        <v>33</v>
      </c>
      <c r="CB65530" s="10">
        <v>39</v>
      </c>
      <c r="CC65530" s="10">
        <v>6</v>
      </c>
      <c r="CD65530" s="10">
        <v>18</v>
      </c>
      <c r="CE65530" s="10">
        <v>7</v>
      </c>
      <c r="CF65530" s="10">
        <v>43</v>
      </c>
      <c r="CG65530" s="7">
        <v>36</v>
      </c>
      <c r="CH65530" s="7">
        <v>45</v>
      </c>
      <c r="CI65530" s="7">
        <v>47</v>
      </c>
      <c r="CJ65530" s="7">
        <v>18</v>
      </c>
      <c r="CK65530" s="10" t="s">
        <v>118</v>
      </c>
      <c r="CL65530" s="7" t="s">
        <v>210</v>
      </c>
    </row>
    <row r="65531" spans="1:90" x14ac:dyDescent="0.25">
      <c r="A65531" s="1" t="s">
        <v>3</v>
      </c>
      <c r="B65531" s="7">
        <v>9</v>
      </c>
      <c r="C65531" s="7">
        <v>5</v>
      </c>
      <c r="D65531" s="7">
        <v>9</v>
      </c>
      <c r="E65531" s="7">
        <v>8</v>
      </c>
      <c r="F65531" s="7">
        <v>6</v>
      </c>
      <c r="G65531" s="7">
        <v>8</v>
      </c>
      <c r="H65531" s="7">
        <v>8</v>
      </c>
      <c r="I65531" s="7">
        <v>7</v>
      </c>
      <c r="J65531" s="13">
        <v>3</v>
      </c>
      <c r="K65531" s="13">
        <v>4</v>
      </c>
      <c r="L65531" s="7">
        <v>7</v>
      </c>
      <c r="M65531" s="13">
        <v>12</v>
      </c>
      <c r="N65531" s="7">
        <v>10</v>
      </c>
      <c r="O65531" s="7">
        <v>10</v>
      </c>
      <c r="P65531" s="7">
        <v>10</v>
      </c>
      <c r="Q65531" s="7">
        <v>7</v>
      </c>
      <c r="R65531" s="7">
        <v>5</v>
      </c>
      <c r="S65531" s="7">
        <v>5</v>
      </c>
      <c r="T65531" s="7">
        <v>11</v>
      </c>
      <c r="U65531" s="7">
        <v>7</v>
      </c>
      <c r="V65531" s="7">
        <v>8</v>
      </c>
      <c r="W65531" s="13">
        <v>12</v>
      </c>
      <c r="X65531" s="7">
        <v>5</v>
      </c>
      <c r="Y65531" s="7">
        <v>9</v>
      </c>
      <c r="Z65531" s="7">
        <v>9</v>
      </c>
      <c r="AA65531" s="7">
        <v>10</v>
      </c>
      <c r="AB65531" s="7">
        <v>5</v>
      </c>
      <c r="AC65531" s="7">
        <v>6</v>
      </c>
      <c r="AD65531" s="7">
        <v>7</v>
      </c>
      <c r="AE65531" s="7">
        <v>8</v>
      </c>
      <c r="AF65531" s="7">
        <v>6</v>
      </c>
      <c r="AG65531" s="7">
        <v>10</v>
      </c>
      <c r="AH65531" s="7">
        <v>8</v>
      </c>
      <c r="AI65531" s="7">
        <v>8</v>
      </c>
      <c r="AJ65531" s="7">
        <v>6</v>
      </c>
      <c r="AK65531" s="7">
        <v>5</v>
      </c>
      <c r="AL65531" s="7">
        <v>7</v>
      </c>
      <c r="AM65531" s="7">
        <v>11</v>
      </c>
      <c r="AN65531" s="7">
        <v>10</v>
      </c>
      <c r="AO65531" s="7">
        <v>9</v>
      </c>
      <c r="AP65531" s="7">
        <v>8</v>
      </c>
      <c r="AQ65531" s="7">
        <v>5</v>
      </c>
      <c r="AR65531" s="7">
        <v>7</v>
      </c>
      <c r="AS65531" s="7">
        <v>8</v>
      </c>
      <c r="AT65531" s="7">
        <v>8</v>
      </c>
      <c r="AU65531" s="7">
        <v>11</v>
      </c>
      <c r="AV65531" s="7">
        <v>7</v>
      </c>
      <c r="AW65531" s="7">
        <v>9</v>
      </c>
      <c r="AX65531" s="7">
        <v>6</v>
      </c>
      <c r="AY65531" s="7">
        <v>10</v>
      </c>
      <c r="AZ65531" s="7">
        <v>8</v>
      </c>
      <c r="BA65531" s="7">
        <v>5</v>
      </c>
      <c r="BB65531" s="7">
        <v>8</v>
      </c>
      <c r="BC65531" s="7">
        <v>9</v>
      </c>
      <c r="BD65531" s="7">
        <v>6</v>
      </c>
      <c r="BE65531" s="13">
        <v>6</v>
      </c>
      <c r="BF65531" s="7">
        <v>8</v>
      </c>
      <c r="BG65531" s="7">
        <v>9</v>
      </c>
      <c r="BH65531" s="13">
        <v>4</v>
      </c>
      <c r="BI65531" s="7">
        <v>7</v>
      </c>
      <c r="BJ65531" s="13">
        <v>6</v>
      </c>
      <c r="BK65531" s="13">
        <v>6</v>
      </c>
      <c r="BL65531" s="13">
        <v>3</v>
      </c>
      <c r="BM65531" s="7">
        <v>8</v>
      </c>
      <c r="BN65531" s="7">
        <v>11</v>
      </c>
      <c r="BO65531" s="7">
        <v>7</v>
      </c>
      <c r="BP65531" s="13">
        <v>4</v>
      </c>
      <c r="BQ65531" s="7">
        <v>8</v>
      </c>
      <c r="BR65531" s="7">
        <v>5</v>
      </c>
      <c r="BS65531" s="7">
        <v>9</v>
      </c>
      <c r="BT65531" s="13">
        <v>6</v>
      </c>
      <c r="BU65531" s="7">
        <v>11</v>
      </c>
      <c r="BV65531" s="7">
        <v>9</v>
      </c>
      <c r="BW65531" s="7">
        <v>7</v>
      </c>
      <c r="BX65531" s="7">
        <v>9</v>
      </c>
      <c r="BY65531" s="7">
        <v>9</v>
      </c>
      <c r="BZ65531" s="7">
        <v>8</v>
      </c>
      <c r="CA65531" s="7">
        <v>7</v>
      </c>
      <c r="CB65531" s="7">
        <v>5</v>
      </c>
      <c r="CC65531" s="7">
        <v>5</v>
      </c>
      <c r="CD65531" s="13">
        <v>6</v>
      </c>
      <c r="CE65531" s="7">
        <v>11</v>
      </c>
      <c r="CF65531" s="7">
        <v>9</v>
      </c>
      <c r="CG65531" s="7">
        <v>7</v>
      </c>
      <c r="CH65531" s="7">
        <v>7</v>
      </c>
      <c r="CI65531" s="7">
        <v>5</v>
      </c>
      <c r="CJ65531" s="7">
        <v>7</v>
      </c>
      <c r="CK65531" s="7">
        <v>7</v>
      </c>
      <c r="CL65531" s="7">
        <v>4</v>
      </c>
    </row>
    <row r="65532" spans="1:90" x14ac:dyDescent="0.25">
      <c r="A65532" s="1" t="s">
        <v>4</v>
      </c>
      <c r="B65532" s="7">
        <v>2007</v>
      </c>
      <c r="C65532" s="7">
        <v>2007</v>
      </c>
      <c r="D65532" s="7">
        <v>2008</v>
      </c>
      <c r="E65532" s="7">
        <v>2008</v>
      </c>
      <c r="F65532" s="7">
        <v>2008</v>
      </c>
      <c r="G65532" s="7">
        <v>2008</v>
      </c>
      <c r="H65532" s="7">
        <v>2008</v>
      </c>
      <c r="I65532" s="7">
        <v>2009</v>
      </c>
      <c r="J65532" s="7">
        <v>2010</v>
      </c>
      <c r="K65532" s="7">
        <v>2010</v>
      </c>
      <c r="L65532" s="7">
        <v>2010</v>
      </c>
      <c r="M65532" s="7">
        <v>2010</v>
      </c>
      <c r="N65532" s="7">
        <v>2011</v>
      </c>
      <c r="O65532" s="7">
        <v>2011</v>
      </c>
      <c r="P65532" s="13">
        <v>2012</v>
      </c>
      <c r="Q65532" s="7">
        <v>2012</v>
      </c>
      <c r="R65532" s="7">
        <v>2012</v>
      </c>
      <c r="S65532" s="7">
        <v>2012</v>
      </c>
      <c r="T65532" s="13">
        <v>2012</v>
      </c>
      <c r="U65532" s="13">
        <v>2015</v>
      </c>
      <c r="V65532" s="13">
        <v>2015</v>
      </c>
      <c r="W65532" s="7">
        <v>2016</v>
      </c>
      <c r="X65532" s="13">
        <v>2016</v>
      </c>
      <c r="Y65532" s="7">
        <v>2016</v>
      </c>
      <c r="Z65532" s="7">
        <v>2017</v>
      </c>
      <c r="AA65532" s="7">
        <v>2017</v>
      </c>
      <c r="AB65532" s="7">
        <v>2017</v>
      </c>
      <c r="AC65532" s="7">
        <v>2019</v>
      </c>
      <c r="AD65532" s="7">
        <v>2019</v>
      </c>
      <c r="AE65532" s="7">
        <v>2019</v>
      </c>
      <c r="AF65532" s="7">
        <v>2002</v>
      </c>
      <c r="AG65532" s="7">
        <v>2003</v>
      </c>
      <c r="AH65532" s="7">
        <v>1988</v>
      </c>
      <c r="AI65532" s="7">
        <v>1989</v>
      </c>
      <c r="AJ65532" s="7">
        <v>1994</v>
      </c>
      <c r="AK65532" s="7">
        <v>1995</v>
      </c>
      <c r="AL65532" s="7">
        <v>2002</v>
      </c>
      <c r="AM65532" s="7">
        <v>2003</v>
      </c>
      <c r="AN65532" s="7">
        <v>2003</v>
      </c>
      <c r="AO65532" s="7">
        <v>2005</v>
      </c>
      <c r="AP65532" s="7">
        <v>2007</v>
      </c>
      <c r="AQ65532" s="7">
        <v>2007</v>
      </c>
      <c r="AR65532" s="7">
        <v>2007</v>
      </c>
      <c r="AS65532" s="7">
        <v>2007</v>
      </c>
      <c r="AT65532" s="7">
        <v>2007</v>
      </c>
      <c r="AU65532" s="7">
        <v>2007</v>
      </c>
      <c r="AV65532" s="7">
        <v>2007</v>
      </c>
      <c r="AW65532" s="7">
        <v>2007</v>
      </c>
      <c r="AX65532" s="7">
        <v>2007</v>
      </c>
      <c r="AY65532" s="7">
        <v>2007</v>
      </c>
      <c r="AZ65532" s="7">
        <v>2008</v>
      </c>
      <c r="BA65532" s="7">
        <v>2008</v>
      </c>
      <c r="BB65532" s="7">
        <v>2008</v>
      </c>
      <c r="BC65532" s="7">
        <v>2008</v>
      </c>
      <c r="BD65532" s="7">
        <v>2008</v>
      </c>
      <c r="BE65532" s="7">
        <v>2009</v>
      </c>
      <c r="BF65532" s="7">
        <v>2009</v>
      </c>
      <c r="BG65532" s="7">
        <v>2009</v>
      </c>
      <c r="BH65532" s="7">
        <v>2010</v>
      </c>
      <c r="BI65532" s="7">
        <v>2010</v>
      </c>
      <c r="BJ65532" s="7">
        <v>2010</v>
      </c>
      <c r="BK65532" s="7">
        <v>2010</v>
      </c>
      <c r="BL65532" s="7">
        <v>2010</v>
      </c>
      <c r="BM65532" s="7">
        <v>2010</v>
      </c>
      <c r="BN65532" s="7">
        <v>2011</v>
      </c>
      <c r="BO65532" s="7">
        <v>2011</v>
      </c>
      <c r="BP65532" s="7">
        <v>2011</v>
      </c>
      <c r="BQ65532" s="7">
        <v>2011</v>
      </c>
      <c r="BR65532" s="7">
        <v>2011</v>
      </c>
      <c r="BS65532" s="7">
        <v>2011</v>
      </c>
      <c r="BT65532" s="7">
        <v>2011</v>
      </c>
      <c r="BU65532" s="13">
        <v>2012</v>
      </c>
      <c r="BV65532" s="13">
        <v>2013</v>
      </c>
      <c r="BW65532" s="13">
        <v>2013</v>
      </c>
      <c r="BX65532" s="13">
        <v>2013</v>
      </c>
      <c r="BY65532" s="13">
        <v>2014</v>
      </c>
      <c r="BZ65532" s="13">
        <v>2014</v>
      </c>
      <c r="CA65532" s="13">
        <v>2015</v>
      </c>
      <c r="CB65532" s="13">
        <v>2015</v>
      </c>
      <c r="CC65532" s="13">
        <v>2015</v>
      </c>
      <c r="CD65532" s="13">
        <v>2016</v>
      </c>
      <c r="CE65532" s="7">
        <v>2017</v>
      </c>
      <c r="CF65532" s="7">
        <v>2017</v>
      </c>
      <c r="CG65532" s="7">
        <v>2018</v>
      </c>
      <c r="CH65532" s="7">
        <v>2018</v>
      </c>
      <c r="CI65532" s="7">
        <v>2018</v>
      </c>
      <c r="CJ65532" s="7">
        <v>2018</v>
      </c>
      <c r="CK65532" s="7">
        <v>2019</v>
      </c>
      <c r="CL65532" s="7">
        <v>2019</v>
      </c>
    </row>
    <row r="65533" spans="1:90" x14ac:dyDescent="0.25">
      <c r="A65533" s="1" t="s">
        <v>5</v>
      </c>
      <c r="B65533" s="14">
        <v>39347</v>
      </c>
      <c r="C65533" s="14">
        <v>39225</v>
      </c>
      <c r="D65533" s="14">
        <v>39701</v>
      </c>
      <c r="E65533" s="14">
        <v>39671</v>
      </c>
      <c r="F65533" s="14">
        <v>39606</v>
      </c>
      <c r="G65533" s="14">
        <v>39675</v>
      </c>
      <c r="H65533" s="14">
        <v>39671</v>
      </c>
      <c r="I65533" s="14">
        <v>40023</v>
      </c>
      <c r="J65533" s="14">
        <v>40258</v>
      </c>
      <c r="K65533" s="14">
        <v>40298</v>
      </c>
      <c r="L65533" s="14">
        <v>40375</v>
      </c>
      <c r="M65533" s="14">
        <v>40543</v>
      </c>
      <c r="N65533" s="14">
        <v>40844</v>
      </c>
      <c r="O65533" s="14">
        <v>40825</v>
      </c>
      <c r="P65533" s="14">
        <v>41185</v>
      </c>
      <c r="Q65533" s="14">
        <v>41106</v>
      </c>
      <c r="R65533" s="14">
        <v>41056</v>
      </c>
      <c r="S65533" s="14">
        <v>41048</v>
      </c>
      <c r="T65533" s="14">
        <v>41220</v>
      </c>
      <c r="U65533" s="14">
        <v>42202</v>
      </c>
      <c r="V65533" s="14">
        <v>42234</v>
      </c>
      <c r="W65533" s="14">
        <v>42709</v>
      </c>
      <c r="X65533" s="14">
        <v>42518</v>
      </c>
      <c r="Y65533" s="14">
        <v>42626</v>
      </c>
      <c r="Z65533" s="14">
        <v>42987</v>
      </c>
      <c r="AA65533" s="14">
        <v>43031</v>
      </c>
      <c r="AB65533" s="14">
        <v>42875</v>
      </c>
      <c r="AC65533" s="14">
        <v>43635</v>
      </c>
      <c r="AD65533" s="14">
        <v>43650</v>
      </c>
      <c r="AE65533" s="14">
        <v>43678</v>
      </c>
      <c r="AF65533" s="14">
        <v>37421</v>
      </c>
      <c r="AG65533" s="14">
        <v>37911</v>
      </c>
      <c r="AH65533" s="14">
        <v>32381</v>
      </c>
      <c r="AI65533" s="14">
        <v>32740</v>
      </c>
      <c r="AJ65533" s="14">
        <v>34498</v>
      </c>
      <c r="AK65533" s="14">
        <v>34849</v>
      </c>
      <c r="AL65533" s="14">
        <v>37461</v>
      </c>
      <c r="AM65533" s="14">
        <v>37949</v>
      </c>
      <c r="AN65533" s="14">
        <v>37916</v>
      </c>
      <c r="AO65533" s="14">
        <v>38608</v>
      </c>
      <c r="AP65533" s="14">
        <v>39319</v>
      </c>
      <c r="AQ65533" s="14">
        <v>39229</v>
      </c>
      <c r="AR65533" s="14">
        <v>39264</v>
      </c>
      <c r="AS65533" s="14">
        <v>39311</v>
      </c>
      <c r="AT65533" s="14">
        <v>39305</v>
      </c>
      <c r="AU65533" s="14">
        <v>39411</v>
      </c>
      <c r="AV65533" s="14">
        <v>39266</v>
      </c>
      <c r="AW65533" s="14">
        <v>39336</v>
      </c>
      <c r="AX65533" s="14">
        <v>39259</v>
      </c>
      <c r="AY65533" s="14">
        <v>39379</v>
      </c>
      <c r="AZ65533" s="14">
        <v>39671</v>
      </c>
      <c r="BA65533" s="14">
        <v>39571</v>
      </c>
      <c r="BB65533" s="14">
        <v>39671</v>
      </c>
      <c r="BC65533" s="14">
        <v>39709</v>
      </c>
      <c r="BD65533" s="14">
        <v>39615</v>
      </c>
      <c r="BE65533" s="14">
        <v>39980</v>
      </c>
      <c r="BF65533" s="14">
        <v>40026</v>
      </c>
      <c r="BG65533" s="14">
        <v>40071</v>
      </c>
      <c r="BH65533" s="14">
        <v>40279</v>
      </c>
      <c r="BI65533" s="14">
        <v>40390</v>
      </c>
      <c r="BJ65533" s="14">
        <v>40338</v>
      </c>
      <c r="BK65533" s="14">
        <v>40339</v>
      </c>
      <c r="BL65533" s="14">
        <v>40246</v>
      </c>
      <c r="BM65533" s="14">
        <v>40419</v>
      </c>
      <c r="BN65533" s="14">
        <v>40856</v>
      </c>
      <c r="BO65533" s="14">
        <v>40736</v>
      </c>
      <c r="BP65533" s="14">
        <v>40640</v>
      </c>
      <c r="BQ65533" s="14">
        <v>40764</v>
      </c>
      <c r="BR65533" s="14">
        <v>40682</v>
      </c>
      <c r="BS65533" s="14">
        <v>40796</v>
      </c>
      <c r="BT65533" s="14">
        <v>40702</v>
      </c>
      <c r="BU65533" s="14">
        <v>41218</v>
      </c>
      <c r="BV65533" s="14">
        <v>41519</v>
      </c>
      <c r="BW65533" s="14">
        <v>41483</v>
      </c>
      <c r="BX65533" s="14">
        <v>41532</v>
      </c>
      <c r="BY65533" s="14">
        <v>41910</v>
      </c>
      <c r="BZ65533" s="14">
        <v>41858</v>
      </c>
      <c r="CA65533" s="14">
        <v>42210</v>
      </c>
      <c r="CB65533" s="14">
        <v>42150</v>
      </c>
      <c r="CC65533" s="14">
        <v>42155</v>
      </c>
      <c r="CD65533" s="14">
        <v>42549</v>
      </c>
      <c r="CE65533" s="14">
        <v>43067</v>
      </c>
      <c r="CF65533" s="14">
        <v>42997</v>
      </c>
      <c r="CG65533" s="15">
        <v>43303</v>
      </c>
      <c r="CH65533" s="15">
        <v>43310</v>
      </c>
      <c r="CI65533" s="15">
        <v>43240</v>
      </c>
      <c r="CJ65533" s="15">
        <v>43291</v>
      </c>
      <c r="CK65533" s="14">
        <v>43662</v>
      </c>
      <c r="CL65533" s="15">
        <v>43563</v>
      </c>
    </row>
    <row r="65534" spans="1:90" x14ac:dyDescent="0.25">
      <c r="A65534" s="1" t="s">
        <v>6</v>
      </c>
      <c r="B65534" s="7" t="s">
        <v>68</v>
      </c>
      <c r="C65534" s="7" t="s">
        <v>72</v>
      </c>
      <c r="D65534" s="13" t="s">
        <v>74</v>
      </c>
      <c r="E65534" s="7" t="s">
        <v>78</v>
      </c>
      <c r="F65534" s="7" t="s">
        <v>80</v>
      </c>
      <c r="G65534" s="7" t="s">
        <v>82</v>
      </c>
      <c r="H65534" s="7" t="s">
        <v>84</v>
      </c>
      <c r="I65534" s="13" t="s">
        <v>62</v>
      </c>
      <c r="J65534" s="13" t="s">
        <v>88</v>
      </c>
      <c r="K65534" s="13" t="s">
        <v>74</v>
      </c>
      <c r="L65534" s="13" t="s">
        <v>63</v>
      </c>
      <c r="M65534" s="13" t="s">
        <v>92</v>
      </c>
      <c r="N65534" s="13" t="s">
        <v>60</v>
      </c>
      <c r="O65534" s="13" t="s">
        <v>95</v>
      </c>
      <c r="P65534" s="13" t="s">
        <v>60</v>
      </c>
      <c r="Q65534" s="13" t="s">
        <v>98</v>
      </c>
      <c r="R65534" s="13" t="s">
        <v>101</v>
      </c>
      <c r="S65534" s="13" t="s">
        <v>65</v>
      </c>
      <c r="T65534" s="13" t="s">
        <v>58</v>
      </c>
      <c r="U65534" s="13" t="s">
        <v>64</v>
      </c>
      <c r="V65534" s="13" t="s">
        <v>107</v>
      </c>
      <c r="W65534" s="13" t="s">
        <v>109</v>
      </c>
      <c r="X65534" s="13" t="s">
        <v>107</v>
      </c>
      <c r="Y65534" s="13" t="s">
        <v>55</v>
      </c>
      <c r="Z65534" s="11" t="s">
        <v>64</v>
      </c>
      <c r="AA65534" s="11" t="s">
        <v>114</v>
      </c>
      <c r="AB65534" s="11" t="s">
        <v>116</v>
      </c>
      <c r="AC65534" s="7" t="s">
        <v>114</v>
      </c>
      <c r="AD65534" s="7" t="s">
        <v>64</v>
      </c>
      <c r="AE65534" s="7" t="s">
        <v>58</v>
      </c>
      <c r="AF65534" s="7" t="s">
        <v>59</v>
      </c>
      <c r="AG65534" s="7" t="s">
        <v>124</v>
      </c>
      <c r="AH65534" s="7" t="s">
        <v>82</v>
      </c>
      <c r="AI65534" s="7" t="s">
        <v>128</v>
      </c>
      <c r="AJ65534" s="7" t="s">
        <v>82</v>
      </c>
      <c r="AK65534" s="7" t="s">
        <v>131</v>
      </c>
      <c r="AL65534" s="7" t="s">
        <v>82</v>
      </c>
      <c r="AM65534" s="7" t="s">
        <v>62</v>
      </c>
      <c r="AN65534" s="7" t="s">
        <v>63</v>
      </c>
      <c r="AO65534" s="7" t="s">
        <v>107</v>
      </c>
      <c r="AP65534" s="7" t="s">
        <v>60</v>
      </c>
      <c r="AQ65534" s="7" t="s">
        <v>74</v>
      </c>
      <c r="AR65534" s="7" t="s">
        <v>144</v>
      </c>
      <c r="AS65534" s="7" t="s">
        <v>78</v>
      </c>
      <c r="AT65534" s="13" t="s">
        <v>144</v>
      </c>
      <c r="AU65534" s="7" t="s">
        <v>65</v>
      </c>
      <c r="AV65534" s="7" t="s">
        <v>150</v>
      </c>
      <c r="AW65534" s="7" t="s">
        <v>63</v>
      </c>
      <c r="AX65534" s="7" t="s">
        <v>154</v>
      </c>
      <c r="AY65534" s="7" t="s">
        <v>156</v>
      </c>
      <c r="AZ65534" s="7" t="s">
        <v>144</v>
      </c>
      <c r="BA65534" s="7" t="s">
        <v>61</v>
      </c>
      <c r="BB65534" s="7" t="s">
        <v>116</v>
      </c>
      <c r="BC65534" s="7" t="s">
        <v>82</v>
      </c>
      <c r="BD65534" s="7" t="s">
        <v>107</v>
      </c>
      <c r="BE65534" s="13" t="s">
        <v>74</v>
      </c>
      <c r="BF65534" s="13" t="s">
        <v>82</v>
      </c>
      <c r="BG65534" s="13" t="s">
        <v>66</v>
      </c>
      <c r="BH65534" s="13" t="s">
        <v>63</v>
      </c>
      <c r="BI65534" s="13" t="s">
        <v>82</v>
      </c>
      <c r="BJ65534" s="13" t="s">
        <v>74</v>
      </c>
      <c r="BK65534" s="13" t="s">
        <v>63</v>
      </c>
      <c r="BL65534" s="13" t="s">
        <v>172</v>
      </c>
      <c r="BM65534" s="13" t="s">
        <v>82</v>
      </c>
      <c r="BN65534" s="13" t="s">
        <v>175</v>
      </c>
      <c r="BO65534" s="13" t="s">
        <v>177</v>
      </c>
      <c r="BP65534" s="13" t="s">
        <v>82</v>
      </c>
      <c r="BQ65534" s="13" t="s">
        <v>180</v>
      </c>
      <c r="BR65534" s="13" t="s">
        <v>182</v>
      </c>
      <c r="BS65534" s="13" t="s">
        <v>59</v>
      </c>
      <c r="BT65534" s="13" t="s">
        <v>59</v>
      </c>
      <c r="BU65534" s="13" t="s">
        <v>186</v>
      </c>
      <c r="BV65534" s="13" t="s">
        <v>124</v>
      </c>
      <c r="BW65534" s="13" t="s">
        <v>107</v>
      </c>
      <c r="BX65534" s="13" t="s">
        <v>107</v>
      </c>
      <c r="BY65534" s="13" t="s">
        <v>191</v>
      </c>
      <c r="BZ65534" s="13" t="s">
        <v>64</v>
      </c>
      <c r="CA65534" s="13" t="s">
        <v>124</v>
      </c>
      <c r="CB65534" s="13" t="s">
        <v>72</v>
      </c>
      <c r="CC65534" s="13" t="s">
        <v>63</v>
      </c>
      <c r="CD65534" s="13" t="s">
        <v>64</v>
      </c>
      <c r="CE65534" s="11" t="s">
        <v>114</v>
      </c>
      <c r="CF65534" s="11" t="s">
        <v>61</v>
      </c>
      <c r="CG65534" s="7" t="s">
        <v>201</v>
      </c>
      <c r="CH65534" s="7" t="s">
        <v>203</v>
      </c>
      <c r="CI65534" s="7" t="s">
        <v>144</v>
      </c>
      <c r="CJ65534" s="7" t="s">
        <v>207</v>
      </c>
      <c r="CK65534" s="7" t="s">
        <v>101</v>
      </c>
      <c r="CL65534" s="7" t="s">
        <v>65</v>
      </c>
    </row>
    <row r="65535" spans="1:90" x14ac:dyDescent="0.25">
      <c r="A65535" s="1" t="s">
        <v>7</v>
      </c>
      <c r="B65535" s="7" t="s">
        <v>69</v>
      </c>
      <c r="C65535" s="7" t="s">
        <v>69</v>
      </c>
      <c r="D65535" s="7" t="s">
        <v>75</v>
      </c>
      <c r="E65535" s="7" t="s">
        <v>75</v>
      </c>
      <c r="F65535" s="7" t="s">
        <v>69</v>
      </c>
      <c r="G65535" s="7" t="s">
        <v>75</v>
      </c>
      <c r="I65535" s="7" t="s">
        <v>69</v>
      </c>
      <c r="J65535" s="7" t="s">
        <v>75</v>
      </c>
      <c r="K65535" s="7" t="s">
        <v>75</v>
      </c>
      <c r="L65535" s="7" t="s">
        <v>75</v>
      </c>
      <c r="M65535" s="7" t="s">
        <v>75</v>
      </c>
      <c r="N65535" s="7" t="s">
        <v>75</v>
      </c>
      <c r="O65535" s="7" t="s">
        <v>75</v>
      </c>
      <c r="P65535" s="7" t="s">
        <v>75</v>
      </c>
      <c r="Q65535" s="7" t="s">
        <v>69</v>
      </c>
      <c r="R65535" s="7" t="s">
        <v>75</v>
      </c>
      <c r="S65535" s="13" t="s">
        <v>75</v>
      </c>
      <c r="T65535" s="7" t="s">
        <v>75</v>
      </c>
      <c r="U65535" s="7" t="s">
        <v>75</v>
      </c>
      <c r="V65535" s="7" t="s">
        <v>69</v>
      </c>
      <c r="W65535" s="7" t="s">
        <v>75</v>
      </c>
      <c r="X65535" s="7" t="s">
        <v>69</v>
      </c>
      <c r="Y65535" s="7" t="s">
        <v>75</v>
      </c>
      <c r="Z65535" s="7" t="s">
        <v>75</v>
      </c>
      <c r="AA65535" s="7" t="s">
        <v>75</v>
      </c>
      <c r="AB65535" s="11" t="s">
        <v>75</v>
      </c>
      <c r="AC65535" s="7" t="s">
        <v>75</v>
      </c>
      <c r="AD65535" s="7" t="s">
        <v>75</v>
      </c>
      <c r="AE65535" s="7" t="s">
        <v>75</v>
      </c>
      <c r="AF65535" s="7" t="s">
        <v>75</v>
      </c>
      <c r="AG65535" s="7" t="s">
        <v>69</v>
      </c>
      <c r="AH65535" s="7" t="s">
        <v>75</v>
      </c>
      <c r="AI65535" s="7" t="s">
        <v>69</v>
      </c>
      <c r="AJ65535" s="7" t="s">
        <v>75</v>
      </c>
      <c r="AK65535" s="7" t="s">
        <v>75</v>
      </c>
      <c r="AL65535" s="7" t="s">
        <v>75</v>
      </c>
      <c r="AM65535" s="7" t="s">
        <v>69</v>
      </c>
      <c r="AN65535" s="7" t="s">
        <v>75</v>
      </c>
      <c r="AO65535" s="7" t="s">
        <v>69</v>
      </c>
      <c r="AP65535" s="7" t="s">
        <v>75</v>
      </c>
      <c r="AQ65535" s="7" t="s">
        <v>75</v>
      </c>
      <c r="AR65535" s="7" t="s">
        <v>75</v>
      </c>
      <c r="AS65535" s="7" t="s">
        <v>75</v>
      </c>
      <c r="AT65535" s="7" t="s">
        <v>75</v>
      </c>
      <c r="AU65535" s="7" t="s">
        <v>75</v>
      </c>
      <c r="AV65535" s="7" t="s">
        <v>69</v>
      </c>
      <c r="AW65535" s="7" t="s">
        <v>75</v>
      </c>
      <c r="AX65535" s="7" t="s">
        <v>69</v>
      </c>
      <c r="AY65535" s="7" t="s">
        <v>75</v>
      </c>
      <c r="AZ65535" s="7" t="s">
        <v>75</v>
      </c>
      <c r="BA65535" s="7" t="s">
        <v>75</v>
      </c>
      <c r="BB65535" s="7" t="s">
        <v>75</v>
      </c>
      <c r="BC65535" s="7" t="s">
        <v>75</v>
      </c>
      <c r="BD65535" s="7" t="s">
        <v>69</v>
      </c>
      <c r="BE65535" s="7" t="s">
        <v>75</v>
      </c>
      <c r="BF65535" s="7" t="s">
        <v>75</v>
      </c>
      <c r="BG65535" s="7" t="s">
        <v>75</v>
      </c>
      <c r="BH65535" s="7" t="s">
        <v>75</v>
      </c>
      <c r="BI65535" s="7" t="s">
        <v>75</v>
      </c>
      <c r="BJ65535" s="7" t="s">
        <v>75</v>
      </c>
      <c r="BK65535" s="7" t="s">
        <v>75</v>
      </c>
      <c r="BL65535" s="7" t="s">
        <v>75</v>
      </c>
      <c r="BM65535" s="7" t="s">
        <v>75</v>
      </c>
      <c r="BN65535" s="7" t="s">
        <v>69</v>
      </c>
      <c r="BO65535" s="13"/>
      <c r="BP65535" s="7" t="s">
        <v>75</v>
      </c>
      <c r="BQ65535" s="7" t="s">
        <v>75</v>
      </c>
      <c r="BR65535" s="7" t="s">
        <v>75</v>
      </c>
      <c r="BS65535" s="7" t="s">
        <v>75</v>
      </c>
      <c r="BT65535" s="7" t="s">
        <v>75</v>
      </c>
      <c r="BU65535" s="7" t="s">
        <v>75</v>
      </c>
      <c r="BV65535" s="7" t="s">
        <v>69</v>
      </c>
      <c r="BW65535" s="7" t="s">
        <v>69</v>
      </c>
      <c r="BX65535" s="7" t="s">
        <v>69</v>
      </c>
      <c r="BY65535" s="7" t="s">
        <v>75</v>
      </c>
      <c r="BZ65535" s="7" t="s">
        <v>75</v>
      </c>
      <c r="CA65535" s="7" t="s">
        <v>69</v>
      </c>
      <c r="CB65535" s="7" t="s">
        <v>69</v>
      </c>
      <c r="CC65535" s="7" t="s">
        <v>75</v>
      </c>
      <c r="CD65535" s="7" t="s">
        <v>75</v>
      </c>
      <c r="CE65535" s="7" t="s">
        <v>75</v>
      </c>
      <c r="CF65535" s="7" t="s">
        <v>75</v>
      </c>
      <c r="CG65535" s="7" t="s">
        <v>75</v>
      </c>
      <c r="CH65535" s="7" t="s">
        <v>69</v>
      </c>
      <c r="CI65535" s="7" t="s">
        <v>75</v>
      </c>
      <c r="CJ65535" s="7" t="s">
        <v>75</v>
      </c>
      <c r="CK65535" s="7" t="s">
        <v>75</v>
      </c>
      <c r="CL65535" s="7" t="s">
        <v>75</v>
      </c>
    </row>
    <row r="65536" spans="1:90" x14ac:dyDescent="0.25">
      <c r="A65536" s="1" t="s">
        <v>8</v>
      </c>
      <c r="B65536" s="13" t="s">
        <v>70</v>
      </c>
      <c r="C65536" s="7" t="s">
        <v>70</v>
      </c>
      <c r="D65536" s="11" t="s">
        <v>76</v>
      </c>
      <c r="E65536" s="11" t="s">
        <v>76</v>
      </c>
      <c r="F65536" s="11" t="s">
        <v>70</v>
      </c>
      <c r="G65536" s="11" t="s">
        <v>76</v>
      </c>
      <c r="H65536" s="11" t="s">
        <v>85</v>
      </c>
      <c r="I65536" s="11" t="s">
        <v>70</v>
      </c>
      <c r="J65536" s="11" t="s">
        <v>76</v>
      </c>
      <c r="K65536" s="11" t="s">
        <v>76</v>
      </c>
      <c r="L65536" s="11" t="s">
        <v>76</v>
      </c>
      <c r="M65536" s="13" t="s">
        <v>76</v>
      </c>
      <c r="N65536" s="11" t="s">
        <v>76</v>
      </c>
      <c r="O65536" s="11" t="s">
        <v>76</v>
      </c>
      <c r="P65536" s="11" t="s">
        <v>76</v>
      </c>
      <c r="Q65536" s="11" t="s">
        <v>99</v>
      </c>
      <c r="R65536" s="13" t="s">
        <v>76</v>
      </c>
      <c r="S65536" s="13" t="s">
        <v>76</v>
      </c>
      <c r="T65536" s="11" t="s">
        <v>104</v>
      </c>
      <c r="U65536" s="11" t="s">
        <v>76</v>
      </c>
      <c r="V65536" s="11" t="s">
        <v>70</v>
      </c>
      <c r="W65536" s="11" t="s">
        <v>104</v>
      </c>
      <c r="X65536" s="11" t="s">
        <v>70</v>
      </c>
      <c r="Y65536" s="11" t="s">
        <v>76</v>
      </c>
      <c r="Z65536" s="11" t="s">
        <v>76</v>
      </c>
      <c r="AA65536" s="11" t="s">
        <v>76</v>
      </c>
      <c r="AB65536" s="11" t="s">
        <v>76</v>
      </c>
      <c r="AC65536" s="11" t="s">
        <v>76</v>
      </c>
      <c r="AD65536" s="11" t="s">
        <v>76</v>
      </c>
      <c r="AE65536" s="11" t="s">
        <v>104</v>
      </c>
      <c r="AF65536" s="11" t="s">
        <v>76</v>
      </c>
      <c r="AG65536" s="11" t="s">
        <v>70</v>
      </c>
      <c r="AH65536" s="11" t="s">
        <v>76</v>
      </c>
      <c r="AI65536" s="11" t="s">
        <v>99</v>
      </c>
      <c r="AJ65536" s="11" t="s">
        <v>76</v>
      </c>
      <c r="AK65536" s="11" t="s">
        <v>76</v>
      </c>
      <c r="AL65536" s="11" t="s">
        <v>76</v>
      </c>
      <c r="AM65536" s="11" t="s">
        <v>70</v>
      </c>
      <c r="AN65536" s="11" t="s">
        <v>76</v>
      </c>
      <c r="AO65536" s="11" t="s">
        <v>70</v>
      </c>
      <c r="AP65536" s="11" t="s">
        <v>76</v>
      </c>
      <c r="AQ65536" s="11" t="s">
        <v>76</v>
      </c>
      <c r="AR65536" s="11" t="s">
        <v>76</v>
      </c>
      <c r="AS65536" s="11" t="s">
        <v>76</v>
      </c>
      <c r="AT65536" s="11" t="s">
        <v>76</v>
      </c>
      <c r="AU65536" s="13" t="s">
        <v>76</v>
      </c>
      <c r="AV65536" s="7" t="s">
        <v>151</v>
      </c>
      <c r="AW65536" s="11" t="s">
        <v>76</v>
      </c>
      <c r="AX65536" s="13" t="s">
        <v>151</v>
      </c>
      <c r="AY65536" s="11" t="s">
        <v>76</v>
      </c>
      <c r="AZ65536" s="11" t="s">
        <v>76</v>
      </c>
      <c r="BA65536" s="11" t="s">
        <v>104</v>
      </c>
      <c r="BB65536" s="11" t="s">
        <v>76</v>
      </c>
      <c r="BC65536" s="11" t="s">
        <v>76</v>
      </c>
      <c r="BD65536" s="11" t="s">
        <v>70</v>
      </c>
      <c r="BE65536" s="11" t="s">
        <v>76</v>
      </c>
      <c r="BF65536" s="11" t="s">
        <v>76</v>
      </c>
      <c r="BG65536" s="11" t="s">
        <v>76</v>
      </c>
      <c r="BH65536" s="11" t="s">
        <v>76</v>
      </c>
      <c r="BI65536" s="11" t="s">
        <v>76</v>
      </c>
      <c r="BJ65536" s="11" t="s">
        <v>76</v>
      </c>
      <c r="BK65536" s="11" t="s">
        <v>76</v>
      </c>
      <c r="BL65536" s="11" t="s">
        <v>76</v>
      </c>
      <c r="BM65536" s="11" t="s">
        <v>76</v>
      </c>
      <c r="BN65536" s="11" t="s">
        <v>70</v>
      </c>
      <c r="BO65536" s="11" t="s">
        <v>85</v>
      </c>
      <c r="BP65536" s="11" t="s">
        <v>76</v>
      </c>
      <c r="BQ65536" s="11" t="s">
        <v>76</v>
      </c>
      <c r="BR65536" s="11" t="s">
        <v>76</v>
      </c>
      <c r="BS65536" s="11" t="s">
        <v>76</v>
      </c>
      <c r="BT65536" s="11" t="s">
        <v>76</v>
      </c>
      <c r="BU65536" s="11" t="s">
        <v>76</v>
      </c>
      <c r="BV65536" s="11" t="s">
        <v>70</v>
      </c>
      <c r="BW65536" s="11" t="s">
        <v>70</v>
      </c>
      <c r="BX65536" s="11" t="s">
        <v>70</v>
      </c>
      <c r="BY65536" s="11" t="s">
        <v>104</v>
      </c>
      <c r="BZ65536" s="11" t="s">
        <v>76</v>
      </c>
      <c r="CA65536" s="11" t="s">
        <v>70</v>
      </c>
      <c r="CB65536" s="11" t="s">
        <v>70</v>
      </c>
      <c r="CC65536" s="11" t="s">
        <v>76</v>
      </c>
      <c r="CD65536" s="11" t="s">
        <v>76</v>
      </c>
      <c r="CE65536" s="11" t="s">
        <v>76</v>
      </c>
      <c r="CF65536" s="11" t="s">
        <v>104</v>
      </c>
      <c r="CG65536" s="11" t="s">
        <v>76</v>
      </c>
      <c r="CH65536" s="11" t="s">
        <v>151</v>
      </c>
      <c r="CI65536" s="11" t="s">
        <v>76</v>
      </c>
      <c r="CJ65536" s="11" t="s">
        <v>76</v>
      </c>
      <c r="CK65536" s="11" t="s">
        <v>76</v>
      </c>
      <c r="CL65536" s="11" t="s">
        <v>76</v>
      </c>
    </row>
    <row r="65537" spans="1:90" x14ac:dyDescent="0.25">
      <c r="A65537" s="1" t="s">
        <v>9</v>
      </c>
      <c r="AI65537" s="7" t="s">
        <v>56</v>
      </c>
      <c r="AK65537" s="7" t="s">
        <v>56</v>
      </c>
      <c r="AL65537" s="7" t="s">
        <v>56</v>
      </c>
      <c r="AM65537" s="7" t="s">
        <v>56</v>
      </c>
      <c r="AN65537" s="7" t="s">
        <v>56</v>
      </c>
      <c r="AO65537" s="7" t="s">
        <v>56</v>
      </c>
      <c r="AT65537" s="13"/>
      <c r="AY65537" s="7" t="s">
        <v>56</v>
      </c>
      <c r="AZ65537" s="7" t="s">
        <v>56</v>
      </c>
      <c r="BA65537" s="7" t="s">
        <v>56</v>
      </c>
      <c r="BC65537" s="7" t="s">
        <v>56</v>
      </c>
      <c r="BG65537" s="13" t="s">
        <v>56</v>
      </c>
      <c r="BL65537" s="13" t="s">
        <v>56</v>
      </c>
      <c r="BM65537" s="13"/>
      <c r="BO65537" s="13"/>
      <c r="BQ65537" s="13"/>
      <c r="BR65537" s="13" t="s">
        <v>56</v>
      </c>
      <c r="BS65537" s="13" t="s">
        <v>56</v>
      </c>
      <c r="BY65537" s="7" t="s">
        <v>56</v>
      </c>
      <c r="CL65537" s="7" t="s">
        <v>56</v>
      </c>
    </row>
    <row r="65538" spans="1:90" x14ac:dyDescent="0.25">
      <c r="A65538" s="1" t="s">
        <v>10</v>
      </c>
      <c r="B65538" s="13" t="s">
        <v>56</v>
      </c>
      <c r="C65538" s="7" t="s">
        <v>56</v>
      </c>
      <c r="D65538" s="13" t="s">
        <v>56</v>
      </c>
      <c r="E65538" s="13" t="s">
        <v>56</v>
      </c>
      <c r="F65538" s="13" t="s">
        <v>56</v>
      </c>
      <c r="G65538" s="13" t="s">
        <v>56</v>
      </c>
      <c r="H65538" s="13" t="s">
        <v>56</v>
      </c>
      <c r="I65538" s="13" t="s">
        <v>56</v>
      </c>
      <c r="J65538" s="13" t="s">
        <v>56</v>
      </c>
      <c r="K65538" s="13" t="s">
        <v>56</v>
      </c>
      <c r="L65538" s="13" t="s">
        <v>56</v>
      </c>
      <c r="M65538" s="13" t="s">
        <v>56</v>
      </c>
      <c r="N65538" s="13" t="s">
        <v>56</v>
      </c>
      <c r="O65538" s="13" t="s">
        <v>56</v>
      </c>
      <c r="P65538" s="13" t="s">
        <v>56</v>
      </c>
      <c r="Q65538" s="13" t="s">
        <v>56</v>
      </c>
      <c r="R65538" s="13" t="s">
        <v>56</v>
      </c>
      <c r="S65538" s="13" t="s">
        <v>56</v>
      </c>
      <c r="T65538" s="7" t="s">
        <v>56</v>
      </c>
      <c r="U65538" s="7" t="s">
        <v>56</v>
      </c>
      <c r="V65538" s="7" t="s">
        <v>56</v>
      </c>
      <c r="W65538" s="7" t="s">
        <v>56</v>
      </c>
      <c r="X65538" s="7" t="s">
        <v>56</v>
      </c>
      <c r="Y65538" s="7" t="s">
        <v>56</v>
      </c>
      <c r="Z65538" s="7" t="s">
        <v>56</v>
      </c>
      <c r="AA65538" s="7" t="s">
        <v>56</v>
      </c>
      <c r="AB65538" s="7" t="s">
        <v>56</v>
      </c>
      <c r="AC65538" s="7" t="s">
        <v>56</v>
      </c>
      <c r="AD65538" s="7" t="s">
        <v>56</v>
      </c>
      <c r="AE65538" s="7" t="s">
        <v>56</v>
      </c>
      <c r="AS65538" s="13"/>
      <c r="BE65538" s="13"/>
      <c r="BT65538" s="13"/>
    </row>
    <row r="65539" spans="1:90" x14ac:dyDescent="0.25">
      <c r="A65539" s="1" t="s">
        <v>11</v>
      </c>
      <c r="AF65539" s="7" t="s">
        <v>56</v>
      </c>
      <c r="AG65539" s="13" t="s">
        <v>56</v>
      </c>
      <c r="AH65539" s="7" t="s">
        <v>56</v>
      </c>
      <c r="AJ65539" s="13" t="s">
        <v>56</v>
      </c>
      <c r="AN65539" s="13"/>
      <c r="AP65539" s="13" t="s">
        <v>56</v>
      </c>
      <c r="AQ65539" s="13" t="s">
        <v>56</v>
      </c>
      <c r="AR65539" s="13" t="s">
        <v>56</v>
      </c>
      <c r="AS65539" s="7" t="s">
        <v>56</v>
      </c>
      <c r="AT65539" s="7" t="s">
        <v>56</v>
      </c>
      <c r="AU65539" s="13" t="s">
        <v>56</v>
      </c>
      <c r="AV65539" s="13" t="s">
        <v>56</v>
      </c>
      <c r="AW65539" s="13" t="s">
        <v>56</v>
      </c>
      <c r="AX65539" s="13" t="s">
        <v>56</v>
      </c>
      <c r="BB65539" s="13" t="s">
        <v>56</v>
      </c>
      <c r="BD65539" s="13" t="s">
        <v>56</v>
      </c>
      <c r="BE65539" s="13" t="s">
        <v>56</v>
      </c>
      <c r="BF65539" s="13" t="s">
        <v>56</v>
      </c>
      <c r="BH65539" s="7" t="s">
        <v>56</v>
      </c>
      <c r="BI65539" s="13" t="s">
        <v>56</v>
      </c>
      <c r="BJ65539" s="13" t="s">
        <v>56</v>
      </c>
      <c r="BK65539" s="13" t="s">
        <v>56</v>
      </c>
      <c r="BM65539" s="7" t="s">
        <v>56</v>
      </c>
      <c r="BN65539" s="13" t="s">
        <v>56</v>
      </c>
      <c r="BO65539" s="7" t="s">
        <v>56</v>
      </c>
      <c r="BP65539" s="7" t="s">
        <v>56</v>
      </c>
      <c r="BQ65539" s="7" t="s">
        <v>56</v>
      </c>
      <c r="BT65539" s="13" t="s">
        <v>56</v>
      </c>
      <c r="BU65539" s="13" t="s">
        <v>56</v>
      </c>
      <c r="BV65539" s="13" t="s">
        <v>56</v>
      </c>
      <c r="BW65539" s="13" t="s">
        <v>56</v>
      </c>
      <c r="BX65539" s="13" t="s">
        <v>56</v>
      </c>
      <c r="BZ65539" s="13" t="s">
        <v>56</v>
      </c>
      <c r="CA65539" s="7" t="s">
        <v>56</v>
      </c>
      <c r="CB65539" s="7" t="s">
        <v>56</v>
      </c>
      <c r="CC65539" s="7" t="s">
        <v>56</v>
      </c>
      <c r="CD65539" s="7" t="s">
        <v>56</v>
      </c>
      <c r="CE65539" s="7" t="s">
        <v>56</v>
      </c>
      <c r="CF65539" s="7" t="s">
        <v>56</v>
      </c>
      <c r="CG65539" s="7" t="s">
        <v>56</v>
      </c>
      <c r="CH65539" s="7" t="s">
        <v>56</v>
      </c>
      <c r="CI65539" s="7" t="s">
        <v>56</v>
      </c>
      <c r="CJ65539" s="7" t="s">
        <v>56</v>
      </c>
      <c r="CK65539" s="7" t="s">
        <v>56</v>
      </c>
    </row>
    <row r="65540" spans="1:90" x14ac:dyDescent="0.25">
      <c r="A65540" s="16" t="s">
        <v>12</v>
      </c>
      <c r="C65540" s="13"/>
      <c r="AF65540" s="7" t="s">
        <v>56</v>
      </c>
      <c r="AG65540" s="13" t="s">
        <v>56</v>
      </c>
      <c r="AH65540" s="7" t="s">
        <v>56</v>
      </c>
      <c r="AI65540" s="13" t="s">
        <v>56</v>
      </c>
      <c r="AJ65540" s="13" t="s">
        <v>56</v>
      </c>
      <c r="AK65540" s="13" t="s">
        <v>56</v>
      </c>
      <c r="AL65540" s="13" t="s">
        <v>56</v>
      </c>
      <c r="AM65540" s="13" t="s">
        <v>56</v>
      </c>
      <c r="AN65540" s="13" t="s">
        <v>56</v>
      </c>
      <c r="AO65540" s="13" t="s">
        <v>56</v>
      </c>
      <c r="AP65540" s="13" t="s">
        <v>56</v>
      </c>
      <c r="AQ65540" s="13" t="s">
        <v>56</v>
      </c>
      <c r="AR65540" s="13" t="s">
        <v>56</v>
      </c>
      <c r="AS65540" s="7" t="s">
        <v>56</v>
      </c>
      <c r="AT65540" s="7" t="s">
        <v>56</v>
      </c>
      <c r="AU65540" s="13" t="s">
        <v>56</v>
      </c>
      <c r="AV65540" s="13" t="s">
        <v>56</v>
      </c>
      <c r="AW65540" s="13" t="s">
        <v>56</v>
      </c>
      <c r="AX65540" s="13" t="s">
        <v>56</v>
      </c>
      <c r="AY65540" s="13" t="s">
        <v>56</v>
      </c>
      <c r="AZ65540" s="13" t="s">
        <v>56</v>
      </c>
      <c r="BA65540" s="13" t="s">
        <v>56</v>
      </c>
      <c r="BB65540" s="13" t="s">
        <v>56</v>
      </c>
      <c r="BC65540" s="13" t="s">
        <v>56</v>
      </c>
      <c r="BD65540" s="13" t="s">
        <v>56</v>
      </c>
      <c r="BE65540" s="13" t="s">
        <v>56</v>
      </c>
      <c r="BF65540" s="13" t="s">
        <v>56</v>
      </c>
      <c r="BG65540" s="13" t="s">
        <v>56</v>
      </c>
      <c r="BH65540" s="7" t="s">
        <v>56</v>
      </c>
      <c r="BI65540" s="13" t="s">
        <v>56</v>
      </c>
      <c r="BJ65540" s="13" t="s">
        <v>56</v>
      </c>
      <c r="BK65540" s="13" t="s">
        <v>56</v>
      </c>
      <c r="BL65540" s="13" t="s">
        <v>56</v>
      </c>
      <c r="BM65540" s="7" t="s">
        <v>56</v>
      </c>
      <c r="BN65540" s="13" t="s">
        <v>56</v>
      </c>
      <c r="BO65540" s="13" t="s">
        <v>56</v>
      </c>
      <c r="BP65540" s="7" t="s">
        <v>56</v>
      </c>
      <c r="BQ65540" s="7" t="s">
        <v>56</v>
      </c>
      <c r="BR65540" s="13" t="s">
        <v>56</v>
      </c>
      <c r="BS65540" s="13" t="s">
        <v>56</v>
      </c>
      <c r="BT65540" s="13" t="s">
        <v>56</v>
      </c>
      <c r="BU65540" s="13" t="s">
        <v>56</v>
      </c>
      <c r="BV65540" s="13" t="s">
        <v>56</v>
      </c>
      <c r="BW65540" s="13" t="s">
        <v>56</v>
      </c>
      <c r="BX65540" s="13" t="s">
        <v>56</v>
      </c>
      <c r="BY65540" s="7" t="s">
        <v>56</v>
      </c>
      <c r="CA65540" s="7" t="s">
        <v>56</v>
      </c>
      <c r="CB65540" s="7" t="s">
        <v>56</v>
      </c>
      <c r="CC65540" s="7" t="s">
        <v>56</v>
      </c>
      <c r="CE65540" s="7" t="s">
        <v>56</v>
      </c>
      <c r="CG65540" s="7" t="s">
        <v>56</v>
      </c>
      <c r="CH65540" s="7" t="s">
        <v>56</v>
      </c>
      <c r="CI65540" s="7" t="s">
        <v>56</v>
      </c>
      <c r="CK65540" s="7" t="s">
        <v>56</v>
      </c>
      <c r="CL65540" s="7" t="s">
        <v>56</v>
      </c>
    </row>
    <row r="65541" spans="1:90" x14ac:dyDescent="0.25">
      <c r="A65541" s="7" t="s">
        <v>13</v>
      </c>
      <c r="AF65541" s="7">
        <v>1</v>
      </c>
      <c r="AG65541" s="7">
        <v>1</v>
      </c>
      <c r="AH65541" s="7">
        <v>1</v>
      </c>
      <c r="AI65541" s="7">
        <v>2</v>
      </c>
      <c r="AJ65541" s="13">
        <v>1</v>
      </c>
      <c r="AL65541" s="7">
        <v>2</v>
      </c>
      <c r="AN65541" s="7">
        <v>2</v>
      </c>
      <c r="AP65541" s="7">
        <v>1</v>
      </c>
      <c r="AT65541" s="7">
        <v>1</v>
      </c>
      <c r="AU65541" s="7">
        <v>1</v>
      </c>
      <c r="AV65541" s="7">
        <v>1</v>
      </c>
      <c r="AW65541" s="7">
        <v>1</v>
      </c>
      <c r="AX65541" s="7">
        <v>2</v>
      </c>
      <c r="AY65541" s="7">
        <v>2</v>
      </c>
      <c r="AZ65541" s="7">
        <v>1</v>
      </c>
      <c r="BB65541" s="7">
        <v>1</v>
      </c>
      <c r="BC65541" s="7">
        <v>2</v>
      </c>
      <c r="BD65541" s="13" t="s">
        <v>157</v>
      </c>
      <c r="BF65541" s="7">
        <v>1</v>
      </c>
      <c r="BG65541" s="7">
        <v>2</v>
      </c>
      <c r="BI65541" s="7">
        <v>1</v>
      </c>
      <c r="BM65541" s="7">
        <v>2</v>
      </c>
      <c r="BP65541" s="7">
        <v>1</v>
      </c>
      <c r="BQ65541" s="7">
        <v>1</v>
      </c>
      <c r="BR65541" s="13">
        <v>2</v>
      </c>
      <c r="BS65541" s="7">
        <v>1</v>
      </c>
      <c r="BU65541" s="7">
        <v>1</v>
      </c>
      <c r="BW65541" s="7">
        <v>1</v>
      </c>
      <c r="BX65541" s="7">
        <v>3</v>
      </c>
      <c r="BY65541" s="7">
        <v>1</v>
      </c>
      <c r="CA65541" s="7">
        <v>1</v>
      </c>
      <c r="CB65541" s="7">
        <v>1</v>
      </c>
      <c r="CG65541" s="7">
        <v>1</v>
      </c>
      <c r="CH65541" s="7">
        <v>1</v>
      </c>
      <c r="CI65541" s="7">
        <v>2</v>
      </c>
      <c r="CK65541" s="7">
        <v>1</v>
      </c>
    </row>
    <row r="65542" spans="1:90" x14ac:dyDescent="0.25">
      <c r="A65542" s="7" t="s">
        <v>14</v>
      </c>
      <c r="AF65542" s="13" t="s">
        <v>122</v>
      </c>
      <c r="AH65542" s="7" t="s">
        <v>126</v>
      </c>
      <c r="AI65542" s="7">
        <v>4</v>
      </c>
      <c r="AJ65542" s="7">
        <v>1</v>
      </c>
      <c r="AK65542" s="7">
        <v>2</v>
      </c>
      <c r="AL65542" s="13">
        <v>3</v>
      </c>
      <c r="AM65542" s="7">
        <v>4</v>
      </c>
      <c r="AN65542" s="13" t="s">
        <v>137</v>
      </c>
      <c r="AO65542" s="7">
        <v>4</v>
      </c>
      <c r="AQ65542" s="13" t="s">
        <v>141</v>
      </c>
      <c r="AR65542" s="13" t="s">
        <v>141</v>
      </c>
      <c r="AS65542" s="7" t="s">
        <v>141</v>
      </c>
      <c r="AT65542" s="7">
        <v>1</v>
      </c>
      <c r="AU65542" s="13" t="s">
        <v>141</v>
      </c>
      <c r="AV65542" s="13" t="s">
        <v>141</v>
      </c>
      <c r="AW65542" s="13" t="s">
        <v>141</v>
      </c>
      <c r="AX65542" s="13" t="s">
        <v>141</v>
      </c>
      <c r="AY65542" s="7" t="s">
        <v>157</v>
      </c>
      <c r="BA65542" s="7">
        <v>1</v>
      </c>
      <c r="BE65542" s="13" t="s">
        <v>141</v>
      </c>
      <c r="BG65542" s="7">
        <v>9</v>
      </c>
      <c r="BH65542" s="13" t="s">
        <v>141</v>
      </c>
      <c r="BJ65542" s="13" t="s">
        <v>141</v>
      </c>
      <c r="BK65542" s="13" t="s">
        <v>141</v>
      </c>
      <c r="BL65542" s="7">
        <v>2</v>
      </c>
      <c r="BN65542" s="13" t="s">
        <v>141</v>
      </c>
      <c r="BO65542" s="7">
        <v>1</v>
      </c>
      <c r="BP65542" s="13" t="s">
        <v>141</v>
      </c>
      <c r="BQ65542" s="7">
        <v>1</v>
      </c>
      <c r="BR65542" s="13" t="s">
        <v>141</v>
      </c>
      <c r="BS65542" s="7">
        <v>6</v>
      </c>
      <c r="BV65542" s="7">
        <v>1</v>
      </c>
      <c r="BW65542" s="13" t="s">
        <v>141</v>
      </c>
      <c r="BX65542" s="13" t="s">
        <v>141</v>
      </c>
      <c r="BY65542" s="7">
        <v>4</v>
      </c>
      <c r="BZ65542" s="7">
        <v>1</v>
      </c>
      <c r="CC65542" s="7">
        <v>2</v>
      </c>
      <c r="CD65542" s="7">
        <v>1</v>
      </c>
      <c r="CE65542" s="7">
        <v>1</v>
      </c>
      <c r="CG65542" s="7" t="s">
        <v>141</v>
      </c>
      <c r="CH65542" s="7">
        <v>1</v>
      </c>
      <c r="CI65542" s="7">
        <v>3</v>
      </c>
      <c r="CJ65542" s="7" t="s">
        <v>141</v>
      </c>
      <c r="CK65542" s="7">
        <v>1</v>
      </c>
      <c r="CL65542" s="7">
        <v>6</v>
      </c>
    </row>
    <row r="65543" spans="1:90" x14ac:dyDescent="0.25">
      <c r="A65543" s="7" t="s">
        <v>15</v>
      </c>
      <c r="AF65543" s="7">
        <v>1</v>
      </c>
      <c r="AG65543" s="7">
        <f>AG65541+AG65542</f>
        <v>1</v>
      </c>
      <c r="AH65543" s="7">
        <v>2</v>
      </c>
      <c r="AI65543" s="7">
        <f>AI65541+AI65542</f>
        <v>6</v>
      </c>
      <c r="AJ65543" s="7">
        <f>AJ65541+AJ65542</f>
        <v>2</v>
      </c>
      <c r="AK65543" s="7">
        <f>AK65541+AK65542</f>
        <v>2</v>
      </c>
      <c r="AL65543" s="7">
        <f>AL65541+AL65542</f>
        <v>5</v>
      </c>
      <c r="AM65543" s="7">
        <f>AM65541+AM65542</f>
        <v>4</v>
      </c>
      <c r="AN65543" s="7">
        <v>10</v>
      </c>
      <c r="AO65543" s="7">
        <f>AO65541+AO65542</f>
        <v>4</v>
      </c>
      <c r="AP65543" s="7">
        <f>AP65541+AP65542</f>
        <v>1</v>
      </c>
      <c r="AQ65543" s="7">
        <v>1</v>
      </c>
      <c r="AR65543" s="7">
        <v>1</v>
      </c>
      <c r="AS65543" s="7">
        <v>1</v>
      </c>
      <c r="AT65543" s="7">
        <f>AT65541+AT65542</f>
        <v>2</v>
      </c>
      <c r="AU65543" s="7">
        <v>2</v>
      </c>
      <c r="AV65543" s="7">
        <v>2</v>
      </c>
      <c r="AW65543" s="7">
        <v>2</v>
      </c>
      <c r="AX65543" s="7">
        <v>3</v>
      </c>
      <c r="AY65543" s="7">
        <v>4</v>
      </c>
      <c r="AZ65543" s="7">
        <f>AZ65541+AZ65542</f>
        <v>1</v>
      </c>
      <c r="BA65543" s="7">
        <f>BA65541+BA65542</f>
        <v>1</v>
      </c>
      <c r="BB65543" s="7">
        <f>BB65541+BB65542</f>
        <v>1</v>
      </c>
      <c r="BC65543" s="7">
        <f>BC65541+BC65542</f>
        <v>2</v>
      </c>
      <c r="BD65543" s="7">
        <v>2</v>
      </c>
      <c r="BE65543" s="7">
        <v>1</v>
      </c>
      <c r="BF65543" s="7">
        <f>BF65541+BF65542</f>
        <v>1</v>
      </c>
      <c r="BG65543" s="7">
        <f>BG65541+BG65542</f>
        <v>11</v>
      </c>
      <c r="BH65543" s="7">
        <v>1</v>
      </c>
      <c r="BI65543" s="7">
        <f>BI65541+BI65542</f>
        <v>1</v>
      </c>
      <c r="BJ65543" s="7">
        <v>1</v>
      </c>
      <c r="BK65543" s="7">
        <v>1</v>
      </c>
      <c r="BL65543" s="7">
        <f>BL65541+BL65542</f>
        <v>2</v>
      </c>
      <c r="BM65543" s="7">
        <f>BM65541+BM65542</f>
        <v>2</v>
      </c>
      <c r="BN65543" s="7">
        <v>1</v>
      </c>
      <c r="BO65543" s="7">
        <f>BO65541+BO65542</f>
        <v>1</v>
      </c>
      <c r="BP65543" s="7">
        <v>2</v>
      </c>
      <c r="BQ65543" s="7">
        <f>BQ65541+BQ65542</f>
        <v>2</v>
      </c>
      <c r="BR65543" s="7">
        <v>3</v>
      </c>
      <c r="BS65543" s="7">
        <f>BS65541+BS65542</f>
        <v>7</v>
      </c>
      <c r="BU65543" s="7">
        <f>BU65541+BU65542</f>
        <v>1</v>
      </c>
      <c r="BV65543" s="7">
        <f>BV65541+BV65542</f>
        <v>1</v>
      </c>
      <c r="BW65543" s="7">
        <v>2</v>
      </c>
      <c r="BX65543" s="7">
        <v>4</v>
      </c>
      <c r="BY65543" s="7">
        <v>5</v>
      </c>
      <c r="BZ65543" s="7">
        <v>1</v>
      </c>
      <c r="CA65543" s="7">
        <v>1</v>
      </c>
      <c r="CB65543" s="7">
        <v>1</v>
      </c>
      <c r="CC65543" s="7">
        <v>2</v>
      </c>
      <c r="CD65543" s="7">
        <v>1</v>
      </c>
      <c r="CE65543" s="7">
        <v>1</v>
      </c>
      <c r="CG65543" s="7">
        <v>2</v>
      </c>
      <c r="CH65543" s="7">
        <v>2</v>
      </c>
      <c r="CI65543" s="7">
        <v>5</v>
      </c>
      <c r="CJ65543" s="7">
        <v>1</v>
      </c>
      <c r="CK65543" s="7">
        <v>2</v>
      </c>
      <c r="CL65543" s="7">
        <v>6</v>
      </c>
    </row>
    <row r="65544" spans="1:90" x14ac:dyDescent="0.25">
      <c r="A65544" s="1" t="s">
        <v>16</v>
      </c>
      <c r="AF65544" s="13" t="s">
        <v>56</v>
      </c>
      <c r="AH65544" s="7" t="s">
        <v>56</v>
      </c>
      <c r="AI65544" s="13" t="s">
        <v>56</v>
      </c>
      <c r="AJ65544" s="13" t="s">
        <v>56</v>
      </c>
      <c r="AK65544" s="13" t="s">
        <v>56</v>
      </c>
      <c r="AL65544" s="13" t="s">
        <v>56</v>
      </c>
      <c r="AN65544" s="13" t="s">
        <v>56</v>
      </c>
      <c r="AT65544" s="13" t="s">
        <v>56</v>
      </c>
      <c r="AU65544" s="13" t="s">
        <v>56</v>
      </c>
      <c r="AV65544" s="13" t="s">
        <v>56</v>
      </c>
      <c r="AW65544" s="13" t="s">
        <v>56</v>
      </c>
      <c r="AX65544" s="13" t="s">
        <v>56</v>
      </c>
      <c r="AY65544" s="13" t="s">
        <v>56</v>
      </c>
      <c r="BG65544" s="13" t="s">
        <v>56</v>
      </c>
      <c r="BP65544" s="13" t="s">
        <v>56</v>
      </c>
      <c r="BQ65544" s="7" t="s">
        <v>56</v>
      </c>
      <c r="BR65544" s="7" t="s">
        <v>56</v>
      </c>
      <c r="BS65544" s="7" t="s">
        <v>56</v>
      </c>
      <c r="BW65544" s="13" t="s">
        <v>56</v>
      </c>
      <c r="BX65544" s="13" t="s">
        <v>56</v>
      </c>
      <c r="BY65544" s="7" t="s">
        <v>56</v>
      </c>
      <c r="CG65544" s="7" t="s">
        <v>56</v>
      </c>
      <c r="CH65544" s="7" t="s">
        <v>56</v>
      </c>
      <c r="CI65544" s="7" t="s">
        <v>56</v>
      </c>
      <c r="CK65544" s="7" t="s">
        <v>56</v>
      </c>
    </row>
    <row r="65545" spans="1:90" x14ac:dyDescent="0.25">
      <c r="A65545" s="16" t="s">
        <v>17</v>
      </c>
      <c r="AF65545" s="13"/>
      <c r="AI65545" s="13"/>
      <c r="AJ65545" s="13"/>
      <c r="AK65545" s="13"/>
      <c r="AL65545" s="13"/>
      <c r="AN65545" s="13"/>
      <c r="AT65545" s="13"/>
      <c r="AU65545" s="13"/>
      <c r="AV65545" s="13"/>
      <c r="AW65545" s="13"/>
      <c r="AX65545" s="13"/>
      <c r="AY65545" s="13"/>
      <c r="BG65545" s="13"/>
      <c r="BP65545" s="13">
        <v>1</v>
      </c>
    </row>
    <row r="65546" spans="1:90" x14ac:dyDescent="0.25">
      <c r="A65546" s="16" t="s">
        <v>18</v>
      </c>
      <c r="AF65546" s="13"/>
      <c r="AI65546" s="13"/>
      <c r="AJ65546" s="13"/>
      <c r="AK65546" s="13"/>
      <c r="AL65546" s="13"/>
      <c r="AN65546" s="13"/>
      <c r="AT65546" s="13"/>
      <c r="AU65546" s="13"/>
      <c r="AV65546" s="13"/>
      <c r="AW65546" s="13"/>
      <c r="AX65546" s="13"/>
      <c r="AY65546" s="13"/>
      <c r="AZ65546" s="7">
        <v>429</v>
      </c>
    </row>
    <row r="65547" spans="1:90" x14ac:dyDescent="0.25">
      <c r="A65547" s="1" t="s">
        <v>19</v>
      </c>
      <c r="AI65547" s="7">
        <v>1</v>
      </c>
      <c r="AY65547" s="7">
        <v>1</v>
      </c>
      <c r="BC65547" s="7">
        <v>1</v>
      </c>
    </row>
    <row r="65548" spans="1:90" x14ac:dyDescent="0.25">
      <c r="A65548" s="16" t="s">
        <v>20</v>
      </c>
      <c r="AF65548" s="13"/>
      <c r="AI65548" s="13"/>
      <c r="AJ65548" s="13"/>
      <c r="AK65548" s="13"/>
      <c r="AL65548" s="13"/>
      <c r="AN65548" s="13"/>
      <c r="AT65548" s="13"/>
      <c r="AU65548" s="13"/>
      <c r="AV65548" s="13"/>
      <c r="AW65548" s="13"/>
      <c r="AX65548" s="13"/>
      <c r="AY65548" s="13"/>
      <c r="BB65548" s="7">
        <v>2</v>
      </c>
    </row>
    <row r="65549" spans="1:90" x14ac:dyDescent="0.25">
      <c r="A65549" s="1" t="s">
        <v>21</v>
      </c>
      <c r="AH65549" s="7">
        <v>1</v>
      </c>
      <c r="AT65549" s="7">
        <v>1</v>
      </c>
    </row>
    <row r="65550" spans="1:90" x14ac:dyDescent="0.25">
      <c r="A65550" s="1" t="s">
        <v>22</v>
      </c>
      <c r="BG65550" s="7">
        <v>27</v>
      </c>
      <c r="BR65550" s="7">
        <v>1</v>
      </c>
      <c r="BX65550" s="7">
        <v>1</v>
      </c>
    </row>
    <row r="65551" spans="1:90" x14ac:dyDescent="0.25">
      <c r="A65551" s="17" t="s">
        <v>48</v>
      </c>
      <c r="AJ65551" s="7">
        <v>1</v>
      </c>
      <c r="AV65551" s="7">
        <v>1</v>
      </c>
      <c r="BF65551" s="7">
        <v>1</v>
      </c>
      <c r="CI65551" s="7">
        <v>1</v>
      </c>
    </row>
    <row r="65552" spans="1:90" x14ac:dyDescent="0.25">
      <c r="A65552" s="16" t="s">
        <v>23</v>
      </c>
      <c r="AI65552" s="7">
        <v>4</v>
      </c>
      <c r="AL65552" s="13">
        <v>3</v>
      </c>
      <c r="AP65552" s="7">
        <v>1</v>
      </c>
      <c r="AU65552" s="7">
        <v>1</v>
      </c>
      <c r="AW65552" s="7">
        <v>1</v>
      </c>
      <c r="AX65552" s="7">
        <v>1</v>
      </c>
      <c r="AY65552" s="7">
        <v>1</v>
      </c>
      <c r="BC65552" s="7">
        <v>36</v>
      </c>
      <c r="BD65552" s="7">
        <v>1</v>
      </c>
      <c r="BG65552" s="7">
        <v>4</v>
      </c>
      <c r="BI65552" s="7">
        <v>1</v>
      </c>
      <c r="BM65552" s="7">
        <v>2</v>
      </c>
      <c r="BQ65552" s="7">
        <v>1</v>
      </c>
      <c r="BR65552" s="7">
        <v>34</v>
      </c>
      <c r="BS65552" s="7">
        <v>10</v>
      </c>
      <c r="BU65552" s="7">
        <v>2</v>
      </c>
      <c r="BW65552" s="7">
        <v>9</v>
      </c>
      <c r="BX65552" s="7">
        <v>2</v>
      </c>
      <c r="BY65552" s="7">
        <v>4</v>
      </c>
      <c r="CB65552" s="7">
        <v>9</v>
      </c>
      <c r="CG65552" s="7">
        <v>4</v>
      </c>
      <c r="CH65552" s="7">
        <v>2</v>
      </c>
      <c r="CK65552" s="7">
        <v>9</v>
      </c>
    </row>
    <row r="65553" spans="1:90" x14ac:dyDescent="0.25">
      <c r="A65553" s="17" t="s">
        <v>211</v>
      </c>
      <c r="AL65553" s="13"/>
      <c r="BD65553" s="7">
        <v>1</v>
      </c>
      <c r="CA65553" s="7">
        <v>1</v>
      </c>
    </row>
    <row r="65554" spans="1:90" x14ac:dyDescent="0.25">
      <c r="A65554" s="1" t="s">
        <v>24</v>
      </c>
      <c r="AF65554" s="7">
        <v>2</v>
      </c>
      <c r="AG65554" s="7">
        <v>3</v>
      </c>
      <c r="AL65554" s="7">
        <v>1</v>
      </c>
      <c r="AN65554" s="7">
        <v>2</v>
      </c>
      <c r="AX65554" s="7">
        <v>1</v>
      </c>
    </row>
    <row r="65555" spans="1:90" x14ac:dyDescent="0.25">
      <c r="A65555" s="1" t="s">
        <v>25</v>
      </c>
      <c r="AN65555" s="7">
        <v>1</v>
      </c>
      <c r="BM65555" s="7">
        <v>2</v>
      </c>
      <c r="BX65555" s="7">
        <v>1</v>
      </c>
    </row>
    <row r="65556" spans="1:90" x14ac:dyDescent="0.25">
      <c r="A65556" s="17" t="s">
        <v>49</v>
      </c>
      <c r="AF65556" s="7">
        <v>3</v>
      </c>
      <c r="AL65556" s="7">
        <v>797</v>
      </c>
      <c r="AM65556" s="7">
        <v>11</v>
      </c>
      <c r="AN65556" s="7">
        <v>11</v>
      </c>
      <c r="AR65556" s="7">
        <v>999999999</v>
      </c>
      <c r="AS65556" s="7">
        <v>999999999</v>
      </c>
      <c r="AT65556" s="7">
        <v>11</v>
      </c>
      <c r="AU65556" s="7">
        <v>4</v>
      </c>
      <c r="AV65556" s="7">
        <v>3</v>
      </c>
      <c r="AW65556" s="7">
        <v>2</v>
      </c>
      <c r="AX65556" s="7">
        <v>1</v>
      </c>
      <c r="BE65556" s="7">
        <v>3</v>
      </c>
      <c r="BG65556" s="7">
        <v>75</v>
      </c>
      <c r="BH65556" s="7">
        <v>1</v>
      </c>
      <c r="BJ65556" s="7">
        <v>1</v>
      </c>
      <c r="BK65556" s="7">
        <v>94</v>
      </c>
      <c r="BL65556" s="7">
        <v>638</v>
      </c>
      <c r="BN65556" s="7">
        <v>1</v>
      </c>
      <c r="BP65556" s="7">
        <v>25</v>
      </c>
      <c r="BR65556" s="7">
        <v>14</v>
      </c>
      <c r="BT65556" s="7">
        <v>2</v>
      </c>
      <c r="BV65556" s="7">
        <v>1</v>
      </c>
      <c r="BW65556" s="7">
        <v>4</v>
      </c>
      <c r="BX65556" s="7">
        <v>11</v>
      </c>
      <c r="BY65556" s="7">
        <v>32</v>
      </c>
      <c r="BZ65556" s="7">
        <v>1</v>
      </c>
      <c r="CC65556" s="7">
        <v>7</v>
      </c>
      <c r="CD65556" s="7">
        <v>6</v>
      </c>
      <c r="CE65556" s="7">
        <v>20</v>
      </c>
      <c r="CF65556" s="7">
        <v>2</v>
      </c>
      <c r="CG65556" s="7">
        <v>5</v>
      </c>
      <c r="CH65556" s="7">
        <v>7</v>
      </c>
      <c r="CI65556" s="7">
        <v>66</v>
      </c>
      <c r="CJ65556" s="7">
        <v>3</v>
      </c>
      <c r="CK65556" s="7">
        <v>1</v>
      </c>
      <c r="CL65556" s="7">
        <v>1696</v>
      </c>
    </row>
    <row r="65557" spans="1:90" x14ac:dyDescent="0.25">
      <c r="A65557" s="17" t="s">
        <v>50</v>
      </c>
      <c r="AY65557" s="7">
        <v>5</v>
      </c>
      <c r="CE65557" s="7">
        <v>1</v>
      </c>
      <c r="CH65557" s="7">
        <v>5</v>
      </c>
      <c r="CL65557" s="7">
        <v>178</v>
      </c>
    </row>
    <row r="65558" spans="1:90" x14ac:dyDescent="0.25">
      <c r="A65558" s="1" t="s">
        <v>26</v>
      </c>
      <c r="BG65558" s="7">
        <v>2</v>
      </c>
      <c r="BV65558" s="7">
        <v>6</v>
      </c>
      <c r="BY65558" s="7">
        <v>15</v>
      </c>
      <c r="CL65558" s="7">
        <v>1</v>
      </c>
    </row>
    <row r="65559" spans="1:90" x14ac:dyDescent="0.25">
      <c r="A65559" s="16" t="s">
        <v>27</v>
      </c>
      <c r="BG65559" s="7">
        <v>18</v>
      </c>
      <c r="BS65559" s="7">
        <v>2</v>
      </c>
    </row>
    <row r="65560" spans="1:90" x14ac:dyDescent="0.25">
      <c r="A65560" s="16" t="s">
        <v>28</v>
      </c>
      <c r="BA65560" s="7">
        <v>1933</v>
      </c>
      <c r="BG65560" s="7">
        <v>4</v>
      </c>
      <c r="BL65560" s="7">
        <v>59</v>
      </c>
      <c r="BO65560" s="7">
        <v>5</v>
      </c>
      <c r="CH65560" s="7">
        <v>5</v>
      </c>
      <c r="CI65560" s="7">
        <v>1</v>
      </c>
      <c r="CL65560" s="7">
        <v>161</v>
      </c>
    </row>
    <row r="65561" spans="1:90" x14ac:dyDescent="0.25">
      <c r="A65561" s="16" t="s">
        <v>29</v>
      </c>
      <c r="AN65561" s="13">
        <v>2</v>
      </c>
    </row>
    <row r="65562" spans="1:90" x14ac:dyDescent="0.25">
      <c r="A65562" s="1" t="s">
        <v>30</v>
      </c>
      <c r="AI65562" s="7">
        <v>1</v>
      </c>
      <c r="AY65562" s="7">
        <v>96</v>
      </c>
      <c r="BG65562" s="7">
        <v>27</v>
      </c>
      <c r="BY65562" s="7">
        <v>17</v>
      </c>
    </row>
    <row r="65563" spans="1:90" x14ac:dyDescent="0.25">
      <c r="A65563" s="17" t="s">
        <v>51</v>
      </c>
      <c r="AO65563" s="7">
        <v>2</v>
      </c>
      <c r="AT65563" s="7">
        <v>8</v>
      </c>
      <c r="AY65563" s="7">
        <v>24</v>
      </c>
      <c r="BG65563" s="7">
        <v>3</v>
      </c>
      <c r="BY65563" s="7">
        <v>4</v>
      </c>
    </row>
    <row r="65564" spans="1:90" x14ac:dyDescent="0.25">
      <c r="A65564" s="16" t="s">
        <v>31</v>
      </c>
      <c r="AJ65564" s="7">
        <v>3</v>
      </c>
      <c r="AL65564" s="13">
        <v>109</v>
      </c>
      <c r="AM65564" s="7">
        <v>6</v>
      </c>
      <c r="AN65564" s="7">
        <v>25</v>
      </c>
      <c r="AO65564" s="7">
        <v>10</v>
      </c>
      <c r="BG65564" s="7">
        <v>3</v>
      </c>
      <c r="BS65564" s="7">
        <v>4</v>
      </c>
      <c r="CC65564" s="7">
        <v>4</v>
      </c>
      <c r="CI65564" s="7">
        <v>2</v>
      </c>
      <c r="CL65564" s="7">
        <v>3</v>
      </c>
    </row>
    <row r="65565" spans="1:90" x14ac:dyDescent="0.25">
      <c r="A65565" s="16" t="s">
        <v>32</v>
      </c>
    </row>
    <row r="65566" spans="1:90" x14ac:dyDescent="0.25">
      <c r="A65566" s="16" t="s">
        <v>33</v>
      </c>
      <c r="BG65566" s="7">
        <v>2</v>
      </c>
      <c r="BL65566" s="7">
        <v>2</v>
      </c>
      <c r="BS65566" s="7">
        <v>4</v>
      </c>
    </row>
    <row r="65567" spans="1:90" x14ac:dyDescent="0.25">
      <c r="A65567" s="1" t="s">
        <v>34</v>
      </c>
      <c r="AI65567" s="7">
        <v>73</v>
      </c>
    </row>
    <row r="65568" spans="1:90" x14ac:dyDescent="0.25">
      <c r="A65568" s="16" t="s">
        <v>35</v>
      </c>
      <c r="AK65568" s="7">
        <v>15</v>
      </c>
      <c r="AL65568" s="13">
        <v>72</v>
      </c>
      <c r="AM65568" s="7">
        <v>7</v>
      </c>
      <c r="AN65568" s="7">
        <v>1</v>
      </c>
      <c r="AO65568" s="7">
        <v>10</v>
      </c>
      <c r="BG65568" s="7">
        <v>2</v>
      </c>
      <c r="BS65568" s="7">
        <v>12</v>
      </c>
      <c r="CC65568" s="7">
        <v>4</v>
      </c>
      <c r="CE65568" s="7">
        <v>1</v>
      </c>
    </row>
    <row r="65569" spans="1:90" x14ac:dyDescent="0.25">
      <c r="A65569" s="1" t="s">
        <v>36</v>
      </c>
      <c r="AL65569" s="7">
        <v>9</v>
      </c>
      <c r="AM65569" s="7">
        <v>2</v>
      </c>
      <c r="AN65569" s="7">
        <v>3</v>
      </c>
      <c r="AO65569" s="7">
        <v>5</v>
      </c>
      <c r="BQ65569" s="7">
        <v>1</v>
      </c>
    </row>
    <row r="65570" spans="1:90" x14ac:dyDescent="0.25">
      <c r="A65570" s="1" t="s">
        <v>37</v>
      </c>
      <c r="BS65570" s="7">
        <v>34</v>
      </c>
    </row>
    <row r="65571" spans="1:90" x14ac:dyDescent="0.25">
      <c r="A65571" s="1" t="s">
        <v>38</v>
      </c>
      <c r="AI65571" s="7">
        <v>1</v>
      </c>
    </row>
    <row r="65572" spans="1:90" x14ac:dyDescent="0.25">
      <c r="A65572" s="1" t="s">
        <v>39</v>
      </c>
      <c r="AI65572" s="7">
        <v>1</v>
      </c>
      <c r="CL65572" s="7">
        <v>1</v>
      </c>
    </row>
    <row r="65573" spans="1:90" x14ac:dyDescent="0.25">
      <c r="A65573" s="1" t="s">
        <v>40</v>
      </c>
      <c r="AK65573" s="13">
        <v>1</v>
      </c>
    </row>
    <row r="65574" spans="1:90" x14ac:dyDescent="0.25">
      <c r="A65574" s="1" t="s">
        <v>41</v>
      </c>
      <c r="AN65574" s="7">
        <v>2</v>
      </c>
      <c r="CI65574" s="7">
        <v>2</v>
      </c>
      <c r="CL65574" s="7">
        <v>1</v>
      </c>
    </row>
    <row r="65575" spans="1:90" x14ac:dyDescent="0.25">
      <c r="A65575" s="1" t="s">
        <v>42</v>
      </c>
      <c r="AN65575" s="7">
        <v>3</v>
      </c>
      <c r="BS65575" s="7">
        <v>2</v>
      </c>
    </row>
    <row r="65576" spans="1:90" x14ac:dyDescent="0.25">
      <c r="A65576" s="17" t="s">
        <v>52</v>
      </c>
      <c r="AN65576" s="7">
        <v>1</v>
      </c>
      <c r="BG65576" s="7">
        <v>2</v>
      </c>
      <c r="CL65576" s="7">
        <v>11</v>
      </c>
    </row>
    <row r="65577" spans="1:90" x14ac:dyDescent="0.25">
      <c r="A65577" s="1" t="s">
        <v>43</v>
      </c>
      <c r="BG65577" s="7">
        <v>1</v>
      </c>
    </row>
    <row r="65578" spans="1:90" x14ac:dyDescent="0.25">
      <c r="A65578" s="17" t="s">
        <v>53</v>
      </c>
      <c r="AN65578" s="7">
        <v>16</v>
      </c>
    </row>
    <row r="65579" spans="1:90" x14ac:dyDescent="0.25">
      <c r="A65579" s="1" t="s">
        <v>44</v>
      </c>
      <c r="AM65579" s="7">
        <v>2</v>
      </c>
      <c r="AO65579" s="7">
        <v>8</v>
      </c>
    </row>
    <row r="65580" spans="1:90" x14ac:dyDescent="0.25">
      <c r="A65580" s="1" t="s">
        <v>45</v>
      </c>
      <c r="BG65580" s="7">
        <v>3</v>
      </c>
    </row>
    <row r="65581" spans="1:90" x14ac:dyDescent="0.25">
      <c r="A65581" s="1" t="s">
        <v>46</v>
      </c>
      <c r="BY65581" s="7">
        <v>4</v>
      </c>
    </row>
    <row r="65582" spans="1:90" x14ac:dyDescent="0.25">
      <c r="A65582" s="16" t="s">
        <v>47</v>
      </c>
      <c r="AK65582" s="13" t="s">
        <v>132</v>
      </c>
      <c r="AL65582" s="13" t="s">
        <v>134</v>
      </c>
      <c r="AQ65582" s="13" t="s">
        <v>142</v>
      </c>
      <c r="AR65582" s="13"/>
      <c r="AS65582" s="7" t="s">
        <v>146</v>
      </c>
      <c r="AZ65582" s="7" t="s">
        <v>159</v>
      </c>
      <c r="CF65582" s="7" t="s">
        <v>199</v>
      </c>
      <c r="CI65582" s="7" t="s">
        <v>205</v>
      </c>
    </row>
    <row r="81912" spans="1:90" x14ac:dyDescent="0.25">
      <c r="A81912" s="1" t="s">
        <v>0</v>
      </c>
      <c r="B81912" s="13" t="s">
        <v>67</v>
      </c>
      <c r="C81912" s="7" t="s">
        <v>71</v>
      </c>
      <c r="D81912" s="7" t="s">
        <v>73</v>
      </c>
      <c r="E81912" s="7" t="s">
        <v>77</v>
      </c>
      <c r="F81912" s="7" t="s">
        <v>79</v>
      </c>
      <c r="G81912" s="7" t="s">
        <v>81</v>
      </c>
      <c r="H81912" s="7" t="s">
        <v>83</v>
      </c>
      <c r="I81912" s="7" t="s">
        <v>86</v>
      </c>
      <c r="J81912" s="7" t="s">
        <v>87</v>
      </c>
      <c r="K81912" s="7" t="s">
        <v>89</v>
      </c>
      <c r="L81912" s="7" t="s">
        <v>90</v>
      </c>
      <c r="M81912" s="7" t="s">
        <v>91</v>
      </c>
      <c r="N81912" s="7" t="s">
        <v>93</v>
      </c>
      <c r="O81912" s="7" t="s">
        <v>94</v>
      </c>
      <c r="P81912" s="7" t="s">
        <v>96</v>
      </c>
      <c r="Q81912" s="7" t="s">
        <v>97</v>
      </c>
      <c r="R81912" s="7" t="s">
        <v>100</v>
      </c>
      <c r="S81912" s="7" t="s">
        <v>102</v>
      </c>
      <c r="T81912" s="7" t="s">
        <v>103</v>
      </c>
      <c r="U81912" s="7" t="s">
        <v>105</v>
      </c>
      <c r="V81912" s="7" t="s">
        <v>106</v>
      </c>
      <c r="W81912" s="7" t="s">
        <v>108</v>
      </c>
      <c r="X81912" s="7" t="s">
        <v>110</v>
      </c>
      <c r="Y81912" s="7" t="s">
        <v>111</v>
      </c>
      <c r="Z81912" s="7" t="s">
        <v>112</v>
      </c>
      <c r="AA81912" s="7" t="s">
        <v>113</v>
      </c>
      <c r="AB81912" s="7" t="s">
        <v>115</v>
      </c>
      <c r="AC81912" s="7" t="s">
        <v>117</v>
      </c>
      <c r="AD81912" s="7" t="s">
        <v>119</v>
      </c>
      <c r="AE81912" s="7" t="s">
        <v>120</v>
      </c>
      <c r="AF81912" s="7" t="s">
        <v>121</v>
      </c>
      <c r="AG81912" s="7" t="s">
        <v>123</v>
      </c>
      <c r="AH81912" s="7" t="s">
        <v>125</v>
      </c>
      <c r="AI81912" s="7" t="s">
        <v>127</v>
      </c>
      <c r="AJ81912" s="7" t="s">
        <v>129</v>
      </c>
      <c r="AK81912" s="7" t="s">
        <v>130</v>
      </c>
      <c r="AL81912" s="7" t="s">
        <v>133</v>
      </c>
      <c r="AM81912" s="7" t="s">
        <v>135</v>
      </c>
      <c r="AN81912" s="7" t="s">
        <v>136</v>
      </c>
      <c r="AO81912" s="7" t="s">
        <v>138</v>
      </c>
      <c r="AP81912" s="7" t="s">
        <v>139</v>
      </c>
      <c r="AQ81912" s="7" t="s">
        <v>140</v>
      </c>
      <c r="AR81912" s="7" t="s">
        <v>143</v>
      </c>
      <c r="AS81912" s="7" t="s">
        <v>145</v>
      </c>
      <c r="AT81912" s="7" t="s">
        <v>147</v>
      </c>
      <c r="AU81912" s="7" t="s">
        <v>148</v>
      </c>
      <c r="AV81912" s="7" t="s">
        <v>149</v>
      </c>
      <c r="AW81912" s="7" t="s">
        <v>152</v>
      </c>
      <c r="AX81912" s="7" t="s">
        <v>153</v>
      </c>
      <c r="AY81912" s="7" t="s">
        <v>155</v>
      </c>
      <c r="AZ81912" s="7" t="s">
        <v>158</v>
      </c>
      <c r="BA81912" s="7" t="s">
        <v>160</v>
      </c>
      <c r="BB81912" s="7" t="s">
        <v>161</v>
      </c>
      <c r="BC81912" s="7" t="s">
        <v>162</v>
      </c>
      <c r="BD81912" s="7" t="s">
        <v>163</v>
      </c>
      <c r="BE81912" s="7" t="s">
        <v>164</v>
      </c>
      <c r="BF81912" s="7" t="s">
        <v>165</v>
      </c>
      <c r="BG81912" s="7" t="s">
        <v>166</v>
      </c>
      <c r="BH81912" s="7" t="s">
        <v>167</v>
      </c>
      <c r="BI81912" s="7" t="s">
        <v>168</v>
      </c>
      <c r="BJ81912" s="7" t="s">
        <v>169</v>
      </c>
      <c r="BK81912" s="7" t="s">
        <v>170</v>
      </c>
      <c r="BL81912" s="7" t="s">
        <v>171</v>
      </c>
      <c r="BM81912" s="7" t="s">
        <v>173</v>
      </c>
      <c r="BN81912" s="7" t="s">
        <v>174</v>
      </c>
      <c r="BO81912" s="7" t="s">
        <v>176</v>
      </c>
      <c r="BP81912" s="7" t="s">
        <v>178</v>
      </c>
      <c r="BQ81912" s="7" t="s">
        <v>179</v>
      </c>
      <c r="BR81912" s="7" t="s">
        <v>181</v>
      </c>
      <c r="BS81912" s="7" t="s">
        <v>183</v>
      </c>
      <c r="BT81912" s="7" t="s">
        <v>184</v>
      </c>
      <c r="BU81912" s="7" t="s">
        <v>185</v>
      </c>
      <c r="BV81912" s="7" t="s">
        <v>187</v>
      </c>
      <c r="BW81912" s="7" t="s">
        <v>188</v>
      </c>
      <c r="BX81912" s="7" t="s">
        <v>189</v>
      </c>
      <c r="BY81912" s="7" t="s">
        <v>190</v>
      </c>
      <c r="BZ81912" s="7" t="s">
        <v>192</v>
      </c>
      <c r="CA81912" s="7" t="s">
        <v>193</v>
      </c>
      <c r="CB81912" s="7" t="s">
        <v>194</v>
      </c>
      <c r="CC81912" s="7" t="s">
        <v>195</v>
      </c>
      <c r="CD81912" s="7" t="s">
        <v>196</v>
      </c>
      <c r="CE81912" s="7" t="s">
        <v>197</v>
      </c>
      <c r="CF81912" s="7" t="s">
        <v>198</v>
      </c>
      <c r="CG81912" s="7" t="s">
        <v>200</v>
      </c>
      <c r="CH81912" s="7" t="s">
        <v>202</v>
      </c>
      <c r="CI81912" s="7" t="s">
        <v>204</v>
      </c>
      <c r="CJ81912" s="7" t="s">
        <v>206</v>
      </c>
      <c r="CK81912" s="7" t="s">
        <v>208</v>
      </c>
      <c r="CL81912" s="7" t="s">
        <v>209</v>
      </c>
    </row>
    <row r="81913" spans="1:90" x14ac:dyDescent="0.25">
      <c r="A81913" s="1" t="s">
        <v>1</v>
      </c>
      <c r="B81913" s="7" t="s">
        <v>54</v>
      </c>
      <c r="C81913" s="7" t="s">
        <v>54</v>
      </c>
      <c r="D81913" s="7" t="s">
        <v>57</v>
      </c>
      <c r="E81913" s="7" t="s">
        <v>57</v>
      </c>
      <c r="F81913" s="7" t="s">
        <v>57</v>
      </c>
      <c r="G81913" s="7" t="s">
        <v>57</v>
      </c>
      <c r="H81913" s="7" t="s">
        <v>57</v>
      </c>
      <c r="I81913" s="7" t="s">
        <v>54</v>
      </c>
      <c r="J81913" s="7" t="s">
        <v>57</v>
      </c>
      <c r="K81913" s="7" t="s">
        <v>57</v>
      </c>
      <c r="L81913" s="7" t="s">
        <v>57</v>
      </c>
      <c r="M81913" s="7" t="s">
        <v>57</v>
      </c>
      <c r="N81913" s="7" t="s">
        <v>57</v>
      </c>
      <c r="O81913" s="7" t="s">
        <v>54</v>
      </c>
      <c r="P81913" s="7" t="s">
        <v>57</v>
      </c>
      <c r="Q81913" s="7" t="s">
        <v>57</v>
      </c>
      <c r="R81913" s="7" t="s">
        <v>54</v>
      </c>
      <c r="S81913" s="7" t="s">
        <v>57</v>
      </c>
      <c r="T81913" s="7" t="s">
        <v>57</v>
      </c>
      <c r="U81913" s="7" t="s">
        <v>57</v>
      </c>
      <c r="V81913" s="7" t="s">
        <v>57</v>
      </c>
      <c r="W81913" s="7" t="s">
        <v>54</v>
      </c>
      <c r="X81913" s="7" t="s">
        <v>57</v>
      </c>
      <c r="Y81913" s="7" t="s">
        <v>57</v>
      </c>
      <c r="Z81913" s="7" t="s">
        <v>54</v>
      </c>
      <c r="AA81913" s="7" t="s">
        <v>57</v>
      </c>
      <c r="AB81913" s="7" t="s">
        <v>57</v>
      </c>
      <c r="AC81913" s="7" t="s">
        <v>54</v>
      </c>
      <c r="AD81913" s="7" t="s">
        <v>57</v>
      </c>
      <c r="AE81913" s="7" t="s">
        <v>57</v>
      </c>
      <c r="AF81913" s="7" t="s">
        <v>54</v>
      </c>
      <c r="AG81913" s="7" t="s">
        <v>57</v>
      </c>
      <c r="AH81913" s="7" t="s">
        <v>57</v>
      </c>
      <c r="AI81913" s="7" t="s">
        <v>57</v>
      </c>
      <c r="AJ81913" s="7" t="s">
        <v>54</v>
      </c>
      <c r="AK81913" s="7" t="s">
        <v>54</v>
      </c>
      <c r="AL81913" s="7" t="s">
        <v>54</v>
      </c>
      <c r="AM81913" s="7" t="s">
        <v>54</v>
      </c>
      <c r="AN81913" s="7" t="s">
        <v>57</v>
      </c>
      <c r="AO81913" s="7" t="s">
        <v>54</v>
      </c>
      <c r="AP81913" s="7" t="s">
        <v>57</v>
      </c>
      <c r="AQ81913" s="7" t="s">
        <v>57</v>
      </c>
      <c r="AR81913" s="7" t="s">
        <v>57</v>
      </c>
      <c r="AS81913" s="7" t="s">
        <v>57</v>
      </c>
      <c r="AT81913" s="7" t="s">
        <v>54</v>
      </c>
      <c r="AU81913" s="7" t="s">
        <v>54</v>
      </c>
      <c r="AV81913" s="7" t="s">
        <v>57</v>
      </c>
      <c r="AW81913" s="7" t="s">
        <v>57</v>
      </c>
      <c r="AX81913" s="7" t="s">
        <v>57</v>
      </c>
      <c r="AY81913" s="7" t="s">
        <v>54</v>
      </c>
      <c r="AZ81913" s="7" t="s">
        <v>54</v>
      </c>
      <c r="BA81913" s="7" t="s">
        <v>54</v>
      </c>
      <c r="BB81913" s="7" t="s">
        <v>57</v>
      </c>
      <c r="BC81913" s="7" t="s">
        <v>57</v>
      </c>
      <c r="BD81913" s="7" t="s">
        <v>57</v>
      </c>
      <c r="BE81913" s="7" t="s">
        <v>57</v>
      </c>
      <c r="BF81913" s="7" t="s">
        <v>54</v>
      </c>
      <c r="BG81913" s="7" t="s">
        <v>57</v>
      </c>
      <c r="BH81913" s="7" t="s">
        <v>54</v>
      </c>
      <c r="BI81913" s="7" t="s">
        <v>57</v>
      </c>
      <c r="BJ81913" s="7" t="s">
        <v>57</v>
      </c>
      <c r="BK81913" s="7" t="s">
        <v>57</v>
      </c>
      <c r="BL81913" s="7" t="s">
        <v>57</v>
      </c>
      <c r="BM81913" s="7" t="s">
        <v>57</v>
      </c>
      <c r="BN81913" s="7" t="s">
        <v>54</v>
      </c>
      <c r="BO81913" s="7" t="s">
        <v>57</v>
      </c>
      <c r="BP81913" s="7" t="s">
        <v>54</v>
      </c>
      <c r="BQ81913" s="7" t="s">
        <v>57</v>
      </c>
      <c r="BR81913" s="7" t="s">
        <v>57</v>
      </c>
      <c r="BS81913" s="7" t="s">
        <v>57</v>
      </c>
      <c r="BT81913" s="7" t="s">
        <v>57</v>
      </c>
      <c r="BU81913" s="7" t="s">
        <v>54</v>
      </c>
      <c r="BV81913" s="7" t="s">
        <v>57</v>
      </c>
      <c r="BW81913" s="7" t="s">
        <v>54</v>
      </c>
      <c r="BX81913" s="7" t="s">
        <v>54</v>
      </c>
      <c r="BY81913" s="7" t="s">
        <v>57</v>
      </c>
      <c r="BZ81913" s="7" t="s">
        <v>57</v>
      </c>
      <c r="CA81913" s="7" t="s">
        <v>57</v>
      </c>
      <c r="CB81913" s="7" t="s">
        <v>54</v>
      </c>
      <c r="CC81913" s="7" t="s">
        <v>54</v>
      </c>
      <c r="CD81913" s="7" t="s">
        <v>57</v>
      </c>
      <c r="CE81913" s="7" t="s">
        <v>54</v>
      </c>
      <c r="CF81913" s="7" t="s">
        <v>57</v>
      </c>
      <c r="CG81913" s="7" t="s">
        <v>57</v>
      </c>
      <c r="CH81913" s="7" t="s">
        <v>57</v>
      </c>
      <c r="CI81913" s="7" t="s">
        <v>57</v>
      </c>
      <c r="CJ81913" s="7" t="s">
        <v>57</v>
      </c>
      <c r="CK81913" s="7" t="s">
        <v>57</v>
      </c>
      <c r="CL81913" s="7" t="s">
        <v>57</v>
      </c>
    </row>
    <row r="81914" spans="1:90" x14ac:dyDescent="0.25">
      <c r="A81914" s="1" t="s">
        <v>2</v>
      </c>
      <c r="B81914" s="9">
        <v>50</v>
      </c>
      <c r="C81914" s="10">
        <v>58</v>
      </c>
      <c r="D81914" s="10">
        <v>11</v>
      </c>
      <c r="E81914" s="10">
        <v>22</v>
      </c>
      <c r="F81914" s="10">
        <v>37</v>
      </c>
      <c r="G81914" s="10">
        <v>39</v>
      </c>
      <c r="H81914" s="10">
        <v>50</v>
      </c>
      <c r="I81914" s="10">
        <v>1</v>
      </c>
      <c r="J81914" s="10">
        <v>1</v>
      </c>
      <c r="K81914" s="10">
        <v>7</v>
      </c>
      <c r="L81914" s="10">
        <v>18</v>
      </c>
      <c r="M81914" s="10">
        <v>35</v>
      </c>
      <c r="N81914" s="10">
        <v>22</v>
      </c>
      <c r="O81914" s="10">
        <v>55</v>
      </c>
      <c r="P81914" s="10">
        <v>3</v>
      </c>
      <c r="Q81914" s="10">
        <v>21</v>
      </c>
      <c r="R81914" s="10">
        <v>23</v>
      </c>
      <c r="S81914" s="10">
        <v>26</v>
      </c>
      <c r="T81914" s="10">
        <v>30</v>
      </c>
      <c r="U81914" s="10">
        <v>21</v>
      </c>
      <c r="V81914" s="10">
        <v>33</v>
      </c>
      <c r="W81914" s="10">
        <v>2</v>
      </c>
      <c r="X81914" s="10">
        <v>15</v>
      </c>
      <c r="Y81914" s="10">
        <v>39</v>
      </c>
      <c r="Z81914" s="10">
        <v>36</v>
      </c>
      <c r="AA81914" s="10">
        <v>45</v>
      </c>
      <c r="AB81914" s="10">
        <v>53</v>
      </c>
      <c r="AC81914" s="7" t="s">
        <v>118</v>
      </c>
      <c r="AD81914" s="10" t="s">
        <v>118</v>
      </c>
      <c r="AE81914" s="10" t="s">
        <v>118</v>
      </c>
      <c r="AF81914" s="10">
        <v>21</v>
      </c>
      <c r="AG81914" s="10">
        <v>52</v>
      </c>
      <c r="AH81914" s="7">
        <v>62</v>
      </c>
      <c r="AI81914" s="7">
        <v>41</v>
      </c>
      <c r="AJ81914" s="7">
        <v>18</v>
      </c>
      <c r="AK81914" s="7">
        <v>52</v>
      </c>
      <c r="AL81914" s="10">
        <v>55</v>
      </c>
      <c r="AM81914" s="10">
        <v>33</v>
      </c>
      <c r="AN81914" s="10">
        <v>30</v>
      </c>
      <c r="AO81914" s="7">
        <v>38</v>
      </c>
      <c r="AP81914" s="9">
        <v>38</v>
      </c>
      <c r="AQ81914" s="7">
        <v>44</v>
      </c>
      <c r="AR81914" s="7">
        <v>50</v>
      </c>
      <c r="AS81914" s="7">
        <v>55</v>
      </c>
      <c r="AT81914" s="9">
        <v>1</v>
      </c>
      <c r="AU81914" s="9">
        <v>24</v>
      </c>
      <c r="AV81914" s="7">
        <v>28</v>
      </c>
      <c r="AW81914" s="9">
        <v>38</v>
      </c>
      <c r="AX81914" s="10">
        <v>21</v>
      </c>
      <c r="AY81914" s="9">
        <v>42</v>
      </c>
      <c r="AZ81914" s="10">
        <v>13</v>
      </c>
      <c r="BA81914" s="10">
        <v>21</v>
      </c>
      <c r="BB81914" s="10">
        <v>36</v>
      </c>
      <c r="BC81914" s="10">
        <v>57</v>
      </c>
      <c r="BD81914" s="10">
        <v>52</v>
      </c>
      <c r="BE81914" s="10">
        <v>12</v>
      </c>
      <c r="BF81914" s="10">
        <v>49</v>
      </c>
      <c r="BG81914" s="10">
        <v>48</v>
      </c>
      <c r="BH81914" s="10">
        <v>1</v>
      </c>
      <c r="BI81914" s="10">
        <v>40</v>
      </c>
      <c r="BJ81914" s="10">
        <v>42</v>
      </c>
      <c r="BK81914" s="10">
        <v>51</v>
      </c>
      <c r="BL81914" s="10">
        <v>2</v>
      </c>
      <c r="BM81914" s="10">
        <v>31</v>
      </c>
      <c r="BN81914" s="10">
        <v>43</v>
      </c>
      <c r="BO81914" s="10">
        <v>56</v>
      </c>
      <c r="BP81914" s="10">
        <v>2</v>
      </c>
      <c r="BQ81914" s="10">
        <v>14</v>
      </c>
      <c r="BR81914" s="10">
        <v>44</v>
      </c>
      <c r="BS81914" s="10">
        <v>68</v>
      </c>
      <c r="BT81914" s="10">
        <v>30</v>
      </c>
      <c r="BU81914" s="10">
        <v>53</v>
      </c>
      <c r="BV81914" s="10">
        <v>47</v>
      </c>
      <c r="BW81914" s="10">
        <v>41</v>
      </c>
      <c r="BX81914" s="10">
        <v>21</v>
      </c>
      <c r="BY81914" s="10">
        <v>32</v>
      </c>
      <c r="BZ81914" s="10">
        <v>9</v>
      </c>
      <c r="CA81914" s="10">
        <v>33</v>
      </c>
      <c r="CB81914" s="10">
        <v>39</v>
      </c>
      <c r="CC81914" s="10">
        <v>6</v>
      </c>
      <c r="CD81914" s="10">
        <v>18</v>
      </c>
      <c r="CE81914" s="10">
        <v>7</v>
      </c>
      <c r="CF81914" s="10">
        <v>43</v>
      </c>
      <c r="CG81914" s="7">
        <v>36</v>
      </c>
      <c r="CH81914" s="7">
        <v>45</v>
      </c>
      <c r="CI81914" s="7">
        <v>47</v>
      </c>
      <c r="CJ81914" s="7">
        <v>18</v>
      </c>
      <c r="CK81914" s="10" t="s">
        <v>118</v>
      </c>
      <c r="CL81914" s="7" t="s">
        <v>210</v>
      </c>
    </row>
    <row r="81915" spans="1:90" x14ac:dyDescent="0.25">
      <c r="A81915" s="1" t="s">
        <v>3</v>
      </c>
      <c r="B81915" s="7">
        <v>9</v>
      </c>
      <c r="C81915" s="7">
        <v>5</v>
      </c>
      <c r="D81915" s="7">
        <v>9</v>
      </c>
      <c r="E81915" s="7">
        <v>8</v>
      </c>
      <c r="F81915" s="7">
        <v>6</v>
      </c>
      <c r="G81915" s="7">
        <v>8</v>
      </c>
      <c r="H81915" s="7">
        <v>8</v>
      </c>
      <c r="I81915" s="7">
        <v>7</v>
      </c>
      <c r="J81915" s="13">
        <v>3</v>
      </c>
      <c r="K81915" s="13">
        <v>4</v>
      </c>
      <c r="L81915" s="7">
        <v>7</v>
      </c>
      <c r="M81915" s="13">
        <v>12</v>
      </c>
      <c r="N81915" s="7">
        <v>10</v>
      </c>
      <c r="O81915" s="7">
        <v>10</v>
      </c>
      <c r="P81915" s="7">
        <v>10</v>
      </c>
      <c r="Q81915" s="7">
        <v>7</v>
      </c>
      <c r="R81915" s="7">
        <v>5</v>
      </c>
      <c r="S81915" s="7">
        <v>5</v>
      </c>
      <c r="T81915" s="7">
        <v>11</v>
      </c>
      <c r="U81915" s="7">
        <v>7</v>
      </c>
      <c r="V81915" s="7">
        <v>8</v>
      </c>
      <c r="W81915" s="13">
        <v>12</v>
      </c>
      <c r="X81915" s="7">
        <v>5</v>
      </c>
      <c r="Y81915" s="7">
        <v>9</v>
      </c>
      <c r="Z81915" s="7">
        <v>9</v>
      </c>
      <c r="AA81915" s="7">
        <v>10</v>
      </c>
      <c r="AB81915" s="7">
        <v>5</v>
      </c>
      <c r="AC81915" s="7">
        <v>6</v>
      </c>
      <c r="AD81915" s="7">
        <v>7</v>
      </c>
      <c r="AE81915" s="7">
        <v>8</v>
      </c>
      <c r="AF81915" s="7">
        <v>6</v>
      </c>
      <c r="AG81915" s="7">
        <v>10</v>
      </c>
      <c r="AH81915" s="7">
        <v>8</v>
      </c>
      <c r="AI81915" s="7">
        <v>8</v>
      </c>
      <c r="AJ81915" s="7">
        <v>6</v>
      </c>
      <c r="AK81915" s="7">
        <v>5</v>
      </c>
      <c r="AL81915" s="7">
        <v>7</v>
      </c>
      <c r="AM81915" s="7">
        <v>11</v>
      </c>
      <c r="AN81915" s="7">
        <v>10</v>
      </c>
      <c r="AO81915" s="7">
        <v>9</v>
      </c>
      <c r="AP81915" s="7">
        <v>8</v>
      </c>
      <c r="AQ81915" s="7">
        <v>5</v>
      </c>
      <c r="AR81915" s="7">
        <v>7</v>
      </c>
      <c r="AS81915" s="7">
        <v>8</v>
      </c>
      <c r="AT81915" s="7">
        <v>8</v>
      </c>
      <c r="AU81915" s="7">
        <v>11</v>
      </c>
      <c r="AV81915" s="7">
        <v>7</v>
      </c>
      <c r="AW81915" s="7">
        <v>9</v>
      </c>
      <c r="AX81915" s="7">
        <v>6</v>
      </c>
      <c r="AY81915" s="7">
        <v>10</v>
      </c>
      <c r="AZ81915" s="7">
        <v>8</v>
      </c>
      <c r="BA81915" s="7">
        <v>5</v>
      </c>
      <c r="BB81915" s="7">
        <v>8</v>
      </c>
      <c r="BC81915" s="7">
        <v>9</v>
      </c>
      <c r="BD81915" s="7">
        <v>6</v>
      </c>
      <c r="BE81915" s="13">
        <v>6</v>
      </c>
      <c r="BF81915" s="7">
        <v>8</v>
      </c>
      <c r="BG81915" s="7">
        <v>9</v>
      </c>
      <c r="BH81915" s="13">
        <v>4</v>
      </c>
      <c r="BI81915" s="7">
        <v>7</v>
      </c>
      <c r="BJ81915" s="13">
        <v>6</v>
      </c>
      <c r="BK81915" s="13">
        <v>6</v>
      </c>
      <c r="BL81915" s="13">
        <v>3</v>
      </c>
      <c r="BM81915" s="7">
        <v>8</v>
      </c>
      <c r="BN81915" s="7">
        <v>11</v>
      </c>
      <c r="BO81915" s="7">
        <v>7</v>
      </c>
      <c r="BP81915" s="13">
        <v>4</v>
      </c>
      <c r="BQ81915" s="7">
        <v>8</v>
      </c>
      <c r="BR81915" s="7">
        <v>5</v>
      </c>
      <c r="BS81915" s="7">
        <v>9</v>
      </c>
      <c r="BT81915" s="13">
        <v>6</v>
      </c>
      <c r="BU81915" s="7">
        <v>11</v>
      </c>
      <c r="BV81915" s="7">
        <v>9</v>
      </c>
      <c r="BW81915" s="7">
        <v>7</v>
      </c>
      <c r="BX81915" s="7">
        <v>9</v>
      </c>
      <c r="BY81915" s="7">
        <v>9</v>
      </c>
      <c r="BZ81915" s="7">
        <v>8</v>
      </c>
      <c r="CA81915" s="7">
        <v>7</v>
      </c>
      <c r="CB81915" s="7">
        <v>5</v>
      </c>
      <c r="CC81915" s="7">
        <v>5</v>
      </c>
      <c r="CD81915" s="13">
        <v>6</v>
      </c>
      <c r="CE81915" s="7">
        <v>11</v>
      </c>
      <c r="CF81915" s="7">
        <v>9</v>
      </c>
      <c r="CG81915" s="7">
        <v>7</v>
      </c>
      <c r="CH81915" s="7">
        <v>7</v>
      </c>
      <c r="CI81915" s="7">
        <v>5</v>
      </c>
      <c r="CJ81915" s="7">
        <v>7</v>
      </c>
      <c r="CK81915" s="7">
        <v>7</v>
      </c>
      <c r="CL81915" s="7">
        <v>4</v>
      </c>
    </row>
    <row r="81916" spans="1:90" x14ac:dyDescent="0.25">
      <c r="A81916" s="1" t="s">
        <v>4</v>
      </c>
      <c r="B81916" s="7">
        <v>2007</v>
      </c>
      <c r="C81916" s="7">
        <v>2007</v>
      </c>
      <c r="D81916" s="7">
        <v>2008</v>
      </c>
      <c r="E81916" s="7">
        <v>2008</v>
      </c>
      <c r="F81916" s="7">
        <v>2008</v>
      </c>
      <c r="G81916" s="7">
        <v>2008</v>
      </c>
      <c r="H81916" s="7">
        <v>2008</v>
      </c>
      <c r="I81916" s="7">
        <v>2009</v>
      </c>
      <c r="J81916" s="7">
        <v>2010</v>
      </c>
      <c r="K81916" s="7">
        <v>2010</v>
      </c>
      <c r="L81916" s="7">
        <v>2010</v>
      </c>
      <c r="M81916" s="7">
        <v>2010</v>
      </c>
      <c r="N81916" s="7">
        <v>2011</v>
      </c>
      <c r="O81916" s="7">
        <v>2011</v>
      </c>
      <c r="P81916" s="13">
        <v>2012</v>
      </c>
      <c r="Q81916" s="7">
        <v>2012</v>
      </c>
      <c r="R81916" s="7">
        <v>2012</v>
      </c>
      <c r="S81916" s="7">
        <v>2012</v>
      </c>
      <c r="T81916" s="13">
        <v>2012</v>
      </c>
      <c r="U81916" s="13">
        <v>2015</v>
      </c>
      <c r="V81916" s="13">
        <v>2015</v>
      </c>
      <c r="W81916" s="7">
        <v>2016</v>
      </c>
      <c r="X81916" s="13">
        <v>2016</v>
      </c>
      <c r="Y81916" s="7">
        <v>2016</v>
      </c>
      <c r="Z81916" s="7">
        <v>2017</v>
      </c>
      <c r="AA81916" s="7">
        <v>2017</v>
      </c>
      <c r="AB81916" s="7">
        <v>2017</v>
      </c>
      <c r="AC81916" s="7">
        <v>2019</v>
      </c>
      <c r="AD81916" s="7">
        <v>2019</v>
      </c>
      <c r="AE81916" s="7">
        <v>2019</v>
      </c>
      <c r="AF81916" s="7">
        <v>2002</v>
      </c>
      <c r="AG81916" s="7">
        <v>2003</v>
      </c>
      <c r="AH81916" s="7">
        <v>1988</v>
      </c>
      <c r="AI81916" s="7">
        <v>1989</v>
      </c>
      <c r="AJ81916" s="7">
        <v>1994</v>
      </c>
      <c r="AK81916" s="7">
        <v>1995</v>
      </c>
      <c r="AL81916" s="7">
        <v>2002</v>
      </c>
      <c r="AM81916" s="7">
        <v>2003</v>
      </c>
      <c r="AN81916" s="7">
        <v>2003</v>
      </c>
      <c r="AO81916" s="7">
        <v>2005</v>
      </c>
      <c r="AP81916" s="7">
        <v>2007</v>
      </c>
      <c r="AQ81916" s="7">
        <v>2007</v>
      </c>
      <c r="AR81916" s="7">
        <v>2007</v>
      </c>
      <c r="AS81916" s="7">
        <v>2007</v>
      </c>
      <c r="AT81916" s="7">
        <v>2007</v>
      </c>
      <c r="AU81916" s="7">
        <v>2007</v>
      </c>
      <c r="AV81916" s="7">
        <v>2007</v>
      </c>
      <c r="AW81916" s="7">
        <v>2007</v>
      </c>
      <c r="AX81916" s="7">
        <v>2007</v>
      </c>
      <c r="AY81916" s="7">
        <v>2007</v>
      </c>
      <c r="AZ81916" s="7">
        <v>2008</v>
      </c>
      <c r="BA81916" s="7">
        <v>2008</v>
      </c>
      <c r="BB81916" s="7">
        <v>2008</v>
      </c>
      <c r="BC81916" s="7">
        <v>2008</v>
      </c>
      <c r="BD81916" s="7">
        <v>2008</v>
      </c>
      <c r="BE81916" s="7">
        <v>2009</v>
      </c>
      <c r="BF81916" s="7">
        <v>2009</v>
      </c>
      <c r="BG81916" s="7">
        <v>2009</v>
      </c>
      <c r="BH81916" s="7">
        <v>2010</v>
      </c>
      <c r="BI81916" s="7">
        <v>2010</v>
      </c>
      <c r="BJ81916" s="7">
        <v>2010</v>
      </c>
      <c r="BK81916" s="7">
        <v>2010</v>
      </c>
      <c r="BL81916" s="7">
        <v>2010</v>
      </c>
      <c r="BM81916" s="7">
        <v>2010</v>
      </c>
      <c r="BN81916" s="7">
        <v>2011</v>
      </c>
      <c r="BO81916" s="7">
        <v>2011</v>
      </c>
      <c r="BP81916" s="7">
        <v>2011</v>
      </c>
      <c r="BQ81916" s="7">
        <v>2011</v>
      </c>
      <c r="BR81916" s="7">
        <v>2011</v>
      </c>
      <c r="BS81916" s="7">
        <v>2011</v>
      </c>
      <c r="BT81916" s="7">
        <v>2011</v>
      </c>
      <c r="BU81916" s="13">
        <v>2012</v>
      </c>
      <c r="BV81916" s="13">
        <v>2013</v>
      </c>
      <c r="BW81916" s="13">
        <v>2013</v>
      </c>
      <c r="BX81916" s="13">
        <v>2013</v>
      </c>
      <c r="BY81916" s="13">
        <v>2014</v>
      </c>
      <c r="BZ81916" s="13">
        <v>2014</v>
      </c>
      <c r="CA81916" s="13">
        <v>2015</v>
      </c>
      <c r="CB81916" s="13">
        <v>2015</v>
      </c>
      <c r="CC81916" s="13">
        <v>2015</v>
      </c>
      <c r="CD81916" s="13">
        <v>2016</v>
      </c>
      <c r="CE81916" s="7">
        <v>2017</v>
      </c>
      <c r="CF81916" s="7">
        <v>2017</v>
      </c>
      <c r="CG81916" s="7">
        <v>2018</v>
      </c>
      <c r="CH81916" s="7">
        <v>2018</v>
      </c>
      <c r="CI81916" s="7">
        <v>2018</v>
      </c>
      <c r="CJ81916" s="7">
        <v>2018</v>
      </c>
      <c r="CK81916" s="7">
        <v>2019</v>
      </c>
      <c r="CL81916" s="7">
        <v>2019</v>
      </c>
    </row>
    <row r="81917" spans="1:90" x14ac:dyDescent="0.25">
      <c r="A81917" s="1" t="s">
        <v>5</v>
      </c>
      <c r="B81917" s="14">
        <v>39347</v>
      </c>
      <c r="C81917" s="14">
        <v>39225</v>
      </c>
      <c r="D81917" s="14">
        <v>39701</v>
      </c>
      <c r="E81917" s="14">
        <v>39671</v>
      </c>
      <c r="F81917" s="14">
        <v>39606</v>
      </c>
      <c r="G81917" s="14">
        <v>39675</v>
      </c>
      <c r="H81917" s="14">
        <v>39671</v>
      </c>
      <c r="I81917" s="14">
        <v>40023</v>
      </c>
      <c r="J81917" s="14">
        <v>40258</v>
      </c>
      <c r="K81917" s="14">
        <v>40298</v>
      </c>
      <c r="L81917" s="14">
        <v>40375</v>
      </c>
      <c r="M81917" s="14">
        <v>40543</v>
      </c>
      <c r="N81917" s="14">
        <v>40844</v>
      </c>
      <c r="O81917" s="14">
        <v>40825</v>
      </c>
      <c r="P81917" s="14">
        <v>41185</v>
      </c>
      <c r="Q81917" s="14">
        <v>41106</v>
      </c>
      <c r="R81917" s="14">
        <v>41056</v>
      </c>
      <c r="S81917" s="14">
        <v>41048</v>
      </c>
      <c r="T81917" s="14">
        <v>41220</v>
      </c>
      <c r="U81917" s="14">
        <v>42202</v>
      </c>
      <c r="V81917" s="14">
        <v>42234</v>
      </c>
      <c r="W81917" s="14">
        <v>42709</v>
      </c>
      <c r="X81917" s="14">
        <v>42518</v>
      </c>
      <c r="Y81917" s="14">
        <v>42626</v>
      </c>
      <c r="Z81917" s="14">
        <v>42987</v>
      </c>
      <c r="AA81917" s="14">
        <v>43031</v>
      </c>
      <c r="AB81917" s="14">
        <v>42875</v>
      </c>
      <c r="AC81917" s="14">
        <v>43635</v>
      </c>
      <c r="AD81917" s="14">
        <v>43650</v>
      </c>
      <c r="AE81917" s="14">
        <v>43678</v>
      </c>
      <c r="AF81917" s="14">
        <v>37421</v>
      </c>
      <c r="AG81917" s="14">
        <v>37911</v>
      </c>
      <c r="AH81917" s="14">
        <v>32381</v>
      </c>
      <c r="AI81917" s="14">
        <v>32740</v>
      </c>
      <c r="AJ81917" s="14">
        <v>34498</v>
      </c>
      <c r="AK81917" s="14">
        <v>34849</v>
      </c>
      <c r="AL81917" s="14">
        <v>37461</v>
      </c>
      <c r="AM81917" s="14">
        <v>37949</v>
      </c>
      <c r="AN81917" s="14">
        <v>37916</v>
      </c>
      <c r="AO81917" s="14">
        <v>38608</v>
      </c>
      <c r="AP81917" s="14">
        <v>39319</v>
      </c>
      <c r="AQ81917" s="14">
        <v>39229</v>
      </c>
      <c r="AR81917" s="14">
        <v>39264</v>
      </c>
      <c r="AS81917" s="14">
        <v>39311</v>
      </c>
      <c r="AT81917" s="14">
        <v>39305</v>
      </c>
      <c r="AU81917" s="14">
        <v>39411</v>
      </c>
      <c r="AV81917" s="14">
        <v>39266</v>
      </c>
      <c r="AW81917" s="14">
        <v>39336</v>
      </c>
      <c r="AX81917" s="14">
        <v>39259</v>
      </c>
      <c r="AY81917" s="14">
        <v>39379</v>
      </c>
      <c r="AZ81917" s="14">
        <v>39671</v>
      </c>
      <c r="BA81917" s="14">
        <v>39571</v>
      </c>
      <c r="BB81917" s="14">
        <v>39671</v>
      </c>
      <c r="BC81917" s="14">
        <v>39709</v>
      </c>
      <c r="BD81917" s="14">
        <v>39615</v>
      </c>
      <c r="BE81917" s="14">
        <v>39980</v>
      </c>
      <c r="BF81917" s="14">
        <v>40026</v>
      </c>
      <c r="BG81917" s="14">
        <v>40071</v>
      </c>
      <c r="BH81917" s="14">
        <v>40279</v>
      </c>
      <c r="BI81917" s="14">
        <v>40390</v>
      </c>
      <c r="BJ81917" s="14">
        <v>40338</v>
      </c>
      <c r="BK81917" s="14">
        <v>40339</v>
      </c>
      <c r="BL81917" s="14">
        <v>40246</v>
      </c>
      <c r="BM81917" s="14">
        <v>40419</v>
      </c>
      <c r="BN81917" s="14">
        <v>40856</v>
      </c>
      <c r="BO81917" s="14">
        <v>40736</v>
      </c>
      <c r="BP81917" s="14">
        <v>40640</v>
      </c>
      <c r="BQ81917" s="14">
        <v>40764</v>
      </c>
      <c r="BR81917" s="14">
        <v>40682</v>
      </c>
      <c r="BS81917" s="14">
        <v>40796</v>
      </c>
      <c r="BT81917" s="14">
        <v>40702</v>
      </c>
      <c r="BU81917" s="14">
        <v>41218</v>
      </c>
      <c r="BV81917" s="14">
        <v>41519</v>
      </c>
      <c r="BW81917" s="14">
        <v>41483</v>
      </c>
      <c r="BX81917" s="14">
        <v>41532</v>
      </c>
      <c r="BY81917" s="14">
        <v>41910</v>
      </c>
      <c r="BZ81917" s="14">
        <v>41858</v>
      </c>
      <c r="CA81917" s="14">
        <v>42210</v>
      </c>
      <c r="CB81917" s="14">
        <v>42150</v>
      </c>
      <c r="CC81917" s="14">
        <v>42155</v>
      </c>
      <c r="CD81917" s="14">
        <v>42549</v>
      </c>
      <c r="CE81917" s="14">
        <v>43067</v>
      </c>
      <c r="CF81917" s="14">
        <v>42997</v>
      </c>
      <c r="CG81917" s="15">
        <v>43303</v>
      </c>
      <c r="CH81917" s="15">
        <v>43310</v>
      </c>
      <c r="CI81917" s="15">
        <v>43240</v>
      </c>
      <c r="CJ81917" s="15">
        <v>43291</v>
      </c>
      <c r="CK81917" s="14">
        <v>43662</v>
      </c>
      <c r="CL81917" s="15">
        <v>43563</v>
      </c>
    </row>
    <row r="81918" spans="1:90" x14ac:dyDescent="0.25">
      <c r="A81918" s="1" t="s">
        <v>6</v>
      </c>
      <c r="B81918" s="7" t="s">
        <v>68</v>
      </c>
      <c r="C81918" s="7" t="s">
        <v>72</v>
      </c>
      <c r="D81918" s="13" t="s">
        <v>74</v>
      </c>
      <c r="E81918" s="7" t="s">
        <v>78</v>
      </c>
      <c r="F81918" s="7" t="s">
        <v>80</v>
      </c>
      <c r="G81918" s="7" t="s">
        <v>82</v>
      </c>
      <c r="H81918" s="7" t="s">
        <v>84</v>
      </c>
      <c r="I81918" s="13" t="s">
        <v>62</v>
      </c>
      <c r="J81918" s="13" t="s">
        <v>88</v>
      </c>
      <c r="K81918" s="13" t="s">
        <v>74</v>
      </c>
      <c r="L81918" s="13" t="s">
        <v>63</v>
      </c>
      <c r="M81918" s="13" t="s">
        <v>92</v>
      </c>
      <c r="N81918" s="13" t="s">
        <v>60</v>
      </c>
      <c r="O81918" s="13" t="s">
        <v>95</v>
      </c>
      <c r="P81918" s="13" t="s">
        <v>60</v>
      </c>
      <c r="Q81918" s="13" t="s">
        <v>98</v>
      </c>
      <c r="R81918" s="13" t="s">
        <v>101</v>
      </c>
      <c r="S81918" s="13" t="s">
        <v>65</v>
      </c>
      <c r="T81918" s="13" t="s">
        <v>58</v>
      </c>
      <c r="U81918" s="13" t="s">
        <v>64</v>
      </c>
      <c r="V81918" s="13" t="s">
        <v>107</v>
      </c>
      <c r="W81918" s="13" t="s">
        <v>109</v>
      </c>
      <c r="X81918" s="13" t="s">
        <v>107</v>
      </c>
      <c r="Y81918" s="13" t="s">
        <v>55</v>
      </c>
      <c r="Z81918" s="11" t="s">
        <v>64</v>
      </c>
      <c r="AA81918" s="11" t="s">
        <v>114</v>
      </c>
      <c r="AB81918" s="11" t="s">
        <v>116</v>
      </c>
      <c r="AC81918" s="7" t="s">
        <v>114</v>
      </c>
      <c r="AD81918" s="7" t="s">
        <v>64</v>
      </c>
      <c r="AE81918" s="7" t="s">
        <v>58</v>
      </c>
      <c r="AF81918" s="7" t="s">
        <v>59</v>
      </c>
      <c r="AG81918" s="7" t="s">
        <v>124</v>
      </c>
      <c r="AH81918" s="7" t="s">
        <v>82</v>
      </c>
      <c r="AI81918" s="7" t="s">
        <v>128</v>
      </c>
      <c r="AJ81918" s="7" t="s">
        <v>82</v>
      </c>
      <c r="AK81918" s="7" t="s">
        <v>131</v>
      </c>
      <c r="AL81918" s="7" t="s">
        <v>82</v>
      </c>
      <c r="AM81918" s="7" t="s">
        <v>62</v>
      </c>
      <c r="AN81918" s="7" t="s">
        <v>63</v>
      </c>
      <c r="AO81918" s="7" t="s">
        <v>107</v>
      </c>
      <c r="AP81918" s="7" t="s">
        <v>60</v>
      </c>
      <c r="AQ81918" s="7" t="s">
        <v>74</v>
      </c>
      <c r="AR81918" s="7" t="s">
        <v>144</v>
      </c>
      <c r="AS81918" s="7" t="s">
        <v>78</v>
      </c>
      <c r="AT81918" s="13" t="s">
        <v>144</v>
      </c>
      <c r="AU81918" s="7" t="s">
        <v>65</v>
      </c>
      <c r="AV81918" s="7" t="s">
        <v>150</v>
      </c>
      <c r="AW81918" s="7" t="s">
        <v>63</v>
      </c>
      <c r="AX81918" s="7" t="s">
        <v>154</v>
      </c>
      <c r="AY81918" s="7" t="s">
        <v>156</v>
      </c>
      <c r="AZ81918" s="7" t="s">
        <v>144</v>
      </c>
      <c r="BA81918" s="7" t="s">
        <v>61</v>
      </c>
      <c r="BB81918" s="7" t="s">
        <v>116</v>
      </c>
      <c r="BC81918" s="7" t="s">
        <v>82</v>
      </c>
      <c r="BD81918" s="7" t="s">
        <v>107</v>
      </c>
      <c r="BE81918" s="13" t="s">
        <v>74</v>
      </c>
      <c r="BF81918" s="13" t="s">
        <v>82</v>
      </c>
      <c r="BG81918" s="13" t="s">
        <v>66</v>
      </c>
      <c r="BH81918" s="13" t="s">
        <v>63</v>
      </c>
      <c r="BI81918" s="13" t="s">
        <v>82</v>
      </c>
      <c r="BJ81918" s="13" t="s">
        <v>74</v>
      </c>
      <c r="BK81918" s="13" t="s">
        <v>63</v>
      </c>
      <c r="BL81918" s="13" t="s">
        <v>172</v>
      </c>
      <c r="BM81918" s="13" t="s">
        <v>82</v>
      </c>
      <c r="BN81918" s="13" t="s">
        <v>175</v>
      </c>
      <c r="BO81918" s="13" t="s">
        <v>177</v>
      </c>
      <c r="BP81918" s="13" t="s">
        <v>82</v>
      </c>
      <c r="BQ81918" s="13" t="s">
        <v>180</v>
      </c>
      <c r="BR81918" s="13" t="s">
        <v>182</v>
      </c>
      <c r="BS81918" s="13" t="s">
        <v>59</v>
      </c>
      <c r="BT81918" s="13" t="s">
        <v>59</v>
      </c>
      <c r="BU81918" s="13" t="s">
        <v>186</v>
      </c>
      <c r="BV81918" s="13" t="s">
        <v>124</v>
      </c>
      <c r="BW81918" s="13" t="s">
        <v>107</v>
      </c>
      <c r="BX81918" s="13" t="s">
        <v>107</v>
      </c>
      <c r="BY81918" s="13" t="s">
        <v>191</v>
      </c>
      <c r="BZ81918" s="13" t="s">
        <v>64</v>
      </c>
      <c r="CA81918" s="13" t="s">
        <v>124</v>
      </c>
      <c r="CB81918" s="13" t="s">
        <v>72</v>
      </c>
      <c r="CC81918" s="13" t="s">
        <v>63</v>
      </c>
      <c r="CD81918" s="13" t="s">
        <v>64</v>
      </c>
      <c r="CE81918" s="11" t="s">
        <v>114</v>
      </c>
      <c r="CF81918" s="11" t="s">
        <v>61</v>
      </c>
      <c r="CG81918" s="7" t="s">
        <v>201</v>
      </c>
      <c r="CH81918" s="7" t="s">
        <v>203</v>
      </c>
      <c r="CI81918" s="7" t="s">
        <v>144</v>
      </c>
      <c r="CJ81918" s="7" t="s">
        <v>207</v>
      </c>
      <c r="CK81918" s="7" t="s">
        <v>101</v>
      </c>
      <c r="CL81918" s="7" t="s">
        <v>65</v>
      </c>
    </row>
    <row r="81919" spans="1:90" x14ac:dyDescent="0.25">
      <c r="A81919" s="1" t="s">
        <v>7</v>
      </c>
      <c r="B81919" s="7" t="s">
        <v>69</v>
      </c>
      <c r="C81919" s="7" t="s">
        <v>69</v>
      </c>
      <c r="D81919" s="7" t="s">
        <v>75</v>
      </c>
      <c r="E81919" s="7" t="s">
        <v>75</v>
      </c>
      <c r="F81919" s="7" t="s">
        <v>69</v>
      </c>
      <c r="G81919" s="7" t="s">
        <v>75</v>
      </c>
      <c r="I81919" s="7" t="s">
        <v>69</v>
      </c>
      <c r="J81919" s="7" t="s">
        <v>75</v>
      </c>
      <c r="K81919" s="7" t="s">
        <v>75</v>
      </c>
      <c r="L81919" s="7" t="s">
        <v>75</v>
      </c>
      <c r="M81919" s="7" t="s">
        <v>75</v>
      </c>
      <c r="N81919" s="7" t="s">
        <v>75</v>
      </c>
      <c r="O81919" s="7" t="s">
        <v>75</v>
      </c>
      <c r="P81919" s="7" t="s">
        <v>75</v>
      </c>
      <c r="Q81919" s="7" t="s">
        <v>69</v>
      </c>
      <c r="R81919" s="7" t="s">
        <v>75</v>
      </c>
      <c r="S81919" s="13" t="s">
        <v>75</v>
      </c>
      <c r="T81919" s="7" t="s">
        <v>75</v>
      </c>
      <c r="U81919" s="7" t="s">
        <v>75</v>
      </c>
      <c r="V81919" s="7" t="s">
        <v>69</v>
      </c>
      <c r="W81919" s="7" t="s">
        <v>75</v>
      </c>
      <c r="X81919" s="7" t="s">
        <v>69</v>
      </c>
      <c r="Y81919" s="7" t="s">
        <v>75</v>
      </c>
      <c r="Z81919" s="7" t="s">
        <v>75</v>
      </c>
      <c r="AA81919" s="7" t="s">
        <v>75</v>
      </c>
      <c r="AB81919" s="11" t="s">
        <v>75</v>
      </c>
      <c r="AC81919" s="7" t="s">
        <v>75</v>
      </c>
      <c r="AD81919" s="7" t="s">
        <v>75</v>
      </c>
      <c r="AE81919" s="7" t="s">
        <v>75</v>
      </c>
      <c r="AF81919" s="7" t="s">
        <v>75</v>
      </c>
      <c r="AG81919" s="7" t="s">
        <v>69</v>
      </c>
      <c r="AH81919" s="7" t="s">
        <v>75</v>
      </c>
      <c r="AI81919" s="7" t="s">
        <v>69</v>
      </c>
      <c r="AJ81919" s="7" t="s">
        <v>75</v>
      </c>
      <c r="AK81919" s="7" t="s">
        <v>75</v>
      </c>
      <c r="AL81919" s="7" t="s">
        <v>75</v>
      </c>
      <c r="AM81919" s="7" t="s">
        <v>69</v>
      </c>
      <c r="AN81919" s="7" t="s">
        <v>75</v>
      </c>
      <c r="AO81919" s="7" t="s">
        <v>69</v>
      </c>
      <c r="AP81919" s="7" t="s">
        <v>75</v>
      </c>
      <c r="AQ81919" s="7" t="s">
        <v>75</v>
      </c>
      <c r="AR81919" s="7" t="s">
        <v>75</v>
      </c>
      <c r="AS81919" s="7" t="s">
        <v>75</v>
      </c>
      <c r="AT81919" s="7" t="s">
        <v>75</v>
      </c>
      <c r="AU81919" s="7" t="s">
        <v>75</v>
      </c>
      <c r="AV81919" s="7" t="s">
        <v>69</v>
      </c>
      <c r="AW81919" s="7" t="s">
        <v>75</v>
      </c>
      <c r="AX81919" s="7" t="s">
        <v>69</v>
      </c>
      <c r="AY81919" s="7" t="s">
        <v>75</v>
      </c>
      <c r="AZ81919" s="7" t="s">
        <v>75</v>
      </c>
      <c r="BA81919" s="7" t="s">
        <v>75</v>
      </c>
      <c r="BB81919" s="7" t="s">
        <v>75</v>
      </c>
      <c r="BC81919" s="7" t="s">
        <v>75</v>
      </c>
      <c r="BD81919" s="7" t="s">
        <v>69</v>
      </c>
      <c r="BE81919" s="7" t="s">
        <v>75</v>
      </c>
      <c r="BF81919" s="7" t="s">
        <v>75</v>
      </c>
      <c r="BG81919" s="7" t="s">
        <v>75</v>
      </c>
      <c r="BH81919" s="7" t="s">
        <v>75</v>
      </c>
      <c r="BI81919" s="7" t="s">
        <v>75</v>
      </c>
      <c r="BJ81919" s="7" t="s">
        <v>75</v>
      </c>
      <c r="BK81919" s="7" t="s">
        <v>75</v>
      </c>
      <c r="BL81919" s="7" t="s">
        <v>75</v>
      </c>
      <c r="BM81919" s="7" t="s">
        <v>75</v>
      </c>
      <c r="BN81919" s="7" t="s">
        <v>69</v>
      </c>
      <c r="BO81919" s="13"/>
      <c r="BP81919" s="7" t="s">
        <v>75</v>
      </c>
      <c r="BQ81919" s="7" t="s">
        <v>75</v>
      </c>
      <c r="BR81919" s="7" t="s">
        <v>75</v>
      </c>
      <c r="BS81919" s="7" t="s">
        <v>75</v>
      </c>
      <c r="BT81919" s="7" t="s">
        <v>75</v>
      </c>
      <c r="BU81919" s="7" t="s">
        <v>75</v>
      </c>
      <c r="BV81919" s="7" t="s">
        <v>69</v>
      </c>
      <c r="BW81919" s="7" t="s">
        <v>69</v>
      </c>
      <c r="BX81919" s="7" t="s">
        <v>69</v>
      </c>
      <c r="BY81919" s="7" t="s">
        <v>75</v>
      </c>
      <c r="BZ81919" s="7" t="s">
        <v>75</v>
      </c>
      <c r="CA81919" s="7" t="s">
        <v>69</v>
      </c>
      <c r="CB81919" s="7" t="s">
        <v>69</v>
      </c>
      <c r="CC81919" s="7" t="s">
        <v>75</v>
      </c>
      <c r="CD81919" s="7" t="s">
        <v>75</v>
      </c>
      <c r="CE81919" s="7" t="s">
        <v>75</v>
      </c>
      <c r="CF81919" s="7" t="s">
        <v>75</v>
      </c>
      <c r="CG81919" s="7" t="s">
        <v>75</v>
      </c>
      <c r="CH81919" s="7" t="s">
        <v>69</v>
      </c>
      <c r="CI81919" s="7" t="s">
        <v>75</v>
      </c>
      <c r="CJ81919" s="7" t="s">
        <v>75</v>
      </c>
      <c r="CK81919" s="7" t="s">
        <v>75</v>
      </c>
      <c r="CL81919" s="7" t="s">
        <v>75</v>
      </c>
    </row>
    <row r="81920" spans="1:90" x14ac:dyDescent="0.25">
      <c r="A81920" s="1" t="s">
        <v>8</v>
      </c>
      <c r="B81920" s="13" t="s">
        <v>70</v>
      </c>
      <c r="C81920" s="7" t="s">
        <v>70</v>
      </c>
      <c r="D81920" s="11" t="s">
        <v>76</v>
      </c>
      <c r="E81920" s="11" t="s">
        <v>76</v>
      </c>
      <c r="F81920" s="11" t="s">
        <v>70</v>
      </c>
      <c r="G81920" s="11" t="s">
        <v>76</v>
      </c>
      <c r="H81920" s="11" t="s">
        <v>85</v>
      </c>
      <c r="I81920" s="11" t="s">
        <v>70</v>
      </c>
      <c r="J81920" s="11" t="s">
        <v>76</v>
      </c>
      <c r="K81920" s="11" t="s">
        <v>76</v>
      </c>
      <c r="L81920" s="11" t="s">
        <v>76</v>
      </c>
      <c r="M81920" s="13" t="s">
        <v>76</v>
      </c>
      <c r="N81920" s="11" t="s">
        <v>76</v>
      </c>
      <c r="O81920" s="11" t="s">
        <v>76</v>
      </c>
      <c r="P81920" s="11" t="s">
        <v>76</v>
      </c>
      <c r="Q81920" s="11" t="s">
        <v>99</v>
      </c>
      <c r="R81920" s="13" t="s">
        <v>76</v>
      </c>
      <c r="S81920" s="13" t="s">
        <v>76</v>
      </c>
      <c r="T81920" s="11" t="s">
        <v>104</v>
      </c>
      <c r="U81920" s="11" t="s">
        <v>76</v>
      </c>
      <c r="V81920" s="11" t="s">
        <v>70</v>
      </c>
      <c r="W81920" s="11" t="s">
        <v>104</v>
      </c>
      <c r="X81920" s="11" t="s">
        <v>70</v>
      </c>
      <c r="Y81920" s="11" t="s">
        <v>76</v>
      </c>
      <c r="Z81920" s="11" t="s">
        <v>76</v>
      </c>
      <c r="AA81920" s="11" t="s">
        <v>76</v>
      </c>
      <c r="AB81920" s="11" t="s">
        <v>76</v>
      </c>
      <c r="AC81920" s="11" t="s">
        <v>76</v>
      </c>
      <c r="AD81920" s="11" t="s">
        <v>76</v>
      </c>
      <c r="AE81920" s="11" t="s">
        <v>104</v>
      </c>
      <c r="AF81920" s="11" t="s">
        <v>76</v>
      </c>
      <c r="AG81920" s="11" t="s">
        <v>70</v>
      </c>
      <c r="AH81920" s="11" t="s">
        <v>76</v>
      </c>
      <c r="AI81920" s="11" t="s">
        <v>99</v>
      </c>
      <c r="AJ81920" s="11" t="s">
        <v>76</v>
      </c>
      <c r="AK81920" s="11" t="s">
        <v>76</v>
      </c>
      <c r="AL81920" s="11" t="s">
        <v>76</v>
      </c>
      <c r="AM81920" s="11" t="s">
        <v>70</v>
      </c>
      <c r="AN81920" s="11" t="s">
        <v>76</v>
      </c>
      <c r="AO81920" s="11" t="s">
        <v>70</v>
      </c>
      <c r="AP81920" s="11" t="s">
        <v>76</v>
      </c>
      <c r="AQ81920" s="11" t="s">
        <v>76</v>
      </c>
      <c r="AR81920" s="11" t="s">
        <v>76</v>
      </c>
      <c r="AS81920" s="11" t="s">
        <v>76</v>
      </c>
      <c r="AT81920" s="11" t="s">
        <v>76</v>
      </c>
      <c r="AU81920" s="13" t="s">
        <v>76</v>
      </c>
      <c r="AV81920" s="7" t="s">
        <v>151</v>
      </c>
      <c r="AW81920" s="11" t="s">
        <v>76</v>
      </c>
      <c r="AX81920" s="13" t="s">
        <v>151</v>
      </c>
      <c r="AY81920" s="11" t="s">
        <v>76</v>
      </c>
      <c r="AZ81920" s="11" t="s">
        <v>76</v>
      </c>
      <c r="BA81920" s="11" t="s">
        <v>104</v>
      </c>
      <c r="BB81920" s="11" t="s">
        <v>76</v>
      </c>
      <c r="BC81920" s="11" t="s">
        <v>76</v>
      </c>
      <c r="BD81920" s="11" t="s">
        <v>70</v>
      </c>
      <c r="BE81920" s="11" t="s">
        <v>76</v>
      </c>
      <c r="BF81920" s="11" t="s">
        <v>76</v>
      </c>
      <c r="BG81920" s="11" t="s">
        <v>76</v>
      </c>
      <c r="BH81920" s="11" t="s">
        <v>76</v>
      </c>
      <c r="BI81920" s="11" t="s">
        <v>76</v>
      </c>
      <c r="BJ81920" s="11" t="s">
        <v>76</v>
      </c>
      <c r="BK81920" s="11" t="s">
        <v>76</v>
      </c>
      <c r="BL81920" s="11" t="s">
        <v>76</v>
      </c>
      <c r="BM81920" s="11" t="s">
        <v>76</v>
      </c>
      <c r="BN81920" s="11" t="s">
        <v>70</v>
      </c>
      <c r="BO81920" s="11" t="s">
        <v>85</v>
      </c>
      <c r="BP81920" s="11" t="s">
        <v>76</v>
      </c>
      <c r="BQ81920" s="11" t="s">
        <v>76</v>
      </c>
      <c r="BR81920" s="11" t="s">
        <v>76</v>
      </c>
      <c r="BS81920" s="11" t="s">
        <v>76</v>
      </c>
      <c r="BT81920" s="11" t="s">
        <v>76</v>
      </c>
      <c r="BU81920" s="11" t="s">
        <v>76</v>
      </c>
      <c r="BV81920" s="11" t="s">
        <v>70</v>
      </c>
      <c r="BW81920" s="11" t="s">
        <v>70</v>
      </c>
      <c r="BX81920" s="11" t="s">
        <v>70</v>
      </c>
      <c r="BY81920" s="11" t="s">
        <v>104</v>
      </c>
      <c r="BZ81920" s="11" t="s">
        <v>76</v>
      </c>
      <c r="CA81920" s="11" t="s">
        <v>70</v>
      </c>
      <c r="CB81920" s="11" t="s">
        <v>70</v>
      </c>
      <c r="CC81920" s="11" t="s">
        <v>76</v>
      </c>
      <c r="CD81920" s="11" t="s">
        <v>76</v>
      </c>
      <c r="CE81920" s="11" t="s">
        <v>76</v>
      </c>
      <c r="CF81920" s="11" t="s">
        <v>104</v>
      </c>
      <c r="CG81920" s="11" t="s">
        <v>76</v>
      </c>
      <c r="CH81920" s="11" t="s">
        <v>151</v>
      </c>
      <c r="CI81920" s="11" t="s">
        <v>76</v>
      </c>
      <c r="CJ81920" s="11" t="s">
        <v>76</v>
      </c>
      <c r="CK81920" s="11" t="s">
        <v>76</v>
      </c>
      <c r="CL81920" s="11" t="s">
        <v>76</v>
      </c>
    </row>
    <row r="81921" spans="1:90" x14ac:dyDescent="0.25">
      <c r="A81921" s="1" t="s">
        <v>9</v>
      </c>
      <c r="AI81921" s="7" t="s">
        <v>56</v>
      </c>
      <c r="AK81921" s="7" t="s">
        <v>56</v>
      </c>
      <c r="AL81921" s="7" t="s">
        <v>56</v>
      </c>
      <c r="AM81921" s="7" t="s">
        <v>56</v>
      </c>
      <c r="AN81921" s="7" t="s">
        <v>56</v>
      </c>
      <c r="AO81921" s="7" t="s">
        <v>56</v>
      </c>
      <c r="AT81921" s="13"/>
      <c r="AY81921" s="7" t="s">
        <v>56</v>
      </c>
      <c r="AZ81921" s="7" t="s">
        <v>56</v>
      </c>
      <c r="BA81921" s="7" t="s">
        <v>56</v>
      </c>
      <c r="BC81921" s="7" t="s">
        <v>56</v>
      </c>
      <c r="BG81921" s="13" t="s">
        <v>56</v>
      </c>
      <c r="BL81921" s="13" t="s">
        <v>56</v>
      </c>
      <c r="BM81921" s="13"/>
      <c r="BO81921" s="13"/>
      <c r="BQ81921" s="13"/>
      <c r="BR81921" s="13" t="s">
        <v>56</v>
      </c>
      <c r="BS81921" s="13" t="s">
        <v>56</v>
      </c>
      <c r="BY81921" s="7" t="s">
        <v>56</v>
      </c>
      <c r="CL81921" s="7" t="s">
        <v>56</v>
      </c>
    </row>
    <row r="81922" spans="1:90" x14ac:dyDescent="0.25">
      <c r="A81922" s="1" t="s">
        <v>10</v>
      </c>
      <c r="B81922" s="13" t="s">
        <v>56</v>
      </c>
      <c r="C81922" s="7" t="s">
        <v>56</v>
      </c>
      <c r="D81922" s="13" t="s">
        <v>56</v>
      </c>
      <c r="E81922" s="13" t="s">
        <v>56</v>
      </c>
      <c r="F81922" s="13" t="s">
        <v>56</v>
      </c>
      <c r="G81922" s="13" t="s">
        <v>56</v>
      </c>
      <c r="H81922" s="13" t="s">
        <v>56</v>
      </c>
      <c r="I81922" s="13" t="s">
        <v>56</v>
      </c>
      <c r="J81922" s="13" t="s">
        <v>56</v>
      </c>
      <c r="K81922" s="13" t="s">
        <v>56</v>
      </c>
      <c r="L81922" s="13" t="s">
        <v>56</v>
      </c>
      <c r="M81922" s="13" t="s">
        <v>56</v>
      </c>
      <c r="N81922" s="13" t="s">
        <v>56</v>
      </c>
      <c r="O81922" s="13" t="s">
        <v>56</v>
      </c>
      <c r="P81922" s="13" t="s">
        <v>56</v>
      </c>
      <c r="Q81922" s="13" t="s">
        <v>56</v>
      </c>
      <c r="R81922" s="13" t="s">
        <v>56</v>
      </c>
      <c r="S81922" s="13" t="s">
        <v>56</v>
      </c>
      <c r="T81922" s="7" t="s">
        <v>56</v>
      </c>
      <c r="U81922" s="7" t="s">
        <v>56</v>
      </c>
      <c r="V81922" s="7" t="s">
        <v>56</v>
      </c>
      <c r="W81922" s="7" t="s">
        <v>56</v>
      </c>
      <c r="X81922" s="7" t="s">
        <v>56</v>
      </c>
      <c r="Y81922" s="7" t="s">
        <v>56</v>
      </c>
      <c r="Z81922" s="7" t="s">
        <v>56</v>
      </c>
      <c r="AA81922" s="7" t="s">
        <v>56</v>
      </c>
      <c r="AB81922" s="7" t="s">
        <v>56</v>
      </c>
      <c r="AC81922" s="7" t="s">
        <v>56</v>
      </c>
      <c r="AD81922" s="7" t="s">
        <v>56</v>
      </c>
      <c r="AE81922" s="7" t="s">
        <v>56</v>
      </c>
      <c r="AS81922" s="13"/>
      <c r="BE81922" s="13"/>
      <c r="BT81922" s="13"/>
    </row>
    <row r="81923" spans="1:90" x14ac:dyDescent="0.25">
      <c r="A81923" s="1" t="s">
        <v>11</v>
      </c>
      <c r="AF81923" s="7" t="s">
        <v>56</v>
      </c>
      <c r="AG81923" s="13" t="s">
        <v>56</v>
      </c>
      <c r="AH81923" s="7" t="s">
        <v>56</v>
      </c>
      <c r="AJ81923" s="13" t="s">
        <v>56</v>
      </c>
      <c r="AN81923" s="13"/>
      <c r="AP81923" s="13" t="s">
        <v>56</v>
      </c>
      <c r="AQ81923" s="13" t="s">
        <v>56</v>
      </c>
      <c r="AR81923" s="13" t="s">
        <v>56</v>
      </c>
      <c r="AS81923" s="7" t="s">
        <v>56</v>
      </c>
      <c r="AT81923" s="7" t="s">
        <v>56</v>
      </c>
      <c r="AU81923" s="13" t="s">
        <v>56</v>
      </c>
      <c r="AV81923" s="13" t="s">
        <v>56</v>
      </c>
      <c r="AW81923" s="13" t="s">
        <v>56</v>
      </c>
      <c r="AX81923" s="13" t="s">
        <v>56</v>
      </c>
      <c r="BB81923" s="13" t="s">
        <v>56</v>
      </c>
      <c r="BD81923" s="13" t="s">
        <v>56</v>
      </c>
      <c r="BE81923" s="13" t="s">
        <v>56</v>
      </c>
      <c r="BF81923" s="13" t="s">
        <v>56</v>
      </c>
      <c r="BH81923" s="7" t="s">
        <v>56</v>
      </c>
      <c r="BI81923" s="13" t="s">
        <v>56</v>
      </c>
      <c r="BJ81923" s="13" t="s">
        <v>56</v>
      </c>
      <c r="BK81923" s="13" t="s">
        <v>56</v>
      </c>
      <c r="BM81923" s="7" t="s">
        <v>56</v>
      </c>
      <c r="BN81923" s="13" t="s">
        <v>56</v>
      </c>
      <c r="BO81923" s="7" t="s">
        <v>56</v>
      </c>
      <c r="BP81923" s="7" t="s">
        <v>56</v>
      </c>
      <c r="BQ81923" s="7" t="s">
        <v>56</v>
      </c>
      <c r="BT81923" s="13" t="s">
        <v>56</v>
      </c>
      <c r="BU81923" s="13" t="s">
        <v>56</v>
      </c>
      <c r="BV81923" s="13" t="s">
        <v>56</v>
      </c>
      <c r="BW81923" s="13" t="s">
        <v>56</v>
      </c>
      <c r="BX81923" s="13" t="s">
        <v>56</v>
      </c>
      <c r="BZ81923" s="13" t="s">
        <v>56</v>
      </c>
      <c r="CA81923" s="7" t="s">
        <v>56</v>
      </c>
      <c r="CB81923" s="7" t="s">
        <v>56</v>
      </c>
      <c r="CC81923" s="7" t="s">
        <v>56</v>
      </c>
      <c r="CD81923" s="7" t="s">
        <v>56</v>
      </c>
      <c r="CE81923" s="7" t="s">
        <v>56</v>
      </c>
      <c r="CF81923" s="7" t="s">
        <v>56</v>
      </c>
      <c r="CG81923" s="7" t="s">
        <v>56</v>
      </c>
      <c r="CH81923" s="7" t="s">
        <v>56</v>
      </c>
      <c r="CI81923" s="7" t="s">
        <v>56</v>
      </c>
      <c r="CJ81923" s="7" t="s">
        <v>56</v>
      </c>
      <c r="CK81923" s="7" t="s">
        <v>56</v>
      </c>
    </row>
    <row r="81924" spans="1:90" x14ac:dyDescent="0.25">
      <c r="A81924" s="16" t="s">
        <v>12</v>
      </c>
      <c r="C81924" s="13"/>
      <c r="AF81924" s="7" t="s">
        <v>56</v>
      </c>
      <c r="AG81924" s="13" t="s">
        <v>56</v>
      </c>
      <c r="AH81924" s="7" t="s">
        <v>56</v>
      </c>
      <c r="AI81924" s="13" t="s">
        <v>56</v>
      </c>
      <c r="AJ81924" s="13" t="s">
        <v>56</v>
      </c>
      <c r="AK81924" s="13" t="s">
        <v>56</v>
      </c>
      <c r="AL81924" s="13" t="s">
        <v>56</v>
      </c>
      <c r="AM81924" s="13" t="s">
        <v>56</v>
      </c>
      <c r="AN81924" s="13" t="s">
        <v>56</v>
      </c>
      <c r="AO81924" s="13" t="s">
        <v>56</v>
      </c>
      <c r="AP81924" s="13" t="s">
        <v>56</v>
      </c>
      <c r="AQ81924" s="13" t="s">
        <v>56</v>
      </c>
      <c r="AR81924" s="13" t="s">
        <v>56</v>
      </c>
      <c r="AS81924" s="7" t="s">
        <v>56</v>
      </c>
      <c r="AT81924" s="7" t="s">
        <v>56</v>
      </c>
      <c r="AU81924" s="13" t="s">
        <v>56</v>
      </c>
      <c r="AV81924" s="13" t="s">
        <v>56</v>
      </c>
      <c r="AW81924" s="13" t="s">
        <v>56</v>
      </c>
      <c r="AX81924" s="13" t="s">
        <v>56</v>
      </c>
      <c r="AY81924" s="13" t="s">
        <v>56</v>
      </c>
      <c r="AZ81924" s="13" t="s">
        <v>56</v>
      </c>
      <c r="BA81924" s="13" t="s">
        <v>56</v>
      </c>
      <c r="BB81924" s="13" t="s">
        <v>56</v>
      </c>
      <c r="BC81924" s="13" t="s">
        <v>56</v>
      </c>
      <c r="BD81924" s="13" t="s">
        <v>56</v>
      </c>
      <c r="BE81924" s="13" t="s">
        <v>56</v>
      </c>
      <c r="BF81924" s="13" t="s">
        <v>56</v>
      </c>
      <c r="BG81924" s="13" t="s">
        <v>56</v>
      </c>
      <c r="BH81924" s="7" t="s">
        <v>56</v>
      </c>
      <c r="BI81924" s="13" t="s">
        <v>56</v>
      </c>
      <c r="BJ81924" s="13" t="s">
        <v>56</v>
      </c>
      <c r="BK81924" s="13" t="s">
        <v>56</v>
      </c>
      <c r="BL81924" s="13" t="s">
        <v>56</v>
      </c>
      <c r="BM81924" s="7" t="s">
        <v>56</v>
      </c>
      <c r="BN81924" s="13" t="s">
        <v>56</v>
      </c>
      <c r="BO81924" s="13" t="s">
        <v>56</v>
      </c>
      <c r="BP81924" s="7" t="s">
        <v>56</v>
      </c>
      <c r="BQ81924" s="7" t="s">
        <v>56</v>
      </c>
      <c r="BR81924" s="13" t="s">
        <v>56</v>
      </c>
      <c r="BS81924" s="13" t="s">
        <v>56</v>
      </c>
      <c r="BT81924" s="13" t="s">
        <v>56</v>
      </c>
      <c r="BU81924" s="13" t="s">
        <v>56</v>
      </c>
      <c r="BV81924" s="13" t="s">
        <v>56</v>
      </c>
      <c r="BW81924" s="13" t="s">
        <v>56</v>
      </c>
      <c r="BX81924" s="13" t="s">
        <v>56</v>
      </c>
      <c r="BY81924" s="7" t="s">
        <v>56</v>
      </c>
      <c r="CA81924" s="7" t="s">
        <v>56</v>
      </c>
      <c r="CB81924" s="7" t="s">
        <v>56</v>
      </c>
      <c r="CC81924" s="7" t="s">
        <v>56</v>
      </c>
      <c r="CE81924" s="7" t="s">
        <v>56</v>
      </c>
      <c r="CG81924" s="7" t="s">
        <v>56</v>
      </c>
      <c r="CH81924" s="7" t="s">
        <v>56</v>
      </c>
      <c r="CI81924" s="7" t="s">
        <v>56</v>
      </c>
      <c r="CK81924" s="7" t="s">
        <v>56</v>
      </c>
      <c r="CL81924" s="7" t="s">
        <v>56</v>
      </c>
    </row>
    <row r="81925" spans="1:90" x14ac:dyDescent="0.25">
      <c r="A81925" s="7" t="s">
        <v>13</v>
      </c>
      <c r="AF81925" s="7">
        <v>1</v>
      </c>
      <c r="AG81925" s="7">
        <v>1</v>
      </c>
      <c r="AH81925" s="7">
        <v>1</v>
      </c>
      <c r="AI81925" s="7">
        <v>2</v>
      </c>
      <c r="AJ81925" s="13">
        <v>1</v>
      </c>
      <c r="AL81925" s="7">
        <v>2</v>
      </c>
      <c r="AN81925" s="7">
        <v>2</v>
      </c>
      <c r="AP81925" s="7">
        <v>1</v>
      </c>
      <c r="AT81925" s="7">
        <v>1</v>
      </c>
      <c r="AU81925" s="7">
        <v>1</v>
      </c>
      <c r="AV81925" s="7">
        <v>1</v>
      </c>
      <c r="AW81925" s="7">
        <v>1</v>
      </c>
      <c r="AX81925" s="7">
        <v>2</v>
      </c>
      <c r="AY81925" s="7">
        <v>2</v>
      </c>
      <c r="AZ81925" s="7">
        <v>1</v>
      </c>
      <c r="BB81925" s="7">
        <v>1</v>
      </c>
      <c r="BC81925" s="7">
        <v>2</v>
      </c>
      <c r="BD81925" s="13" t="s">
        <v>157</v>
      </c>
      <c r="BF81925" s="7">
        <v>1</v>
      </c>
      <c r="BG81925" s="7">
        <v>2</v>
      </c>
      <c r="BI81925" s="7">
        <v>1</v>
      </c>
      <c r="BM81925" s="7">
        <v>2</v>
      </c>
      <c r="BP81925" s="7">
        <v>1</v>
      </c>
      <c r="BQ81925" s="7">
        <v>1</v>
      </c>
      <c r="BR81925" s="13">
        <v>2</v>
      </c>
      <c r="BS81925" s="7">
        <v>1</v>
      </c>
      <c r="BU81925" s="7">
        <v>1</v>
      </c>
      <c r="BW81925" s="7">
        <v>1</v>
      </c>
      <c r="BX81925" s="7">
        <v>3</v>
      </c>
      <c r="BY81925" s="7">
        <v>1</v>
      </c>
      <c r="CA81925" s="7">
        <v>1</v>
      </c>
      <c r="CB81925" s="7">
        <v>1</v>
      </c>
      <c r="CG81925" s="7">
        <v>1</v>
      </c>
      <c r="CH81925" s="7">
        <v>1</v>
      </c>
      <c r="CI81925" s="7">
        <v>2</v>
      </c>
      <c r="CK81925" s="7">
        <v>1</v>
      </c>
    </row>
    <row r="81926" spans="1:90" x14ac:dyDescent="0.25">
      <c r="A81926" s="7" t="s">
        <v>14</v>
      </c>
      <c r="AF81926" s="13" t="s">
        <v>122</v>
      </c>
      <c r="AH81926" s="7" t="s">
        <v>126</v>
      </c>
      <c r="AI81926" s="7">
        <v>4</v>
      </c>
      <c r="AJ81926" s="7">
        <v>1</v>
      </c>
      <c r="AK81926" s="7">
        <v>2</v>
      </c>
      <c r="AL81926" s="13">
        <v>3</v>
      </c>
      <c r="AM81926" s="7">
        <v>4</v>
      </c>
      <c r="AN81926" s="13" t="s">
        <v>137</v>
      </c>
      <c r="AO81926" s="7">
        <v>4</v>
      </c>
      <c r="AQ81926" s="13" t="s">
        <v>141</v>
      </c>
      <c r="AR81926" s="13" t="s">
        <v>141</v>
      </c>
      <c r="AS81926" s="7" t="s">
        <v>141</v>
      </c>
      <c r="AT81926" s="7">
        <v>1</v>
      </c>
      <c r="AU81926" s="13" t="s">
        <v>141</v>
      </c>
      <c r="AV81926" s="13" t="s">
        <v>141</v>
      </c>
      <c r="AW81926" s="13" t="s">
        <v>141</v>
      </c>
      <c r="AX81926" s="13" t="s">
        <v>141</v>
      </c>
      <c r="AY81926" s="7" t="s">
        <v>157</v>
      </c>
      <c r="BA81926" s="7">
        <v>1</v>
      </c>
      <c r="BE81926" s="13" t="s">
        <v>141</v>
      </c>
      <c r="BG81926" s="7">
        <v>9</v>
      </c>
      <c r="BH81926" s="13" t="s">
        <v>141</v>
      </c>
      <c r="BJ81926" s="13" t="s">
        <v>141</v>
      </c>
      <c r="BK81926" s="13" t="s">
        <v>141</v>
      </c>
      <c r="BL81926" s="7">
        <v>2</v>
      </c>
      <c r="BN81926" s="13" t="s">
        <v>141</v>
      </c>
      <c r="BO81926" s="7">
        <v>1</v>
      </c>
      <c r="BP81926" s="13" t="s">
        <v>141</v>
      </c>
      <c r="BQ81926" s="7">
        <v>1</v>
      </c>
      <c r="BR81926" s="13" t="s">
        <v>141</v>
      </c>
      <c r="BS81926" s="7">
        <v>6</v>
      </c>
      <c r="BV81926" s="7">
        <v>1</v>
      </c>
      <c r="BW81926" s="13" t="s">
        <v>141</v>
      </c>
      <c r="BX81926" s="13" t="s">
        <v>141</v>
      </c>
      <c r="BY81926" s="7">
        <v>4</v>
      </c>
      <c r="BZ81926" s="7">
        <v>1</v>
      </c>
      <c r="CC81926" s="7">
        <v>2</v>
      </c>
      <c r="CD81926" s="7">
        <v>1</v>
      </c>
      <c r="CE81926" s="7">
        <v>1</v>
      </c>
      <c r="CG81926" s="7" t="s">
        <v>141</v>
      </c>
      <c r="CH81926" s="7">
        <v>1</v>
      </c>
      <c r="CI81926" s="7">
        <v>3</v>
      </c>
      <c r="CJ81926" s="7" t="s">
        <v>141</v>
      </c>
      <c r="CK81926" s="7">
        <v>1</v>
      </c>
      <c r="CL81926" s="7">
        <v>6</v>
      </c>
    </row>
    <row r="81927" spans="1:90" x14ac:dyDescent="0.25">
      <c r="A81927" s="7" t="s">
        <v>15</v>
      </c>
      <c r="AF81927" s="7">
        <v>1</v>
      </c>
      <c r="AG81927" s="7">
        <f>AG81925+AG81926</f>
        <v>1</v>
      </c>
      <c r="AH81927" s="7">
        <v>2</v>
      </c>
      <c r="AI81927" s="7">
        <f>AI81925+AI81926</f>
        <v>6</v>
      </c>
      <c r="AJ81927" s="7">
        <f>AJ81925+AJ81926</f>
        <v>2</v>
      </c>
      <c r="AK81927" s="7">
        <f>AK81925+AK81926</f>
        <v>2</v>
      </c>
      <c r="AL81927" s="7">
        <f>AL81925+AL81926</f>
        <v>5</v>
      </c>
      <c r="AM81927" s="7">
        <f>AM81925+AM81926</f>
        <v>4</v>
      </c>
      <c r="AN81927" s="7">
        <v>10</v>
      </c>
      <c r="AO81927" s="7">
        <f>AO81925+AO81926</f>
        <v>4</v>
      </c>
      <c r="AP81927" s="7">
        <f>AP81925+AP81926</f>
        <v>1</v>
      </c>
      <c r="AQ81927" s="7">
        <v>1</v>
      </c>
      <c r="AR81927" s="7">
        <v>1</v>
      </c>
      <c r="AS81927" s="7">
        <v>1</v>
      </c>
      <c r="AT81927" s="7">
        <f>AT81925+AT81926</f>
        <v>2</v>
      </c>
      <c r="AU81927" s="7">
        <v>2</v>
      </c>
      <c r="AV81927" s="7">
        <v>2</v>
      </c>
      <c r="AW81927" s="7">
        <v>2</v>
      </c>
      <c r="AX81927" s="7">
        <v>3</v>
      </c>
      <c r="AY81927" s="7">
        <v>4</v>
      </c>
      <c r="AZ81927" s="7">
        <f>AZ81925+AZ81926</f>
        <v>1</v>
      </c>
      <c r="BA81927" s="7">
        <f>BA81925+BA81926</f>
        <v>1</v>
      </c>
      <c r="BB81927" s="7">
        <f>BB81925+BB81926</f>
        <v>1</v>
      </c>
      <c r="BC81927" s="7">
        <f>BC81925+BC81926</f>
        <v>2</v>
      </c>
      <c r="BD81927" s="7">
        <v>2</v>
      </c>
      <c r="BE81927" s="7">
        <v>1</v>
      </c>
      <c r="BF81927" s="7">
        <f>BF81925+BF81926</f>
        <v>1</v>
      </c>
      <c r="BG81927" s="7">
        <f>BG81925+BG81926</f>
        <v>11</v>
      </c>
      <c r="BH81927" s="7">
        <v>1</v>
      </c>
      <c r="BI81927" s="7">
        <f>BI81925+BI81926</f>
        <v>1</v>
      </c>
      <c r="BJ81927" s="7">
        <v>1</v>
      </c>
      <c r="BK81927" s="7">
        <v>1</v>
      </c>
      <c r="BL81927" s="7">
        <f>BL81925+BL81926</f>
        <v>2</v>
      </c>
      <c r="BM81927" s="7">
        <f>BM81925+BM81926</f>
        <v>2</v>
      </c>
      <c r="BN81927" s="7">
        <v>1</v>
      </c>
      <c r="BO81927" s="7">
        <f>BO81925+BO81926</f>
        <v>1</v>
      </c>
      <c r="BP81927" s="7">
        <v>2</v>
      </c>
      <c r="BQ81927" s="7">
        <f>BQ81925+BQ81926</f>
        <v>2</v>
      </c>
      <c r="BR81927" s="7">
        <v>3</v>
      </c>
      <c r="BS81927" s="7">
        <f>BS81925+BS81926</f>
        <v>7</v>
      </c>
      <c r="BU81927" s="7">
        <f>BU81925+BU81926</f>
        <v>1</v>
      </c>
      <c r="BV81927" s="7">
        <f>BV81925+BV81926</f>
        <v>1</v>
      </c>
      <c r="BW81927" s="7">
        <v>2</v>
      </c>
      <c r="BX81927" s="7">
        <v>4</v>
      </c>
      <c r="BY81927" s="7">
        <v>5</v>
      </c>
      <c r="BZ81927" s="7">
        <v>1</v>
      </c>
      <c r="CA81927" s="7">
        <v>1</v>
      </c>
      <c r="CB81927" s="7">
        <v>1</v>
      </c>
      <c r="CC81927" s="7">
        <v>2</v>
      </c>
      <c r="CD81927" s="7">
        <v>1</v>
      </c>
      <c r="CE81927" s="7">
        <v>1</v>
      </c>
      <c r="CG81927" s="7">
        <v>2</v>
      </c>
      <c r="CH81927" s="7">
        <v>2</v>
      </c>
      <c r="CI81927" s="7">
        <v>5</v>
      </c>
      <c r="CJ81927" s="7">
        <v>1</v>
      </c>
      <c r="CK81927" s="7">
        <v>2</v>
      </c>
      <c r="CL81927" s="7">
        <v>6</v>
      </c>
    </row>
    <row r="81928" spans="1:90" x14ac:dyDescent="0.25">
      <c r="A81928" s="1" t="s">
        <v>16</v>
      </c>
      <c r="AF81928" s="13" t="s">
        <v>56</v>
      </c>
      <c r="AH81928" s="7" t="s">
        <v>56</v>
      </c>
      <c r="AI81928" s="13" t="s">
        <v>56</v>
      </c>
      <c r="AJ81928" s="13" t="s">
        <v>56</v>
      </c>
      <c r="AK81928" s="13" t="s">
        <v>56</v>
      </c>
      <c r="AL81928" s="13" t="s">
        <v>56</v>
      </c>
      <c r="AN81928" s="13" t="s">
        <v>56</v>
      </c>
      <c r="AT81928" s="13" t="s">
        <v>56</v>
      </c>
      <c r="AU81928" s="13" t="s">
        <v>56</v>
      </c>
      <c r="AV81928" s="13" t="s">
        <v>56</v>
      </c>
      <c r="AW81928" s="13" t="s">
        <v>56</v>
      </c>
      <c r="AX81928" s="13" t="s">
        <v>56</v>
      </c>
      <c r="AY81928" s="13" t="s">
        <v>56</v>
      </c>
      <c r="BG81928" s="13" t="s">
        <v>56</v>
      </c>
      <c r="BP81928" s="13" t="s">
        <v>56</v>
      </c>
      <c r="BQ81928" s="7" t="s">
        <v>56</v>
      </c>
      <c r="BR81928" s="7" t="s">
        <v>56</v>
      </c>
      <c r="BS81928" s="7" t="s">
        <v>56</v>
      </c>
      <c r="BW81928" s="13" t="s">
        <v>56</v>
      </c>
      <c r="BX81928" s="13" t="s">
        <v>56</v>
      </c>
      <c r="BY81928" s="7" t="s">
        <v>56</v>
      </c>
      <c r="CG81928" s="7" t="s">
        <v>56</v>
      </c>
      <c r="CH81928" s="7" t="s">
        <v>56</v>
      </c>
      <c r="CI81928" s="7" t="s">
        <v>56</v>
      </c>
      <c r="CK81928" s="7" t="s">
        <v>56</v>
      </c>
    </row>
    <row r="81929" spans="1:90" x14ac:dyDescent="0.25">
      <c r="A81929" s="16" t="s">
        <v>17</v>
      </c>
      <c r="AF81929" s="13"/>
      <c r="AI81929" s="13"/>
      <c r="AJ81929" s="13"/>
      <c r="AK81929" s="13"/>
      <c r="AL81929" s="13"/>
      <c r="AN81929" s="13"/>
      <c r="AT81929" s="13"/>
      <c r="AU81929" s="13"/>
      <c r="AV81929" s="13"/>
      <c r="AW81929" s="13"/>
      <c r="AX81929" s="13"/>
      <c r="AY81929" s="13"/>
      <c r="BG81929" s="13"/>
      <c r="BP81929" s="13">
        <v>1</v>
      </c>
    </row>
    <row r="81930" spans="1:90" x14ac:dyDescent="0.25">
      <c r="A81930" s="16" t="s">
        <v>18</v>
      </c>
      <c r="AF81930" s="13"/>
      <c r="AI81930" s="13"/>
      <c r="AJ81930" s="13"/>
      <c r="AK81930" s="13"/>
      <c r="AL81930" s="13"/>
      <c r="AN81930" s="13"/>
      <c r="AT81930" s="13"/>
      <c r="AU81930" s="13"/>
      <c r="AV81930" s="13"/>
      <c r="AW81930" s="13"/>
      <c r="AX81930" s="13"/>
      <c r="AY81930" s="13"/>
      <c r="AZ81930" s="7">
        <v>429</v>
      </c>
    </row>
    <row r="81931" spans="1:90" x14ac:dyDescent="0.25">
      <c r="A81931" s="1" t="s">
        <v>19</v>
      </c>
      <c r="AI81931" s="7">
        <v>1</v>
      </c>
      <c r="AY81931" s="7">
        <v>1</v>
      </c>
      <c r="BC81931" s="7">
        <v>1</v>
      </c>
    </row>
    <row r="81932" spans="1:90" x14ac:dyDescent="0.25">
      <c r="A81932" s="16" t="s">
        <v>20</v>
      </c>
      <c r="AF81932" s="13"/>
      <c r="AI81932" s="13"/>
      <c r="AJ81932" s="13"/>
      <c r="AK81932" s="13"/>
      <c r="AL81932" s="13"/>
      <c r="AN81932" s="13"/>
      <c r="AT81932" s="13"/>
      <c r="AU81932" s="13"/>
      <c r="AV81932" s="13"/>
      <c r="AW81932" s="13"/>
      <c r="AX81932" s="13"/>
      <c r="AY81932" s="13"/>
      <c r="BB81932" s="7">
        <v>2</v>
      </c>
    </row>
    <row r="81933" spans="1:90" x14ac:dyDescent="0.25">
      <c r="A81933" s="1" t="s">
        <v>21</v>
      </c>
      <c r="AH81933" s="7">
        <v>1</v>
      </c>
      <c r="AT81933" s="7">
        <v>1</v>
      </c>
    </row>
    <row r="81934" spans="1:90" x14ac:dyDescent="0.25">
      <c r="A81934" s="1" t="s">
        <v>22</v>
      </c>
      <c r="BG81934" s="7">
        <v>27</v>
      </c>
      <c r="BR81934" s="7">
        <v>1</v>
      </c>
      <c r="BX81934" s="7">
        <v>1</v>
      </c>
    </row>
    <row r="81935" spans="1:90" x14ac:dyDescent="0.25">
      <c r="A81935" s="17" t="s">
        <v>48</v>
      </c>
      <c r="AJ81935" s="7">
        <v>1</v>
      </c>
      <c r="AV81935" s="7">
        <v>1</v>
      </c>
      <c r="BF81935" s="7">
        <v>1</v>
      </c>
      <c r="CI81935" s="7">
        <v>1</v>
      </c>
    </row>
    <row r="81936" spans="1:90" x14ac:dyDescent="0.25">
      <c r="A81936" s="16" t="s">
        <v>23</v>
      </c>
      <c r="AI81936" s="7">
        <v>4</v>
      </c>
      <c r="AL81936" s="13">
        <v>3</v>
      </c>
      <c r="AP81936" s="7">
        <v>1</v>
      </c>
      <c r="AU81936" s="7">
        <v>1</v>
      </c>
      <c r="AW81936" s="7">
        <v>1</v>
      </c>
      <c r="AX81936" s="7">
        <v>1</v>
      </c>
      <c r="AY81936" s="7">
        <v>1</v>
      </c>
      <c r="BC81936" s="7">
        <v>36</v>
      </c>
      <c r="BD81936" s="7">
        <v>1</v>
      </c>
      <c r="BG81936" s="7">
        <v>4</v>
      </c>
      <c r="BI81936" s="7">
        <v>1</v>
      </c>
      <c r="BM81936" s="7">
        <v>2</v>
      </c>
      <c r="BQ81936" s="7">
        <v>1</v>
      </c>
      <c r="BR81936" s="7">
        <v>34</v>
      </c>
      <c r="BS81936" s="7">
        <v>10</v>
      </c>
      <c r="BU81936" s="7">
        <v>2</v>
      </c>
      <c r="BW81936" s="7">
        <v>9</v>
      </c>
      <c r="BX81936" s="7">
        <v>2</v>
      </c>
      <c r="BY81936" s="7">
        <v>4</v>
      </c>
      <c r="CB81936" s="7">
        <v>9</v>
      </c>
      <c r="CG81936" s="7">
        <v>4</v>
      </c>
      <c r="CH81936" s="7">
        <v>2</v>
      </c>
      <c r="CK81936" s="7">
        <v>9</v>
      </c>
    </row>
    <row r="81937" spans="1:90" x14ac:dyDescent="0.25">
      <c r="A81937" s="17" t="s">
        <v>211</v>
      </c>
      <c r="AL81937" s="13"/>
      <c r="BD81937" s="7">
        <v>1</v>
      </c>
      <c r="CA81937" s="7">
        <v>1</v>
      </c>
    </row>
    <row r="81938" spans="1:90" x14ac:dyDescent="0.25">
      <c r="A81938" s="1" t="s">
        <v>24</v>
      </c>
      <c r="AF81938" s="7">
        <v>2</v>
      </c>
      <c r="AG81938" s="7">
        <v>3</v>
      </c>
      <c r="AL81938" s="7">
        <v>1</v>
      </c>
      <c r="AN81938" s="7">
        <v>2</v>
      </c>
      <c r="AX81938" s="7">
        <v>1</v>
      </c>
    </row>
    <row r="81939" spans="1:90" x14ac:dyDescent="0.25">
      <c r="A81939" s="1" t="s">
        <v>25</v>
      </c>
      <c r="AN81939" s="7">
        <v>1</v>
      </c>
      <c r="BM81939" s="7">
        <v>2</v>
      </c>
      <c r="BX81939" s="7">
        <v>1</v>
      </c>
    </row>
    <row r="81940" spans="1:90" x14ac:dyDescent="0.25">
      <c r="A81940" s="17" t="s">
        <v>49</v>
      </c>
      <c r="AF81940" s="7">
        <v>3</v>
      </c>
      <c r="AL81940" s="7">
        <v>797</v>
      </c>
      <c r="AM81940" s="7">
        <v>11</v>
      </c>
      <c r="AN81940" s="7">
        <v>11</v>
      </c>
      <c r="AR81940" s="7">
        <v>999999999</v>
      </c>
      <c r="AS81940" s="7">
        <v>999999999</v>
      </c>
      <c r="AT81940" s="7">
        <v>11</v>
      </c>
      <c r="AU81940" s="7">
        <v>4</v>
      </c>
      <c r="AV81940" s="7">
        <v>3</v>
      </c>
      <c r="AW81940" s="7">
        <v>2</v>
      </c>
      <c r="AX81940" s="7">
        <v>1</v>
      </c>
      <c r="BE81940" s="7">
        <v>3</v>
      </c>
      <c r="BG81940" s="7">
        <v>75</v>
      </c>
      <c r="BH81940" s="7">
        <v>1</v>
      </c>
      <c r="BJ81940" s="7">
        <v>1</v>
      </c>
      <c r="BK81940" s="7">
        <v>94</v>
      </c>
      <c r="BL81940" s="7">
        <v>638</v>
      </c>
      <c r="BN81940" s="7">
        <v>1</v>
      </c>
      <c r="BP81940" s="7">
        <v>25</v>
      </c>
      <c r="BR81940" s="7">
        <v>14</v>
      </c>
      <c r="BT81940" s="7">
        <v>2</v>
      </c>
      <c r="BV81940" s="7">
        <v>1</v>
      </c>
      <c r="BW81940" s="7">
        <v>4</v>
      </c>
      <c r="BX81940" s="7">
        <v>11</v>
      </c>
      <c r="BY81940" s="7">
        <v>32</v>
      </c>
      <c r="BZ81940" s="7">
        <v>1</v>
      </c>
      <c r="CC81940" s="7">
        <v>7</v>
      </c>
      <c r="CD81940" s="7">
        <v>6</v>
      </c>
      <c r="CE81940" s="7">
        <v>20</v>
      </c>
      <c r="CF81940" s="7">
        <v>2</v>
      </c>
      <c r="CG81940" s="7">
        <v>5</v>
      </c>
      <c r="CH81940" s="7">
        <v>7</v>
      </c>
      <c r="CI81940" s="7">
        <v>66</v>
      </c>
      <c r="CJ81940" s="7">
        <v>3</v>
      </c>
      <c r="CK81940" s="7">
        <v>1</v>
      </c>
      <c r="CL81940" s="7">
        <v>1696</v>
      </c>
    </row>
    <row r="81941" spans="1:90" x14ac:dyDescent="0.25">
      <c r="A81941" s="17" t="s">
        <v>50</v>
      </c>
      <c r="AY81941" s="7">
        <v>5</v>
      </c>
      <c r="CE81941" s="7">
        <v>1</v>
      </c>
      <c r="CH81941" s="7">
        <v>5</v>
      </c>
      <c r="CL81941" s="7">
        <v>178</v>
      </c>
    </row>
    <row r="81942" spans="1:90" x14ac:dyDescent="0.25">
      <c r="A81942" s="1" t="s">
        <v>26</v>
      </c>
      <c r="BG81942" s="7">
        <v>2</v>
      </c>
      <c r="BV81942" s="7">
        <v>6</v>
      </c>
      <c r="BY81942" s="7">
        <v>15</v>
      </c>
      <c r="CL81942" s="7">
        <v>1</v>
      </c>
    </row>
    <row r="81943" spans="1:90" x14ac:dyDescent="0.25">
      <c r="A81943" s="16" t="s">
        <v>27</v>
      </c>
      <c r="BG81943" s="7">
        <v>18</v>
      </c>
      <c r="BS81943" s="7">
        <v>2</v>
      </c>
    </row>
    <row r="81944" spans="1:90" x14ac:dyDescent="0.25">
      <c r="A81944" s="16" t="s">
        <v>28</v>
      </c>
      <c r="BA81944" s="7">
        <v>1933</v>
      </c>
      <c r="BG81944" s="7">
        <v>4</v>
      </c>
      <c r="BL81944" s="7">
        <v>59</v>
      </c>
      <c r="BO81944" s="7">
        <v>5</v>
      </c>
      <c r="CH81944" s="7">
        <v>5</v>
      </c>
      <c r="CI81944" s="7">
        <v>1</v>
      </c>
      <c r="CL81944" s="7">
        <v>161</v>
      </c>
    </row>
    <row r="81945" spans="1:90" x14ac:dyDescent="0.25">
      <c r="A81945" s="16" t="s">
        <v>29</v>
      </c>
      <c r="AN81945" s="13">
        <v>2</v>
      </c>
    </row>
    <row r="81946" spans="1:90" x14ac:dyDescent="0.25">
      <c r="A81946" s="1" t="s">
        <v>30</v>
      </c>
      <c r="AI81946" s="7">
        <v>1</v>
      </c>
      <c r="AY81946" s="7">
        <v>96</v>
      </c>
      <c r="BG81946" s="7">
        <v>27</v>
      </c>
      <c r="BY81946" s="7">
        <v>17</v>
      </c>
    </row>
    <row r="81947" spans="1:90" x14ac:dyDescent="0.25">
      <c r="A81947" s="17" t="s">
        <v>51</v>
      </c>
      <c r="AO81947" s="7">
        <v>2</v>
      </c>
      <c r="AT81947" s="7">
        <v>8</v>
      </c>
      <c r="AY81947" s="7">
        <v>24</v>
      </c>
      <c r="BG81947" s="7">
        <v>3</v>
      </c>
      <c r="BY81947" s="7">
        <v>4</v>
      </c>
    </row>
    <row r="81948" spans="1:90" x14ac:dyDescent="0.25">
      <c r="A81948" s="16" t="s">
        <v>31</v>
      </c>
      <c r="AJ81948" s="7">
        <v>3</v>
      </c>
      <c r="AL81948" s="13">
        <v>109</v>
      </c>
      <c r="AM81948" s="7">
        <v>6</v>
      </c>
      <c r="AN81948" s="7">
        <v>25</v>
      </c>
      <c r="AO81948" s="7">
        <v>10</v>
      </c>
      <c r="BG81948" s="7">
        <v>3</v>
      </c>
      <c r="BS81948" s="7">
        <v>4</v>
      </c>
      <c r="CC81948" s="7">
        <v>4</v>
      </c>
      <c r="CI81948" s="7">
        <v>2</v>
      </c>
      <c r="CL81948" s="7">
        <v>3</v>
      </c>
    </row>
    <row r="81949" spans="1:90" x14ac:dyDescent="0.25">
      <c r="A81949" s="16" t="s">
        <v>32</v>
      </c>
    </row>
    <row r="81950" spans="1:90" x14ac:dyDescent="0.25">
      <c r="A81950" s="16" t="s">
        <v>33</v>
      </c>
      <c r="BG81950" s="7">
        <v>2</v>
      </c>
      <c r="BL81950" s="7">
        <v>2</v>
      </c>
      <c r="BS81950" s="7">
        <v>4</v>
      </c>
    </row>
    <row r="81951" spans="1:90" x14ac:dyDescent="0.25">
      <c r="A81951" s="1" t="s">
        <v>34</v>
      </c>
      <c r="AI81951" s="7">
        <v>73</v>
      </c>
    </row>
    <row r="81952" spans="1:90" x14ac:dyDescent="0.25">
      <c r="A81952" s="16" t="s">
        <v>35</v>
      </c>
      <c r="AK81952" s="7">
        <v>15</v>
      </c>
      <c r="AL81952" s="13">
        <v>72</v>
      </c>
      <c r="AM81952" s="7">
        <v>7</v>
      </c>
      <c r="AN81952" s="7">
        <v>1</v>
      </c>
      <c r="AO81952" s="7">
        <v>10</v>
      </c>
      <c r="BG81952" s="7">
        <v>2</v>
      </c>
      <c r="BS81952" s="7">
        <v>12</v>
      </c>
      <c r="CC81952" s="7">
        <v>4</v>
      </c>
      <c r="CE81952" s="7">
        <v>1</v>
      </c>
    </row>
    <row r="81953" spans="1:90" x14ac:dyDescent="0.25">
      <c r="A81953" s="1" t="s">
        <v>36</v>
      </c>
      <c r="AL81953" s="7">
        <v>9</v>
      </c>
      <c r="AM81953" s="7">
        <v>2</v>
      </c>
      <c r="AN81953" s="7">
        <v>3</v>
      </c>
      <c r="AO81953" s="7">
        <v>5</v>
      </c>
      <c r="BQ81953" s="7">
        <v>1</v>
      </c>
    </row>
    <row r="81954" spans="1:90" x14ac:dyDescent="0.25">
      <c r="A81954" s="1" t="s">
        <v>37</v>
      </c>
      <c r="BS81954" s="7">
        <v>34</v>
      </c>
    </row>
    <row r="81955" spans="1:90" x14ac:dyDescent="0.25">
      <c r="A81955" s="1" t="s">
        <v>38</v>
      </c>
      <c r="AI81955" s="7">
        <v>1</v>
      </c>
    </row>
    <row r="81956" spans="1:90" x14ac:dyDescent="0.25">
      <c r="A81956" s="1" t="s">
        <v>39</v>
      </c>
      <c r="AI81956" s="7">
        <v>1</v>
      </c>
      <c r="CL81956" s="7">
        <v>1</v>
      </c>
    </row>
    <row r="81957" spans="1:90" x14ac:dyDescent="0.25">
      <c r="A81957" s="1" t="s">
        <v>40</v>
      </c>
      <c r="AK81957" s="13">
        <v>1</v>
      </c>
    </row>
    <row r="81958" spans="1:90" x14ac:dyDescent="0.25">
      <c r="A81958" s="1" t="s">
        <v>41</v>
      </c>
      <c r="AN81958" s="7">
        <v>2</v>
      </c>
      <c r="CI81958" s="7">
        <v>2</v>
      </c>
      <c r="CL81958" s="7">
        <v>1</v>
      </c>
    </row>
    <row r="81959" spans="1:90" x14ac:dyDescent="0.25">
      <c r="A81959" s="1" t="s">
        <v>42</v>
      </c>
      <c r="AN81959" s="7">
        <v>3</v>
      </c>
      <c r="BS81959" s="7">
        <v>2</v>
      </c>
    </row>
    <row r="81960" spans="1:90" x14ac:dyDescent="0.25">
      <c r="A81960" s="17" t="s">
        <v>52</v>
      </c>
      <c r="AN81960" s="7">
        <v>1</v>
      </c>
      <c r="BG81960" s="7">
        <v>2</v>
      </c>
      <c r="CL81960" s="7">
        <v>11</v>
      </c>
    </row>
    <row r="81961" spans="1:90" x14ac:dyDescent="0.25">
      <c r="A81961" s="1" t="s">
        <v>43</v>
      </c>
      <c r="BG81961" s="7">
        <v>1</v>
      </c>
    </row>
    <row r="81962" spans="1:90" x14ac:dyDescent="0.25">
      <c r="A81962" s="17" t="s">
        <v>53</v>
      </c>
      <c r="AN81962" s="7">
        <v>16</v>
      </c>
    </row>
    <row r="81963" spans="1:90" x14ac:dyDescent="0.25">
      <c r="A81963" s="1" t="s">
        <v>44</v>
      </c>
      <c r="AM81963" s="7">
        <v>2</v>
      </c>
      <c r="AO81963" s="7">
        <v>8</v>
      </c>
    </row>
    <row r="81964" spans="1:90" x14ac:dyDescent="0.25">
      <c r="A81964" s="1" t="s">
        <v>45</v>
      </c>
      <c r="BG81964" s="7">
        <v>3</v>
      </c>
    </row>
    <row r="81965" spans="1:90" x14ac:dyDescent="0.25">
      <c r="A81965" s="1" t="s">
        <v>46</v>
      </c>
      <c r="BY81965" s="7">
        <v>4</v>
      </c>
    </row>
    <row r="81966" spans="1:90" x14ac:dyDescent="0.25">
      <c r="A81966" s="16" t="s">
        <v>47</v>
      </c>
      <c r="AK81966" s="13" t="s">
        <v>132</v>
      </c>
      <c r="AL81966" s="13" t="s">
        <v>134</v>
      </c>
      <c r="AQ81966" s="13" t="s">
        <v>142</v>
      </c>
      <c r="AR81966" s="13"/>
      <c r="AS81966" s="7" t="s">
        <v>146</v>
      </c>
      <c r="AZ81966" s="7" t="s">
        <v>159</v>
      </c>
      <c r="CF81966" s="7" t="s">
        <v>199</v>
      </c>
      <c r="CI81966" s="7" t="s">
        <v>205</v>
      </c>
    </row>
    <row r="98296" spans="1:90" x14ac:dyDescent="0.25">
      <c r="A98296" s="1" t="s">
        <v>0</v>
      </c>
      <c r="B98296" s="13" t="s">
        <v>67</v>
      </c>
      <c r="C98296" s="7" t="s">
        <v>71</v>
      </c>
      <c r="D98296" s="7" t="s">
        <v>73</v>
      </c>
      <c r="E98296" s="7" t="s">
        <v>77</v>
      </c>
      <c r="F98296" s="7" t="s">
        <v>79</v>
      </c>
      <c r="G98296" s="7" t="s">
        <v>81</v>
      </c>
      <c r="H98296" s="7" t="s">
        <v>83</v>
      </c>
      <c r="I98296" s="7" t="s">
        <v>86</v>
      </c>
      <c r="J98296" s="7" t="s">
        <v>87</v>
      </c>
      <c r="K98296" s="7" t="s">
        <v>89</v>
      </c>
      <c r="L98296" s="7" t="s">
        <v>90</v>
      </c>
      <c r="M98296" s="7" t="s">
        <v>91</v>
      </c>
      <c r="N98296" s="7" t="s">
        <v>93</v>
      </c>
      <c r="O98296" s="7" t="s">
        <v>94</v>
      </c>
      <c r="P98296" s="7" t="s">
        <v>96</v>
      </c>
      <c r="Q98296" s="7" t="s">
        <v>97</v>
      </c>
      <c r="R98296" s="7" t="s">
        <v>100</v>
      </c>
      <c r="S98296" s="7" t="s">
        <v>102</v>
      </c>
      <c r="T98296" s="7" t="s">
        <v>103</v>
      </c>
      <c r="U98296" s="7" t="s">
        <v>105</v>
      </c>
      <c r="V98296" s="7" t="s">
        <v>106</v>
      </c>
      <c r="W98296" s="7" t="s">
        <v>108</v>
      </c>
      <c r="X98296" s="7" t="s">
        <v>110</v>
      </c>
      <c r="Y98296" s="7" t="s">
        <v>111</v>
      </c>
      <c r="Z98296" s="7" t="s">
        <v>112</v>
      </c>
      <c r="AA98296" s="7" t="s">
        <v>113</v>
      </c>
      <c r="AB98296" s="7" t="s">
        <v>115</v>
      </c>
      <c r="AC98296" s="7" t="s">
        <v>117</v>
      </c>
      <c r="AD98296" s="7" t="s">
        <v>119</v>
      </c>
      <c r="AE98296" s="7" t="s">
        <v>120</v>
      </c>
      <c r="AF98296" s="7" t="s">
        <v>121</v>
      </c>
      <c r="AG98296" s="7" t="s">
        <v>123</v>
      </c>
      <c r="AH98296" s="7" t="s">
        <v>125</v>
      </c>
      <c r="AI98296" s="7" t="s">
        <v>127</v>
      </c>
      <c r="AJ98296" s="7" t="s">
        <v>129</v>
      </c>
      <c r="AK98296" s="7" t="s">
        <v>130</v>
      </c>
      <c r="AL98296" s="7" t="s">
        <v>133</v>
      </c>
      <c r="AM98296" s="7" t="s">
        <v>135</v>
      </c>
      <c r="AN98296" s="7" t="s">
        <v>136</v>
      </c>
      <c r="AO98296" s="7" t="s">
        <v>138</v>
      </c>
      <c r="AP98296" s="7" t="s">
        <v>139</v>
      </c>
      <c r="AQ98296" s="7" t="s">
        <v>140</v>
      </c>
      <c r="AR98296" s="7" t="s">
        <v>143</v>
      </c>
      <c r="AS98296" s="7" t="s">
        <v>145</v>
      </c>
      <c r="AT98296" s="7" t="s">
        <v>147</v>
      </c>
      <c r="AU98296" s="7" t="s">
        <v>148</v>
      </c>
      <c r="AV98296" s="7" t="s">
        <v>149</v>
      </c>
      <c r="AW98296" s="7" t="s">
        <v>152</v>
      </c>
      <c r="AX98296" s="7" t="s">
        <v>153</v>
      </c>
      <c r="AY98296" s="7" t="s">
        <v>155</v>
      </c>
      <c r="AZ98296" s="7" t="s">
        <v>158</v>
      </c>
      <c r="BA98296" s="7" t="s">
        <v>160</v>
      </c>
      <c r="BB98296" s="7" t="s">
        <v>161</v>
      </c>
      <c r="BC98296" s="7" t="s">
        <v>162</v>
      </c>
      <c r="BD98296" s="7" t="s">
        <v>163</v>
      </c>
      <c r="BE98296" s="7" t="s">
        <v>164</v>
      </c>
      <c r="BF98296" s="7" t="s">
        <v>165</v>
      </c>
      <c r="BG98296" s="7" t="s">
        <v>166</v>
      </c>
      <c r="BH98296" s="7" t="s">
        <v>167</v>
      </c>
      <c r="BI98296" s="7" t="s">
        <v>168</v>
      </c>
      <c r="BJ98296" s="7" t="s">
        <v>169</v>
      </c>
      <c r="BK98296" s="7" t="s">
        <v>170</v>
      </c>
      <c r="BL98296" s="7" t="s">
        <v>171</v>
      </c>
      <c r="BM98296" s="7" t="s">
        <v>173</v>
      </c>
      <c r="BN98296" s="7" t="s">
        <v>174</v>
      </c>
      <c r="BO98296" s="7" t="s">
        <v>176</v>
      </c>
      <c r="BP98296" s="7" t="s">
        <v>178</v>
      </c>
      <c r="BQ98296" s="7" t="s">
        <v>179</v>
      </c>
      <c r="BR98296" s="7" t="s">
        <v>181</v>
      </c>
      <c r="BS98296" s="7" t="s">
        <v>183</v>
      </c>
      <c r="BT98296" s="7" t="s">
        <v>184</v>
      </c>
      <c r="BU98296" s="7" t="s">
        <v>185</v>
      </c>
      <c r="BV98296" s="7" t="s">
        <v>187</v>
      </c>
      <c r="BW98296" s="7" t="s">
        <v>188</v>
      </c>
      <c r="BX98296" s="7" t="s">
        <v>189</v>
      </c>
      <c r="BY98296" s="7" t="s">
        <v>190</v>
      </c>
      <c r="BZ98296" s="7" t="s">
        <v>192</v>
      </c>
      <c r="CA98296" s="7" t="s">
        <v>193</v>
      </c>
      <c r="CB98296" s="7" t="s">
        <v>194</v>
      </c>
      <c r="CC98296" s="7" t="s">
        <v>195</v>
      </c>
      <c r="CD98296" s="7" t="s">
        <v>196</v>
      </c>
      <c r="CE98296" s="7" t="s">
        <v>197</v>
      </c>
      <c r="CF98296" s="7" t="s">
        <v>198</v>
      </c>
      <c r="CG98296" s="7" t="s">
        <v>200</v>
      </c>
      <c r="CH98296" s="7" t="s">
        <v>202</v>
      </c>
      <c r="CI98296" s="7" t="s">
        <v>204</v>
      </c>
      <c r="CJ98296" s="7" t="s">
        <v>206</v>
      </c>
      <c r="CK98296" s="7" t="s">
        <v>208</v>
      </c>
      <c r="CL98296" s="7" t="s">
        <v>209</v>
      </c>
    </row>
    <row r="98297" spans="1:90" x14ac:dyDescent="0.25">
      <c r="A98297" s="1" t="s">
        <v>1</v>
      </c>
      <c r="B98297" s="7" t="s">
        <v>54</v>
      </c>
      <c r="C98297" s="7" t="s">
        <v>54</v>
      </c>
      <c r="D98297" s="7" t="s">
        <v>57</v>
      </c>
      <c r="E98297" s="7" t="s">
        <v>57</v>
      </c>
      <c r="F98297" s="7" t="s">
        <v>57</v>
      </c>
      <c r="G98297" s="7" t="s">
        <v>57</v>
      </c>
      <c r="H98297" s="7" t="s">
        <v>57</v>
      </c>
      <c r="I98297" s="7" t="s">
        <v>54</v>
      </c>
      <c r="J98297" s="7" t="s">
        <v>57</v>
      </c>
      <c r="K98297" s="7" t="s">
        <v>57</v>
      </c>
      <c r="L98297" s="7" t="s">
        <v>57</v>
      </c>
      <c r="M98297" s="7" t="s">
        <v>57</v>
      </c>
      <c r="N98297" s="7" t="s">
        <v>57</v>
      </c>
      <c r="O98297" s="7" t="s">
        <v>54</v>
      </c>
      <c r="P98297" s="7" t="s">
        <v>57</v>
      </c>
      <c r="Q98297" s="7" t="s">
        <v>57</v>
      </c>
      <c r="R98297" s="7" t="s">
        <v>54</v>
      </c>
      <c r="S98297" s="7" t="s">
        <v>57</v>
      </c>
      <c r="T98297" s="7" t="s">
        <v>57</v>
      </c>
      <c r="U98297" s="7" t="s">
        <v>57</v>
      </c>
      <c r="V98297" s="7" t="s">
        <v>57</v>
      </c>
      <c r="W98297" s="7" t="s">
        <v>54</v>
      </c>
      <c r="X98297" s="7" t="s">
        <v>57</v>
      </c>
      <c r="Y98297" s="7" t="s">
        <v>57</v>
      </c>
      <c r="Z98297" s="7" t="s">
        <v>54</v>
      </c>
      <c r="AA98297" s="7" t="s">
        <v>57</v>
      </c>
      <c r="AB98297" s="7" t="s">
        <v>57</v>
      </c>
      <c r="AC98297" s="7" t="s">
        <v>54</v>
      </c>
      <c r="AD98297" s="7" t="s">
        <v>57</v>
      </c>
      <c r="AE98297" s="7" t="s">
        <v>57</v>
      </c>
      <c r="AF98297" s="7" t="s">
        <v>54</v>
      </c>
      <c r="AG98297" s="7" t="s">
        <v>57</v>
      </c>
      <c r="AH98297" s="7" t="s">
        <v>57</v>
      </c>
      <c r="AI98297" s="7" t="s">
        <v>57</v>
      </c>
      <c r="AJ98297" s="7" t="s">
        <v>54</v>
      </c>
      <c r="AK98297" s="7" t="s">
        <v>54</v>
      </c>
      <c r="AL98297" s="7" t="s">
        <v>54</v>
      </c>
      <c r="AM98297" s="7" t="s">
        <v>54</v>
      </c>
      <c r="AN98297" s="7" t="s">
        <v>57</v>
      </c>
      <c r="AO98297" s="7" t="s">
        <v>54</v>
      </c>
      <c r="AP98297" s="7" t="s">
        <v>57</v>
      </c>
      <c r="AQ98297" s="7" t="s">
        <v>57</v>
      </c>
      <c r="AR98297" s="7" t="s">
        <v>57</v>
      </c>
      <c r="AS98297" s="7" t="s">
        <v>57</v>
      </c>
      <c r="AT98297" s="7" t="s">
        <v>54</v>
      </c>
      <c r="AU98297" s="7" t="s">
        <v>54</v>
      </c>
      <c r="AV98297" s="7" t="s">
        <v>57</v>
      </c>
      <c r="AW98297" s="7" t="s">
        <v>57</v>
      </c>
      <c r="AX98297" s="7" t="s">
        <v>57</v>
      </c>
      <c r="AY98297" s="7" t="s">
        <v>54</v>
      </c>
      <c r="AZ98297" s="7" t="s">
        <v>54</v>
      </c>
      <c r="BA98297" s="7" t="s">
        <v>54</v>
      </c>
      <c r="BB98297" s="7" t="s">
        <v>57</v>
      </c>
      <c r="BC98297" s="7" t="s">
        <v>57</v>
      </c>
      <c r="BD98297" s="7" t="s">
        <v>57</v>
      </c>
      <c r="BE98297" s="7" t="s">
        <v>57</v>
      </c>
      <c r="BF98297" s="7" t="s">
        <v>54</v>
      </c>
      <c r="BG98297" s="7" t="s">
        <v>57</v>
      </c>
      <c r="BH98297" s="7" t="s">
        <v>54</v>
      </c>
      <c r="BI98297" s="7" t="s">
        <v>57</v>
      </c>
      <c r="BJ98297" s="7" t="s">
        <v>57</v>
      </c>
      <c r="BK98297" s="7" t="s">
        <v>57</v>
      </c>
      <c r="BL98297" s="7" t="s">
        <v>57</v>
      </c>
      <c r="BM98297" s="7" t="s">
        <v>57</v>
      </c>
      <c r="BN98297" s="7" t="s">
        <v>54</v>
      </c>
      <c r="BO98297" s="7" t="s">
        <v>57</v>
      </c>
      <c r="BP98297" s="7" t="s">
        <v>54</v>
      </c>
      <c r="BQ98297" s="7" t="s">
        <v>57</v>
      </c>
      <c r="BR98297" s="7" t="s">
        <v>57</v>
      </c>
      <c r="BS98297" s="7" t="s">
        <v>57</v>
      </c>
      <c r="BT98297" s="7" t="s">
        <v>57</v>
      </c>
      <c r="BU98297" s="7" t="s">
        <v>54</v>
      </c>
      <c r="BV98297" s="7" t="s">
        <v>57</v>
      </c>
      <c r="BW98297" s="7" t="s">
        <v>54</v>
      </c>
      <c r="BX98297" s="7" t="s">
        <v>54</v>
      </c>
      <c r="BY98297" s="7" t="s">
        <v>57</v>
      </c>
      <c r="BZ98297" s="7" t="s">
        <v>57</v>
      </c>
      <c r="CA98297" s="7" t="s">
        <v>57</v>
      </c>
      <c r="CB98297" s="7" t="s">
        <v>54</v>
      </c>
      <c r="CC98297" s="7" t="s">
        <v>54</v>
      </c>
      <c r="CD98297" s="7" t="s">
        <v>57</v>
      </c>
      <c r="CE98297" s="7" t="s">
        <v>54</v>
      </c>
      <c r="CF98297" s="7" t="s">
        <v>57</v>
      </c>
      <c r="CG98297" s="7" t="s">
        <v>57</v>
      </c>
      <c r="CH98297" s="7" t="s">
        <v>57</v>
      </c>
      <c r="CI98297" s="7" t="s">
        <v>57</v>
      </c>
      <c r="CJ98297" s="7" t="s">
        <v>57</v>
      </c>
      <c r="CK98297" s="7" t="s">
        <v>57</v>
      </c>
      <c r="CL98297" s="7" t="s">
        <v>57</v>
      </c>
    </row>
    <row r="98298" spans="1:90" x14ac:dyDescent="0.25">
      <c r="A98298" s="1" t="s">
        <v>2</v>
      </c>
      <c r="B98298" s="9">
        <v>50</v>
      </c>
      <c r="C98298" s="10">
        <v>58</v>
      </c>
      <c r="D98298" s="10">
        <v>11</v>
      </c>
      <c r="E98298" s="10">
        <v>22</v>
      </c>
      <c r="F98298" s="10">
        <v>37</v>
      </c>
      <c r="G98298" s="10">
        <v>39</v>
      </c>
      <c r="H98298" s="10">
        <v>50</v>
      </c>
      <c r="I98298" s="10">
        <v>1</v>
      </c>
      <c r="J98298" s="10">
        <v>1</v>
      </c>
      <c r="K98298" s="10">
        <v>7</v>
      </c>
      <c r="L98298" s="10">
        <v>18</v>
      </c>
      <c r="M98298" s="10">
        <v>35</v>
      </c>
      <c r="N98298" s="10">
        <v>22</v>
      </c>
      <c r="O98298" s="10">
        <v>55</v>
      </c>
      <c r="P98298" s="10">
        <v>3</v>
      </c>
      <c r="Q98298" s="10">
        <v>21</v>
      </c>
      <c r="R98298" s="10">
        <v>23</v>
      </c>
      <c r="S98298" s="10">
        <v>26</v>
      </c>
      <c r="T98298" s="10">
        <v>30</v>
      </c>
      <c r="U98298" s="10">
        <v>21</v>
      </c>
      <c r="V98298" s="10">
        <v>33</v>
      </c>
      <c r="W98298" s="10">
        <v>2</v>
      </c>
      <c r="X98298" s="10">
        <v>15</v>
      </c>
      <c r="Y98298" s="10">
        <v>39</v>
      </c>
      <c r="Z98298" s="10">
        <v>36</v>
      </c>
      <c r="AA98298" s="10">
        <v>45</v>
      </c>
      <c r="AB98298" s="10">
        <v>53</v>
      </c>
      <c r="AC98298" s="7" t="s">
        <v>118</v>
      </c>
      <c r="AD98298" s="10" t="s">
        <v>118</v>
      </c>
      <c r="AE98298" s="10" t="s">
        <v>118</v>
      </c>
      <c r="AF98298" s="10">
        <v>21</v>
      </c>
      <c r="AG98298" s="10">
        <v>52</v>
      </c>
      <c r="AH98298" s="7">
        <v>62</v>
      </c>
      <c r="AI98298" s="7">
        <v>41</v>
      </c>
      <c r="AJ98298" s="7">
        <v>18</v>
      </c>
      <c r="AK98298" s="7">
        <v>52</v>
      </c>
      <c r="AL98298" s="10">
        <v>55</v>
      </c>
      <c r="AM98298" s="10">
        <v>33</v>
      </c>
      <c r="AN98298" s="10">
        <v>30</v>
      </c>
      <c r="AO98298" s="7">
        <v>38</v>
      </c>
      <c r="AP98298" s="9">
        <v>38</v>
      </c>
      <c r="AQ98298" s="7">
        <v>44</v>
      </c>
      <c r="AR98298" s="7">
        <v>50</v>
      </c>
      <c r="AS98298" s="7">
        <v>55</v>
      </c>
      <c r="AT98298" s="9">
        <v>1</v>
      </c>
      <c r="AU98298" s="9">
        <v>24</v>
      </c>
      <c r="AV98298" s="7">
        <v>28</v>
      </c>
      <c r="AW98298" s="9">
        <v>38</v>
      </c>
      <c r="AX98298" s="10">
        <v>21</v>
      </c>
      <c r="AY98298" s="9">
        <v>42</v>
      </c>
      <c r="AZ98298" s="10">
        <v>13</v>
      </c>
      <c r="BA98298" s="10">
        <v>21</v>
      </c>
      <c r="BB98298" s="10">
        <v>36</v>
      </c>
      <c r="BC98298" s="10">
        <v>57</v>
      </c>
      <c r="BD98298" s="10">
        <v>52</v>
      </c>
      <c r="BE98298" s="10">
        <v>12</v>
      </c>
      <c r="BF98298" s="10">
        <v>49</v>
      </c>
      <c r="BG98298" s="10">
        <v>48</v>
      </c>
      <c r="BH98298" s="10">
        <v>1</v>
      </c>
      <c r="BI98298" s="10">
        <v>40</v>
      </c>
      <c r="BJ98298" s="10">
        <v>42</v>
      </c>
      <c r="BK98298" s="10">
        <v>51</v>
      </c>
      <c r="BL98298" s="10">
        <v>2</v>
      </c>
      <c r="BM98298" s="10">
        <v>31</v>
      </c>
      <c r="BN98298" s="10">
        <v>43</v>
      </c>
      <c r="BO98298" s="10">
        <v>56</v>
      </c>
      <c r="BP98298" s="10">
        <v>2</v>
      </c>
      <c r="BQ98298" s="10">
        <v>14</v>
      </c>
      <c r="BR98298" s="10">
        <v>44</v>
      </c>
      <c r="BS98298" s="10">
        <v>68</v>
      </c>
      <c r="BT98298" s="10">
        <v>30</v>
      </c>
      <c r="BU98298" s="10">
        <v>53</v>
      </c>
      <c r="BV98298" s="10">
        <v>47</v>
      </c>
      <c r="BW98298" s="10">
        <v>41</v>
      </c>
      <c r="BX98298" s="10">
        <v>21</v>
      </c>
      <c r="BY98298" s="10">
        <v>32</v>
      </c>
      <c r="BZ98298" s="10">
        <v>9</v>
      </c>
      <c r="CA98298" s="10">
        <v>33</v>
      </c>
      <c r="CB98298" s="10">
        <v>39</v>
      </c>
      <c r="CC98298" s="10">
        <v>6</v>
      </c>
      <c r="CD98298" s="10">
        <v>18</v>
      </c>
      <c r="CE98298" s="10">
        <v>7</v>
      </c>
      <c r="CF98298" s="10">
        <v>43</v>
      </c>
      <c r="CG98298" s="7">
        <v>36</v>
      </c>
      <c r="CH98298" s="7">
        <v>45</v>
      </c>
      <c r="CI98298" s="7">
        <v>47</v>
      </c>
      <c r="CJ98298" s="7">
        <v>18</v>
      </c>
      <c r="CK98298" s="10" t="s">
        <v>118</v>
      </c>
      <c r="CL98298" s="7" t="s">
        <v>210</v>
      </c>
    </row>
    <row r="98299" spans="1:90" x14ac:dyDescent="0.25">
      <c r="A98299" s="1" t="s">
        <v>3</v>
      </c>
      <c r="B98299" s="7">
        <v>9</v>
      </c>
      <c r="C98299" s="7">
        <v>5</v>
      </c>
      <c r="D98299" s="7">
        <v>9</v>
      </c>
      <c r="E98299" s="7">
        <v>8</v>
      </c>
      <c r="F98299" s="7">
        <v>6</v>
      </c>
      <c r="G98299" s="7">
        <v>8</v>
      </c>
      <c r="H98299" s="7">
        <v>8</v>
      </c>
      <c r="I98299" s="7">
        <v>7</v>
      </c>
      <c r="J98299" s="13">
        <v>3</v>
      </c>
      <c r="K98299" s="13">
        <v>4</v>
      </c>
      <c r="L98299" s="7">
        <v>7</v>
      </c>
      <c r="M98299" s="13">
        <v>12</v>
      </c>
      <c r="N98299" s="7">
        <v>10</v>
      </c>
      <c r="O98299" s="7">
        <v>10</v>
      </c>
      <c r="P98299" s="7">
        <v>10</v>
      </c>
      <c r="Q98299" s="7">
        <v>7</v>
      </c>
      <c r="R98299" s="7">
        <v>5</v>
      </c>
      <c r="S98299" s="7">
        <v>5</v>
      </c>
      <c r="T98299" s="7">
        <v>11</v>
      </c>
      <c r="U98299" s="7">
        <v>7</v>
      </c>
      <c r="V98299" s="7">
        <v>8</v>
      </c>
      <c r="W98299" s="13">
        <v>12</v>
      </c>
      <c r="X98299" s="7">
        <v>5</v>
      </c>
      <c r="Y98299" s="7">
        <v>9</v>
      </c>
      <c r="Z98299" s="7">
        <v>9</v>
      </c>
      <c r="AA98299" s="7">
        <v>10</v>
      </c>
      <c r="AB98299" s="7">
        <v>5</v>
      </c>
      <c r="AC98299" s="7">
        <v>6</v>
      </c>
      <c r="AD98299" s="7">
        <v>7</v>
      </c>
      <c r="AE98299" s="7">
        <v>8</v>
      </c>
      <c r="AF98299" s="7">
        <v>6</v>
      </c>
      <c r="AG98299" s="7">
        <v>10</v>
      </c>
      <c r="AH98299" s="7">
        <v>8</v>
      </c>
      <c r="AI98299" s="7">
        <v>8</v>
      </c>
      <c r="AJ98299" s="7">
        <v>6</v>
      </c>
      <c r="AK98299" s="7">
        <v>5</v>
      </c>
      <c r="AL98299" s="7">
        <v>7</v>
      </c>
      <c r="AM98299" s="7">
        <v>11</v>
      </c>
      <c r="AN98299" s="7">
        <v>10</v>
      </c>
      <c r="AO98299" s="7">
        <v>9</v>
      </c>
      <c r="AP98299" s="7">
        <v>8</v>
      </c>
      <c r="AQ98299" s="7">
        <v>5</v>
      </c>
      <c r="AR98299" s="7">
        <v>7</v>
      </c>
      <c r="AS98299" s="7">
        <v>8</v>
      </c>
      <c r="AT98299" s="7">
        <v>8</v>
      </c>
      <c r="AU98299" s="7">
        <v>11</v>
      </c>
      <c r="AV98299" s="7">
        <v>7</v>
      </c>
      <c r="AW98299" s="7">
        <v>9</v>
      </c>
      <c r="AX98299" s="7">
        <v>6</v>
      </c>
      <c r="AY98299" s="7">
        <v>10</v>
      </c>
      <c r="AZ98299" s="7">
        <v>8</v>
      </c>
      <c r="BA98299" s="7">
        <v>5</v>
      </c>
      <c r="BB98299" s="7">
        <v>8</v>
      </c>
      <c r="BC98299" s="7">
        <v>9</v>
      </c>
      <c r="BD98299" s="7">
        <v>6</v>
      </c>
      <c r="BE98299" s="13">
        <v>6</v>
      </c>
      <c r="BF98299" s="7">
        <v>8</v>
      </c>
      <c r="BG98299" s="7">
        <v>9</v>
      </c>
      <c r="BH98299" s="13">
        <v>4</v>
      </c>
      <c r="BI98299" s="7">
        <v>7</v>
      </c>
      <c r="BJ98299" s="13">
        <v>6</v>
      </c>
      <c r="BK98299" s="13">
        <v>6</v>
      </c>
      <c r="BL98299" s="13">
        <v>3</v>
      </c>
      <c r="BM98299" s="7">
        <v>8</v>
      </c>
      <c r="BN98299" s="7">
        <v>11</v>
      </c>
      <c r="BO98299" s="7">
        <v>7</v>
      </c>
      <c r="BP98299" s="13">
        <v>4</v>
      </c>
      <c r="BQ98299" s="7">
        <v>8</v>
      </c>
      <c r="BR98299" s="7">
        <v>5</v>
      </c>
      <c r="BS98299" s="7">
        <v>9</v>
      </c>
      <c r="BT98299" s="13">
        <v>6</v>
      </c>
      <c r="BU98299" s="7">
        <v>11</v>
      </c>
      <c r="BV98299" s="7">
        <v>9</v>
      </c>
      <c r="BW98299" s="7">
        <v>7</v>
      </c>
      <c r="BX98299" s="7">
        <v>9</v>
      </c>
      <c r="BY98299" s="7">
        <v>9</v>
      </c>
      <c r="BZ98299" s="7">
        <v>8</v>
      </c>
      <c r="CA98299" s="7">
        <v>7</v>
      </c>
      <c r="CB98299" s="7">
        <v>5</v>
      </c>
      <c r="CC98299" s="7">
        <v>5</v>
      </c>
      <c r="CD98299" s="13">
        <v>6</v>
      </c>
      <c r="CE98299" s="7">
        <v>11</v>
      </c>
      <c r="CF98299" s="7">
        <v>9</v>
      </c>
      <c r="CG98299" s="7">
        <v>7</v>
      </c>
      <c r="CH98299" s="7">
        <v>7</v>
      </c>
      <c r="CI98299" s="7">
        <v>5</v>
      </c>
      <c r="CJ98299" s="7">
        <v>7</v>
      </c>
      <c r="CK98299" s="7">
        <v>7</v>
      </c>
      <c r="CL98299" s="7">
        <v>4</v>
      </c>
    </row>
    <row r="98300" spans="1:90" x14ac:dyDescent="0.25">
      <c r="A98300" s="1" t="s">
        <v>4</v>
      </c>
      <c r="B98300" s="7">
        <v>2007</v>
      </c>
      <c r="C98300" s="7">
        <v>2007</v>
      </c>
      <c r="D98300" s="7">
        <v>2008</v>
      </c>
      <c r="E98300" s="7">
        <v>2008</v>
      </c>
      <c r="F98300" s="7">
        <v>2008</v>
      </c>
      <c r="G98300" s="7">
        <v>2008</v>
      </c>
      <c r="H98300" s="7">
        <v>2008</v>
      </c>
      <c r="I98300" s="7">
        <v>2009</v>
      </c>
      <c r="J98300" s="7">
        <v>2010</v>
      </c>
      <c r="K98300" s="7">
        <v>2010</v>
      </c>
      <c r="L98300" s="7">
        <v>2010</v>
      </c>
      <c r="M98300" s="7">
        <v>2010</v>
      </c>
      <c r="N98300" s="7">
        <v>2011</v>
      </c>
      <c r="O98300" s="7">
        <v>2011</v>
      </c>
      <c r="P98300" s="13">
        <v>2012</v>
      </c>
      <c r="Q98300" s="7">
        <v>2012</v>
      </c>
      <c r="R98300" s="7">
        <v>2012</v>
      </c>
      <c r="S98300" s="7">
        <v>2012</v>
      </c>
      <c r="T98300" s="13">
        <v>2012</v>
      </c>
      <c r="U98300" s="13">
        <v>2015</v>
      </c>
      <c r="V98300" s="13">
        <v>2015</v>
      </c>
      <c r="W98300" s="7">
        <v>2016</v>
      </c>
      <c r="X98300" s="13">
        <v>2016</v>
      </c>
      <c r="Y98300" s="7">
        <v>2016</v>
      </c>
      <c r="Z98300" s="7">
        <v>2017</v>
      </c>
      <c r="AA98300" s="7">
        <v>2017</v>
      </c>
      <c r="AB98300" s="7">
        <v>2017</v>
      </c>
      <c r="AC98300" s="7">
        <v>2019</v>
      </c>
      <c r="AD98300" s="7">
        <v>2019</v>
      </c>
      <c r="AE98300" s="7">
        <v>2019</v>
      </c>
      <c r="AF98300" s="7">
        <v>2002</v>
      </c>
      <c r="AG98300" s="7">
        <v>2003</v>
      </c>
      <c r="AH98300" s="7">
        <v>1988</v>
      </c>
      <c r="AI98300" s="7">
        <v>1989</v>
      </c>
      <c r="AJ98300" s="7">
        <v>1994</v>
      </c>
      <c r="AK98300" s="7">
        <v>1995</v>
      </c>
      <c r="AL98300" s="7">
        <v>2002</v>
      </c>
      <c r="AM98300" s="7">
        <v>2003</v>
      </c>
      <c r="AN98300" s="7">
        <v>2003</v>
      </c>
      <c r="AO98300" s="7">
        <v>2005</v>
      </c>
      <c r="AP98300" s="7">
        <v>2007</v>
      </c>
      <c r="AQ98300" s="7">
        <v>2007</v>
      </c>
      <c r="AR98300" s="7">
        <v>2007</v>
      </c>
      <c r="AS98300" s="7">
        <v>2007</v>
      </c>
      <c r="AT98300" s="7">
        <v>2007</v>
      </c>
      <c r="AU98300" s="7">
        <v>2007</v>
      </c>
      <c r="AV98300" s="7">
        <v>2007</v>
      </c>
      <c r="AW98300" s="7">
        <v>2007</v>
      </c>
      <c r="AX98300" s="7">
        <v>2007</v>
      </c>
      <c r="AY98300" s="7">
        <v>2007</v>
      </c>
      <c r="AZ98300" s="7">
        <v>2008</v>
      </c>
      <c r="BA98300" s="7">
        <v>2008</v>
      </c>
      <c r="BB98300" s="7">
        <v>2008</v>
      </c>
      <c r="BC98300" s="7">
        <v>2008</v>
      </c>
      <c r="BD98300" s="7">
        <v>2008</v>
      </c>
      <c r="BE98300" s="7">
        <v>2009</v>
      </c>
      <c r="BF98300" s="7">
        <v>2009</v>
      </c>
      <c r="BG98300" s="7">
        <v>2009</v>
      </c>
      <c r="BH98300" s="7">
        <v>2010</v>
      </c>
      <c r="BI98300" s="7">
        <v>2010</v>
      </c>
      <c r="BJ98300" s="7">
        <v>2010</v>
      </c>
      <c r="BK98300" s="7">
        <v>2010</v>
      </c>
      <c r="BL98300" s="7">
        <v>2010</v>
      </c>
      <c r="BM98300" s="7">
        <v>2010</v>
      </c>
      <c r="BN98300" s="7">
        <v>2011</v>
      </c>
      <c r="BO98300" s="7">
        <v>2011</v>
      </c>
      <c r="BP98300" s="7">
        <v>2011</v>
      </c>
      <c r="BQ98300" s="7">
        <v>2011</v>
      </c>
      <c r="BR98300" s="7">
        <v>2011</v>
      </c>
      <c r="BS98300" s="7">
        <v>2011</v>
      </c>
      <c r="BT98300" s="7">
        <v>2011</v>
      </c>
      <c r="BU98300" s="13">
        <v>2012</v>
      </c>
      <c r="BV98300" s="13">
        <v>2013</v>
      </c>
      <c r="BW98300" s="13">
        <v>2013</v>
      </c>
      <c r="BX98300" s="13">
        <v>2013</v>
      </c>
      <c r="BY98300" s="13">
        <v>2014</v>
      </c>
      <c r="BZ98300" s="13">
        <v>2014</v>
      </c>
      <c r="CA98300" s="13">
        <v>2015</v>
      </c>
      <c r="CB98300" s="13">
        <v>2015</v>
      </c>
      <c r="CC98300" s="13">
        <v>2015</v>
      </c>
      <c r="CD98300" s="13">
        <v>2016</v>
      </c>
      <c r="CE98300" s="7">
        <v>2017</v>
      </c>
      <c r="CF98300" s="7">
        <v>2017</v>
      </c>
      <c r="CG98300" s="7">
        <v>2018</v>
      </c>
      <c r="CH98300" s="7">
        <v>2018</v>
      </c>
      <c r="CI98300" s="7">
        <v>2018</v>
      </c>
      <c r="CJ98300" s="7">
        <v>2018</v>
      </c>
      <c r="CK98300" s="7">
        <v>2019</v>
      </c>
      <c r="CL98300" s="7">
        <v>2019</v>
      </c>
    </row>
    <row r="98301" spans="1:90" x14ac:dyDescent="0.25">
      <c r="A98301" s="1" t="s">
        <v>5</v>
      </c>
      <c r="B98301" s="14">
        <v>39347</v>
      </c>
      <c r="C98301" s="14">
        <v>39225</v>
      </c>
      <c r="D98301" s="14">
        <v>39701</v>
      </c>
      <c r="E98301" s="14">
        <v>39671</v>
      </c>
      <c r="F98301" s="14">
        <v>39606</v>
      </c>
      <c r="G98301" s="14">
        <v>39675</v>
      </c>
      <c r="H98301" s="14">
        <v>39671</v>
      </c>
      <c r="I98301" s="14">
        <v>40023</v>
      </c>
      <c r="J98301" s="14">
        <v>40258</v>
      </c>
      <c r="K98301" s="14">
        <v>40298</v>
      </c>
      <c r="L98301" s="14">
        <v>40375</v>
      </c>
      <c r="M98301" s="14">
        <v>40543</v>
      </c>
      <c r="N98301" s="14">
        <v>40844</v>
      </c>
      <c r="O98301" s="14">
        <v>40825</v>
      </c>
      <c r="P98301" s="14">
        <v>41185</v>
      </c>
      <c r="Q98301" s="14">
        <v>41106</v>
      </c>
      <c r="R98301" s="14">
        <v>41056</v>
      </c>
      <c r="S98301" s="14">
        <v>41048</v>
      </c>
      <c r="T98301" s="14">
        <v>41220</v>
      </c>
      <c r="U98301" s="14">
        <v>42202</v>
      </c>
      <c r="V98301" s="14">
        <v>42234</v>
      </c>
      <c r="W98301" s="14">
        <v>42709</v>
      </c>
      <c r="X98301" s="14">
        <v>42518</v>
      </c>
      <c r="Y98301" s="14">
        <v>42626</v>
      </c>
      <c r="Z98301" s="14">
        <v>42987</v>
      </c>
      <c r="AA98301" s="14">
        <v>43031</v>
      </c>
      <c r="AB98301" s="14">
        <v>42875</v>
      </c>
      <c r="AC98301" s="14">
        <v>43635</v>
      </c>
      <c r="AD98301" s="14">
        <v>43650</v>
      </c>
      <c r="AE98301" s="14">
        <v>43678</v>
      </c>
      <c r="AF98301" s="14">
        <v>37421</v>
      </c>
      <c r="AG98301" s="14">
        <v>37911</v>
      </c>
      <c r="AH98301" s="14">
        <v>32381</v>
      </c>
      <c r="AI98301" s="14">
        <v>32740</v>
      </c>
      <c r="AJ98301" s="14">
        <v>34498</v>
      </c>
      <c r="AK98301" s="14">
        <v>34849</v>
      </c>
      <c r="AL98301" s="14">
        <v>37461</v>
      </c>
      <c r="AM98301" s="14">
        <v>37949</v>
      </c>
      <c r="AN98301" s="14">
        <v>37916</v>
      </c>
      <c r="AO98301" s="14">
        <v>38608</v>
      </c>
      <c r="AP98301" s="14">
        <v>39319</v>
      </c>
      <c r="AQ98301" s="14">
        <v>39229</v>
      </c>
      <c r="AR98301" s="14">
        <v>39264</v>
      </c>
      <c r="AS98301" s="14">
        <v>39311</v>
      </c>
      <c r="AT98301" s="14">
        <v>39305</v>
      </c>
      <c r="AU98301" s="14">
        <v>39411</v>
      </c>
      <c r="AV98301" s="14">
        <v>39266</v>
      </c>
      <c r="AW98301" s="14">
        <v>39336</v>
      </c>
      <c r="AX98301" s="14">
        <v>39259</v>
      </c>
      <c r="AY98301" s="14">
        <v>39379</v>
      </c>
      <c r="AZ98301" s="14">
        <v>39671</v>
      </c>
      <c r="BA98301" s="14">
        <v>39571</v>
      </c>
      <c r="BB98301" s="14">
        <v>39671</v>
      </c>
      <c r="BC98301" s="14">
        <v>39709</v>
      </c>
      <c r="BD98301" s="14">
        <v>39615</v>
      </c>
      <c r="BE98301" s="14">
        <v>39980</v>
      </c>
      <c r="BF98301" s="14">
        <v>40026</v>
      </c>
      <c r="BG98301" s="14">
        <v>40071</v>
      </c>
      <c r="BH98301" s="14">
        <v>40279</v>
      </c>
      <c r="BI98301" s="14">
        <v>40390</v>
      </c>
      <c r="BJ98301" s="14">
        <v>40338</v>
      </c>
      <c r="BK98301" s="14">
        <v>40339</v>
      </c>
      <c r="BL98301" s="14">
        <v>40246</v>
      </c>
      <c r="BM98301" s="14">
        <v>40419</v>
      </c>
      <c r="BN98301" s="14">
        <v>40856</v>
      </c>
      <c r="BO98301" s="14">
        <v>40736</v>
      </c>
      <c r="BP98301" s="14">
        <v>40640</v>
      </c>
      <c r="BQ98301" s="14">
        <v>40764</v>
      </c>
      <c r="BR98301" s="14">
        <v>40682</v>
      </c>
      <c r="BS98301" s="14">
        <v>40796</v>
      </c>
      <c r="BT98301" s="14">
        <v>40702</v>
      </c>
      <c r="BU98301" s="14">
        <v>41218</v>
      </c>
      <c r="BV98301" s="14">
        <v>41519</v>
      </c>
      <c r="BW98301" s="14">
        <v>41483</v>
      </c>
      <c r="BX98301" s="14">
        <v>41532</v>
      </c>
      <c r="BY98301" s="14">
        <v>41910</v>
      </c>
      <c r="BZ98301" s="14">
        <v>41858</v>
      </c>
      <c r="CA98301" s="14">
        <v>42210</v>
      </c>
      <c r="CB98301" s="14">
        <v>42150</v>
      </c>
      <c r="CC98301" s="14">
        <v>42155</v>
      </c>
      <c r="CD98301" s="14">
        <v>42549</v>
      </c>
      <c r="CE98301" s="14">
        <v>43067</v>
      </c>
      <c r="CF98301" s="14">
        <v>42997</v>
      </c>
      <c r="CG98301" s="15">
        <v>43303</v>
      </c>
      <c r="CH98301" s="15">
        <v>43310</v>
      </c>
      <c r="CI98301" s="15">
        <v>43240</v>
      </c>
      <c r="CJ98301" s="15">
        <v>43291</v>
      </c>
      <c r="CK98301" s="14">
        <v>43662</v>
      </c>
      <c r="CL98301" s="15">
        <v>43563</v>
      </c>
    </row>
    <row r="98302" spans="1:90" x14ac:dyDescent="0.25">
      <c r="A98302" s="1" t="s">
        <v>6</v>
      </c>
      <c r="B98302" s="7" t="s">
        <v>68</v>
      </c>
      <c r="C98302" s="7" t="s">
        <v>72</v>
      </c>
      <c r="D98302" s="13" t="s">
        <v>74</v>
      </c>
      <c r="E98302" s="7" t="s">
        <v>78</v>
      </c>
      <c r="F98302" s="7" t="s">
        <v>80</v>
      </c>
      <c r="G98302" s="7" t="s">
        <v>82</v>
      </c>
      <c r="H98302" s="7" t="s">
        <v>84</v>
      </c>
      <c r="I98302" s="13" t="s">
        <v>62</v>
      </c>
      <c r="J98302" s="13" t="s">
        <v>88</v>
      </c>
      <c r="K98302" s="13" t="s">
        <v>74</v>
      </c>
      <c r="L98302" s="13" t="s">
        <v>63</v>
      </c>
      <c r="M98302" s="13" t="s">
        <v>92</v>
      </c>
      <c r="N98302" s="13" t="s">
        <v>60</v>
      </c>
      <c r="O98302" s="13" t="s">
        <v>95</v>
      </c>
      <c r="P98302" s="13" t="s">
        <v>60</v>
      </c>
      <c r="Q98302" s="13" t="s">
        <v>98</v>
      </c>
      <c r="R98302" s="13" t="s">
        <v>101</v>
      </c>
      <c r="S98302" s="13" t="s">
        <v>65</v>
      </c>
      <c r="T98302" s="13" t="s">
        <v>58</v>
      </c>
      <c r="U98302" s="13" t="s">
        <v>64</v>
      </c>
      <c r="V98302" s="13" t="s">
        <v>107</v>
      </c>
      <c r="W98302" s="13" t="s">
        <v>109</v>
      </c>
      <c r="X98302" s="13" t="s">
        <v>107</v>
      </c>
      <c r="Y98302" s="13" t="s">
        <v>55</v>
      </c>
      <c r="Z98302" s="11" t="s">
        <v>64</v>
      </c>
      <c r="AA98302" s="11" t="s">
        <v>114</v>
      </c>
      <c r="AB98302" s="11" t="s">
        <v>116</v>
      </c>
      <c r="AC98302" s="7" t="s">
        <v>114</v>
      </c>
      <c r="AD98302" s="7" t="s">
        <v>64</v>
      </c>
      <c r="AE98302" s="7" t="s">
        <v>58</v>
      </c>
      <c r="AF98302" s="7" t="s">
        <v>59</v>
      </c>
      <c r="AG98302" s="7" t="s">
        <v>124</v>
      </c>
      <c r="AH98302" s="7" t="s">
        <v>82</v>
      </c>
      <c r="AI98302" s="7" t="s">
        <v>128</v>
      </c>
      <c r="AJ98302" s="7" t="s">
        <v>82</v>
      </c>
      <c r="AK98302" s="7" t="s">
        <v>131</v>
      </c>
      <c r="AL98302" s="7" t="s">
        <v>82</v>
      </c>
      <c r="AM98302" s="7" t="s">
        <v>62</v>
      </c>
      <c r="AN98302" s="7" t="s">
        <v>63</v>
      </c>
      <c r="AO98302" s="7" t="s">
        <v>107</v>
      </c>
      <c r="AP98302" s="7" t="s">
        <v>60</v>
      </c>
      <c r="AQ98302" s="7" t="s">
        <v>74</v>
      </c>
      <c r="AR98302" s="7" t="s">
        <v>144</v>
      </c>
      <c r="AS98302" s="7" t="s">
        <v>78</v>
      </c>
      <c r="AT98302" s="13" t="s">
        <v>144</v>
      </c>
      <c r="AU98302" s="7" t="s">
        <v>65</v>
      </c>
      <c r="AV98302" s="7" t="s">
        <v>150</v>
      </c>
      <c r="AW98302" s="7" t="s">
        <v>63</v>
      </c>
      <c r="AX98302" s="7" t="s">
        <v>154</v>
      </c>
      <c r="AY98302" s="7" t="s">
        <v>156</v>
      </c>
      <c r="AZ98302" s="7" t="s">
        <v>144</v>
      </c>
      <c r="BA98302" s="7" t="s">
        <v>61</v>
      </c>
      <c r="BB98302" s="7" t="s">
        <v>116</v>
      </c>
      <c r="BC98302" s="7" t="s">
        <v>82</v>
      </c>
      <c r="BD98302" s="7" t="s">
        <v>107</v>
      </c>
      <c r="BE98302" s="13" t="s">
        <v>74</v>
      </c>
      <c r="BF98302" s="13" t="s">
        <v>82</v>
      </c>
      <c r="BG98302" s="13" t="s">
        <v>66</v>
      </c>
      <c r="BH98302" s="13" t="s">
        <v>63</v>
      </c>
      <c r="BI98302" s="13" t="s">
        <v>82</v>
      </c>
      <c r="BJ98302" s="13" t="s">
        <v>74</v>
      </c>
      <c r="BK98302" s="13" t="s">
        <v>63</v>
      </c>
      <c r="BL98302" s="13" t="s">
        <v>172</v>
      </c>
      <c r="BM98302" s="13" t="s">
        <v>82</v>
      </c>
      <c r="BN98302" s="13" t="s">
        <v>175</v>
      </c>
      <c r="BO98302" s="13" t="s">
        <v>177</v>
      </c>
      <c r="BP98302" s="13" t="s">
        <v>82</v>
      </c>
      <c r="BQ98302" s="13" t="s">
        <v>180</v>
      </c>
      <c r="BR98302" s="13" t="s">
        <v>182</v>
      </c>
      <c r="BS98302" s="13" t="s">
        <v>59</v>
      </c>
      <c r="BT98302" s="13" t="s">
        <v>59</v>
      </c>
      <c r="BU98302" s="13" t="s">
        <v>186</v>
      </c>
      <c r="BV98302" s="13" t="s">
        <v>124</v>
      </c>
      <c r="BW98302" s="13" t="s">
        <v>107</v>
      </c>
      <c r="BX98302" s="13" t="s">
        <v>107</v>
      </c>
      <c r="BY98302" s="13" t="s">
        <v>191</v>
      </c>
      <c r="BZ98302" s="13" t="s">
        <v>64</v>
      </c>
      <c r="CA98302" s="13" t="s">
        <v>124</v>
      </c>
      <c r="CB98302" s="13" t="s">
        <v>72</v>
      </c>
      <c r="CC98302" s="13" t="s">
        <v>63</v>
      </c>
      <c r="CD98302" s="13" t="s">
        <v>64</v>
      </c>
      <c r="CE98302" s="11" t="s">
        <v>114</v>
      </c>
      <c r="CF98302" s="11" t="s">
        <v>61</v>
      </c>
      <c r="CG98302" s="7" t="s">
        <v>201</v>
      </c>
      <c r="CH98302" s="7" t="s">
        <v>203</v>
      </c>
      <c r="CI98302" s="7" t="s">
        <v>144</v>
      </c>
      <c r="CJ98302" s="7" t="s">
        <v>207</v>
      </c>
      <c r="CK98302" s="7" t="s">
        <v>101</v>
      </c>
      <c r="CL98302" s="7" t="s">
        <v>65</v>
      </c>
    </row>
    <row r="98303" spans="1:90" x14ac:dyDescent="0.25">
      <c r="A98303" s="1" t="s">
        <v>7</v>
      </c>
      <c r="B98303" s="7" t="s">
        <v>69</v>
      </c>
      <c r="C98303" s="7" t="s">
        <v>69</v>
      </c>
      <c r="D98303" s="7" t="s">
        <v>75</v>
      </c>
      <c r="E98303" s="7" t="s">
        <v>75</v>
      </c>
      <c r="F98303" s="7" t="s">
        <v>69</v>
      </c>
      <c r="G98303" s="7" t="s">
        <v>75</v>
      </c>
      <c r="I98303" s="7" t="s">
        <v>69</v>
      </c>
      <c r="J98303" s="7" t="s">
        <v>75</v>
      </c>
      <c r="K98303" s="7" t="s">
        <v>75</v>
      </c>
      <c r="L98303" s="7" t="s">
        <v>75</v>
      </c>
      <c r="M98303" s="7" t="s">
        <v>75</v>
      </c>
      <c r="N98303" s="7" t="s">
        <v>75</v>
      </c>
      <c r="O98303" s="7" t="s">
        <v>75</v>
      </c>
      <c r="P98303" s="7" t="s">
        <v>75</v>
      </c>
      <c r="Q98303" s="7" t="s">
        <v>69</v>
      </c>
      <c r="R98303" s="7" t="s">
        <v>75</v>
      </c>
      <c r="S98303" s="13" t="s">
        <v>75</v>
      </c>
      <c r="T98303" s="7" t="s">
        <v>75</v>
      </c>
      <c r="U98303" s="7" t="s">
        <v>75</v>
      </c>
      <c r="V98303" s="7" t="s">
        <v>69</v>
      </c>
      <c r="W98303" s="7" t="s">
        <v>75</v>
      </c>
      <c r="X98303" s="7" t="s">
        <v>69</v>
      </c>
      <c r="Y98303" s="7" t="s">
        <v>75</v>
      </c>
      <c r="Z98303" s="7" t="s">
        <v>75</v>
      </c>
      <c r="AA98303" s="7" t="s">
        <v>75</v>
      </c>
      <c r="AB98303" s="11" t="s">
        <v>75</v>
      </c>
      <c r="AC98303" s="7" t="s">
        <v>75</v>
      </c>
      <c r="AD98303" s="7" t="s">
        <v>75</v>
      </c>
      <c r="AE98303" s="7" t="s">
        <v>75</v>
      </c>
      <c r="AF98303" s="7" t="s">
        <v>75</v>
      </c>
      <c r="AG98303" s="7" t="s">
        <v>69</v>
      </c>
      <c r="AH98303" s="7" t="s">
        <v>75</v>
      </c>
      <c r="AI98303" s="7" t="s">
        <v>69</v>
      </c>
      <c r="AJ98303" s="7" t="s">
        <v>75</v>
      </c>
      <c r="AK98303" s="7" t="s">
        <v>75</v>
      </c>
      <c r="AL98303" s="7" t="s">
        <v>75</v>
      </c>
      <c r="AM98303" s="7" t="s">
        <v>69</v>
      </c>
      <c r="AN98303" s="7" t="s">
        <v>75</v>
      </c>
      <c r="AO98303" s="7" t="s">
        <v>69</v>
      </c>
      <c r="AP98303" s="7" t="s">
        <v>75</v>
      </c>
      <c r="AQ98303" s="7" t="s">
        <v>75</v>
      </c>
      <c r="AR98303" s="7" t="s">
        <v>75</v>
      </c>
      <c r="AS98303" s="7" t="s">
        <v>75</v>
      </c>
      <c r="AT98303" s="7" t="s">
        <v>75</v>
      </c>
      <c r="AU98303" s="7" t="s">
        <v>75</v>
      </c>
      <c r="AV98303" s="7" t="s">
        <v>69</v>
      </c>
      <c r="AW98303" s="7" t="s">
        <v>75</v>
      </c>
      <c r="AX98303" s="7" t="s">
        <v>69</v>
      </c>
      <c r="AY98303" s="7" t="s">
        <v>75</v>
      </c>
      <c r="AZ98303" s="7" t="s">
        <v>75</v>
      </c>
      <c r="BA98303" s="7" t="s">
        <v>75</v>
      </c>
      <c r="BB98303" s="7" t="s">
        <v>75</v>
      </c>
      <c r="BC98303" s="7" t="s">
        <v>75</v>
      </c>
      <c r="BD98303" s="7" t="s">
        <v>69</v>
      </c>
      <c r="BE98303" s="7" t="s">
        <v>75</v>
      </c>
      <c r="BF98303" s="7" t="s">
        <v>75</v>
      </c>
      <c r="BG98303" s="7" t="s">
        <v>75</v>
      </c>
      <c r="BH98303" s="7" t="s">
        <v>75</v>
      </c>
      <c r="BI98303" s="7" t="s">
        <v>75</v>
      </c>
      <c r="BJ98303" s="7" t="s">
        <v>75</v>
      </c>
      <c r="BK98303" s="7" t="s">
        <v>75</v>
      </c>
      <c r="BL98303" s="7" t="s">
        <v>75</v>
      </c>
      <c r="BM98303" s="7" t="s">
        <v>75</v>
      </c>
      <c r="BN98303" s="7" t="s">
        <v>69</v>
      </c>
      <c r="BO98303" s="13"/>
      <c r="BP98303" s="7" t="s">
        <v>75</v>
      </c>
      <c r="BQ98303" s="7" t="s">
        <v>75</v>
      </c>
      <c r="BR98303" s="7" t="s">
        <v>75</v>
      </c>
      <c r="BS98303" s="7" t="s">
        <v>75</v>
      </c>
      <c r="BT98303" s="7" t="s">
        <v>75</v>
      </c>
      <c r="BU98303" s="7" t="s">
        <v>75</v>
      </c>
      <c r="BV98303" s="7" t="s">
        <v>69</v>
      </c>
      <c r="BW98303" s="7" t="s">
        <v>69</v>
      </c>
      <c r="BX98303" s="7" t="s">
        <v>69</v>
      </c>
      <c r="BY98303" s="7" t="s">
        <v>75</v>
      </c>
      <c r="BZ98303" s="7" t="s">
        <v>75</v>
      </c>
      <c r="CA98303" s="7" t="s">
        <v>69</v>
      </c>
      <c r="CB98303" s="7" t="s">
        <v>69</v>
      </c>
      <c r="CC98303" s="7" t="s">
        <v>75</v>
      </c>
      <c r="CD98303" s="7" t="s">
        <v>75</v>
      </c>
      <c r="CE98303" s="7" t="s">
        <v>75</v>
      </c>
      <c r="CF98303" s="7" t="s">
        <v>75</v>
      </c>
      <c r="CG98303" s="7" t="s">
        <v>75</v>
      </c>
      <c r="CH98303" s="7" t="s">
        <v>69</v>
      </c>
      <c r="CI98303" s="7" t="s">
        <v>75</v>
      </c>
      <c r="CJ98303" s="7" t="s">
        <v>75</v>
      </c>
      <c r="CK98303" s="7" t="s">
        <v>75</v>
      </c>
      <c r="CL98303" s="7" t="s">
        <v>75</v>
      </c>
    </row>
    <row r="98304" spans="1:90" x14ac:dyDescent="0.25">
      <c r="A98304" s="1" t="s">
        <v>8</v>
      </c>
      <c r="B98304" s="13" t="s">
        <v>70</v>
      </c>
      <c r="C98304" s="7" t="s">
        <v>70</v>
      </c>
      <c r="D98304" s="11" t="s">
        <v>76</v>
      </c>
      <c r="E98304" s="11" t="s">
        <v>76</v>
      </c>
      <c r="F98304" s="11" t="s">
        <v>70</v>
      </c>
      <c r="G98304" s="11" t="s">
        <v>76</v>
      </c>
      <c r="H98304" s="11" t="s">
        <v>85</v>
      </c>
      <c r="I98304" s="11" t="s">
        <v>70</v>
      </c>
      <c r="J98304" s="11" t="s">
        <v>76</v>
      </c>
      <c r="K98304" s="11" t="s">
        <v>76</v>
      </c>
      <c r="L98304" s="11" t="s">
        <v>76</v>
      </c>
      <c r="M98304" s="13" t="s">
        <v>76</v>
      </c>
      <c r="N98304" s="11" t="s">
        <v>76</v>
      </c>
      <c r="O98304" s="11" t="s">
        <v>76</v>
      </c>
      <c r="P98304" s="11" t="s">
        <v>76</v>
      </c>
      <c r="Q98304" s="11" t="s">
        <v>99</v>
      </c>
      <c r="R98304" s="13" t="s">
        <v>76</v>
      </c>
      <c r="S98304" s="13" t="s">
        <v>76</v>
      </c>
      <c r="T98304" s="11" t="s">
        <v>104</v>
      </c>
      <c r="U98304" s="11" t="s">
        <v>76</v>
      </c>
      <c r="V98304" s="11" t="s">
        <v>70</v>
      </c>
      <c r="W98304" s="11" t="s">
        <v>104</v>
      </c>
      <c r="X98304" s="11" t="s">
        <v>70</v>
      </c>
      <c r="Y98304" s="11" t="s">
        <v>76</v>
      </c>
      <c r="Z98304" s="11" t="s">
        <v>76</v>
      </c>
      <c r="AA98304" s="11" t="s">
        <v>76</v>
      </c>
      <c r="AB98304" s="11" t="s">
        <v>76</v>
      </c>
      <c r="AC98304" s="11" t="s">
        <v>76</v>
      </c>
      <c r="AD98304" s="11" t="s">
        <v>76</v>
      </c>
      <c r="AE98304" s="11" t="s">
        <v>104</v>
      </c>
      <c r="AF98304" s="11" t="s">
        <v>76</v>
      </c>
      <c r="AG98304" s="11" t="s">
        <v>70</v>
      </c>
      <c r="AH98304" s="11" t="s">
        <v>76</v>
      </c>
      <c r="AI98304" s="11" t="s">
        <v>99</v>
      </c>
      <c r="AJ98304" s="11" t="s">
        <v>76</v>
      </c>
      <c r="AK98304" s="11" t="s">
        <v>76</v>
      </c>
      <c r="AL98304" s="11" t="s">
        <v>76</v>
      </c>
      <c r="AM98304" s="11" t="s">
        <v>70</v>
      </c>
      <c r="AN98304" s="11" t="s">
        <v>76</v>
      </c>
      <c r="AO98304" s="11" t="s">
        <v>70</v>
      </c>
      <c r="AP98304" s="11" t="s">
        <v>76</v>
      </c>
      <c r="AQ98304" s="11" t="s">
        <v>76</v>
      </c>
      <c r="AR98304" s="11" t="s">
        <v>76</v>
      </c>
      <c r="AS98304" s="11" t="s">
        <v>76</v>
      </c>
      <c r="AT98304" s="11" t="s">
        <v>76</v>
      </c>
      <c r="AU98304" s="13" t="s">
        <v>76</v>
      </c>
      <c r="AV98304" s="7" t="s">
        <v>151</v>
      </c>
      <c r="AW98304" s="11" t="s">
        <v>76</v>
      </c>
      <c r="AX98304" s="13" t="s">
        <v>151</v>
      </c>
      <c r="AY98304" s="11" t="s">
        <v>76</v>
      </c>
      <c r="AZ98304" s="11" t="s">
        <v>76</v>
      </c>
      <c r="BA98304" s="11" t="s">
        <v>104</v>
      </c>
      <c r="BB98304" s="11" t="s">
        <v>76</v>
      </c>
      <c r="BC98304" s="11" t="s">
        <v>76</v>
      </c>
      <c r="BD98304" s="11" t="s">
        <v>70</v>
      </c>
      <c r="BE98304" s="11" t="s">
        <v>76</v>
      </c>
      <c r="BF98304" s="11" t="s">
        <v>76</v>
      </c>
      <c r="BG98304" s="11" t="s">
        <v>76</v>
      </c>
      <c r="BH98304" s="11" t="s">
        <v>76</v>
      </c>
      <c r="BI98304" s="11" t="s">
        <v>76</v>
      </c>
      <c r="BJ98304" s="11" t="s">
        <v>76</v>
      </c>
      <c r="BK98304" s="11" t="s">
        <v>76</v>
      </c>
      <c r="BL98304" s="11" t="s">
        <v>76</v>
      </c>
      <c r="BM98304" s="11" t="s">
        <v>76</v>
      </c>
      <c r="BN98304" s="11" t="s">
        <v>70</v>
      </c>
      <c r="BO98304" s="11" t="s">
        <v>85</v>
      </c>
      <c r="BP98304" s="11" t="s">
        <v>76</v>
      </c>
      <c r="BQ98304" s="11" t="s">
        <v>76</v>
      </c>
      <c r="BR98304" s="11" t="s">
        <v>76</v>
      </c>
      <c r="BS98304" s="11" t="s">
        <v>76</v>
      </c>
      <c r="BT98304" s="11" t="s">
        <v>76</v>
      </c>
      <c r="BU98304" s="11" t="s">
        <v>76</v>
      </c>
      <c r="BV98304" s="11" t="s">
        <v>70</v>
      </c>
      <c r="BW98304" s="11" t="s">
        <v>70</v>
      </c>
      <c r="BX98304" s="11" t="s">
        <v>70</v>
      </c>
      <c r="BY98304" s="11" t="s">
        <v>104</v>
      </c>
      <c r="BZ98304" s="11" t="s">
        <v>76</v>
      </c>
      <c r="CA98304" s="11" t="s">
        <v>70</v>
      </c>
      <c r="CB98304" s="11" t="s">
        <v>70</v>
      </c>
      <c r="CC98304" s="11" t="s">
        <v>76</v>
      </c>
      <c r="CD98304" s="11" t="s">
        <v>76</v>
      </c>
      <c r="CE98304" s="11" t="s">
        <v>76</v>
      </c>
      <c r="CF98304" s="11" t="s">
        <v>104</v>
      </c>
      <c r="CG98304" s="11" t="s">
        <v>76</v>
      </c>
      <c r="CH98304" s="11" t="s">
        <v>151</v>
      </c>
      <c r="CI98304" s="11" t="s">
        <v>76</v>
      </c>
      <c r="CJ98304" s="11" t="s">
        <v>76</v>
      </c>
      <c r="CK98304" s="11" t="s">
        <v>76</v>
      </c>
      <c r="CL98304" s="11" t="s">
        <v>76</v>
      </c>
    </row>
    <row r="98305" spans="1:90" x14ac:dyDescent="0.25">
      <c r="A98305" s="1" t="s">
        <v>9</v>
      </c>
      <c r="AI98305" s="7" t="s">
        <v>56</v>
      </c>
      <c r="AK98305" s="7" t="s">
        <v>56</v>
      </c>
      <c r="AL98305" s="7" t="s">
        <v>56</v>
      </c>
      <c r="AM98305" s="7" t="s">
        <v>56</v>
      </c>
      <c r="AN98305" s="7" t="s">
        <v>56</v>
      </c>
      <c r="AO98305" s="7" t="s">
        <v>56</v>
      </c>
      <c r="AT98305" s="13"/>
      <c r="AY98305" s="7" t="s">
        <v>56</v>
      </c>
      <c r="AZ98305" s="7" t="s">
        <v>56</v>
      </c>
      <c r="BA98305" s="7" t="s">
        <v>56</v>
      </c>
      <c r="BC98305" s="7" t="s">
        <v>56</v>
      </c>
      <c r="BG98305" s="13" t="s">
        <v>56</v>
      </c>
      <c r="BL98305" s="13" t="s">
        <v>56</v>
      </c>
      <c r="BM98305" s="13"/>
      <c r="BO98305" s="13"/>
      <c r="BQ98305" s="13"/>
      <c r="BR98305" s="13" t="s">
        <v>56</v>
      </c>
      <c r="BS98305" s="13" t="s">
        <v>56</v>
      </c>
      <c r="BY98305" s="7" t="s">
        <v>56</v>
      </c>
      <c r="CL98305" s="7" t="s">
        <v>56</v>
      </c>
    </row>
    <row r="98306" spans="1:90" x14ac:dyDescent="0.25">
      <c r="A98306" s="1" t="s">
        <v>10</v>
      </c>
      <c r="B98306" s="13" t="s">
        <v>56</v>
      </c>
      <c r="C98306" s="7" t="s">
        <v>56</v>
      </c>
      <c r="D98306" s="13" t="s">
        <v>56</v>
      </c>
      <c r="E98306" s="13" t="s">
        <v>56</v>
      </c>
      <c r="F98306" s="13" t="s">
        <v>56</v>
      </c>
      <c r="G98306" s="13" t="s">
        <v>56</v>
      </c>
      <c r="H98306" s="13" t="s">
        <v>56</v>
      </c>
      <c r="I98306" s="13" t="s">
        <v>56</v>
      </c>
      <c r="J98306" s="13" t="s">
        <v>56</v>
      </c>
      <c r="K98306" s="13" t="s">
        <v>56</v>
      </c>
      <c r="L98306" s="13" t="s">
        <v>56</v>
      </c>
      <c r="M98306" s="13" t="s">
        <v>56</v>
      </c>
      <c r="N98306" s="13" t="s">
        <v>56</v>
      </c>
      <c r="O98306" s="13" t="s">
        <v>56</v>
      </c>
      <c r="P98306" s="13" t="s">
        <v>56</v>
      </c>
      <c r="Q98306" s="13" t="s">
        <v>56</v>
      </c>
      <c r="R98306" s="13" t="s">
        <v>56</v>
      </c>
      <c r="S98306" s="13" t="s">
        <v>56</v>
      </c>
      <c r="T98306" s="7" t="s">
        <v>56</v>
      </c>
      <c r="U98306" s="7" t="s">
        <v>56</v>
      </c>
      <c r="V98306" s="7" t="s">
        <v>56</v>
      </c>
      <c r="W98306" s="7" t="s">
        <v>56</v>
      </c>
      <c r="X98306" s="7" t="s">
        <v>56</v>
      </c>
      <c r="Y98306" s="7" t="s">
        <v>56</v>
      </c>
      <c r="Z98306" s="7" t="s">
        <v>56</v>
      </c>
      <c r="AA98306" s="7" t="s">
        <v>56</v>
      </c>
      <c r="AB98306" s="7" t="s">
        <v>56</v>
      </c>
      <c r="AC98306" s="7" t="s">
        <v>56</v>
      </c>
      <c r="AD98306" s="7" t="s">
        <v>56</v>
      </c>
      <c r="AE98306" s="7" t="s">
        <v>56</v>
      </c>
      <c r="AS98306" s="13"/>
      <c r="BE98306" s="13"/>
      <c r="BT98306" s="13"/>
    </row>
    <row r="98307" spans="1:90" x14ac:dyDescent="0.25">
      <c r="A98307" s="1" t="s">
        <v>11</v>
      </c>
      <c r="AF98307" s="7" t="s">
        <v>56</v>
      </c>
      <c r="AG98307" s="13" t="s">
        <v>56</v>
      </c>
      <c r="AH98307" s="7" t="s">
        <v>56</v>
      </c>
      <c r="AJ98307" s="13" t="s">
        <v>56</v>
      </c>
      <c r="AN98307" s="13"/>
      <c r="AP98307" s="13" t="s">
        <v>56</v>
      </c>
      <c r="AQ98307" s="13" t="s">
        <v>56</v>
      </c>
      <c r="AR98307" s="13" t="s">
        <v>56</v>
      </c>
      <c r="AS98307" s="7" t="s">
        <v>56</v>
      </c>
      <c r="AT98307" s="7" t="s">
        <v>56</v>
      </c>
      <c r="AU98307" s="13" t="s">
        <v>56</v>
      </c>
      <c r="AV98307" s="13" t="s">
        <v>56</v>
      </c>
      <c r="AW98307" s="13" t="s">
        <v>56</v>
      </c>
      <c r="AX98307" s="13" t="s">
        <v>56</v>
      </c>
      <c r="BB98307" s="13" t="s">
        <v>56</v>
      </c>
      <c r="BD98307" s="13" t="s">
        <v>56</v>
      </c>
      <c r="BE98307" s="13" t="s">
        <v>56</v>
      </c>
      <c r="BF98307" s="13" t="s">
        <v>56</v>
      </c>
      <c r="BH98307" s="7" t="s">
        <v>56</v>
      </c>
      <c r="BI98307" s="13" t="s">
        <v>56</v>
      </c>
      <c r="BJ98307" s="13" t="s">
        <v>56</v>
      </c>
      <c r="BK98307" s="13" t="s">
        <v>56</v>
      </c>
      <c r="BM98307" s="7" t="s">
        <v>56</v>
      </c>
      <c r="BN98307" s="13" t="s">
        <v>56</v>
      </c>
      <c r="BO98307" s="7" t="s">
        <v>56</v>
      </c>
      <c r="BP98307" s="7" t="s">
        <v>56</v>
      </c>
      <c r="BQ98307" s="7" t="s">
        <v>56</v>
      </c>
      <c r="BT98307" s="13" t="s">
        <v>56</v>
      </c>
      <c r="BU98307" s="13" t="s">
        <v>56</v>
      </c>
      <c r="BV98307" s="13" t="s">
        <v>56</v>
      </c>
      <c r="BW98307" s="13" t="s">
        <v>56</v>
      </c>
      <c r="BX98307" s="13" t="s">
        <v>56</v>
      </c>
      <c r="BZ98307" s="13" t="s">
        <v>56</v>
      </c>
      <c r="CA98307" s="7" t="s">
        <v>56</v>
      </c>
      <c r="CB98307" s="7" t="s">
        <v>56</v>
      </c>
      <c r="CC98307" s="7" t="s">
        <v>56</v>
      </c>
      <c r="CD98307" s="7" t="s">
        <v>56</v>
      </c>
      <c r="CE98307" s="7" t="s">
        <v>56</v>
      </c>
      <c r="CF98307" s="7" t="s">
        <v>56</v>
      </c>
      <c r="CG98307" s="7" t="s">
        <v>56</v>
      </c>
      <c r="CH98307" s="7" t="s">
        <v>56</v>
      </c>
      <c r="CI98307" s="7" t="s">
        <v>56</v>
      </c>
      <c r="CJ98307" s="7" t="s">
        <v>56</v>
      </c>
      <c r="CK98307" s="7" t="s">
        <v>56</v>
      </c>
    </row>
    <row r="98308" spans="1:90" x14ac:dyDescent="0.25">
      <c r="A98308" s="16" t="s">
        <v>12</v>
      </c>
      <c r="C98308" s="13"/>
      <c r="AF98308" s="7" t="s">
        <v>56</v>
      </c>
      <c r="AG98308" s="13" t="s">
        <v>56</v>
      </c>
      <c r="AH98308" s="7" t="s">
        <v>56</v>
      </c>
      <c r="AI98308" s="13" t="s">
        <v>56</v>
      </c>
      <c r="AJ98308" s="13" t="s">
        <v>56</v>
      </c>
      <c r="AK98308" s="13" t="s">
        <v>56</v>
      </c>
      <c r="AL98308" s="13" t="s">
        <v>56</v>
      </c>
      <c r="AM98308" s="13" t="s">
        <v>56</v>
      </c>
      <c r="AN98308" s="13" t="s">
        <v>56</v>
      </c>
      <c r="AO98308" s="13" t="s">
        <v>56</v>
      </c>
      <c r="AP98308" s="13" t="s">
        <v>56</v>
      </c>
      <c r="AQ98308" s="13" t="s">
        <v>56</v>
      </c>
      <c r="AR98308" s="13" t="s">
        <v>56</v>
      </c>
      <c r="AS98308" s="7" t="s">
        <v>56</v>
      </c>
      <c r="AT98308" s="7" t="s">
        <v>56</v>
      </c>
      <c r="AU98308" s="13" t="s">
        <v>56</v>
      </c>
      <c r="AV98308" s="13" t="s">
        <v>56</v>
      </c>
      <c r="AW98308" s="13" t="s">
        <v>56</v>
      </c>
      <c r="AX98308" s="13" t="s">
        <v>56</v>
      </c>
      <c r="AY98308" s="13" t="s">
        <v>56</v>
      </c>
      <c r="AZ98308" s="13" t="s">
        <v>56</v>
      </c>
      <c r="BA98308" s="13" t="s">
        <v>56</v>
      </c>
      <c r="BB98308" s="13" t="s">
        <v>56</v>
      </c>
      <c r="BC98308" s="13" t="s">
        <v>56</v>
      </c>
      <c r="BD98308" s="13" t="s">
        <v>56</v>
      </c>
      <c r="BE98308" s="13" t="s">
        <v>56</v>
      </c>
      <c r="BF98308" s="13" t="s">
        <v>56</v>
      </c>
      <c r="BG98308" s="13" t="s">
        <v>56</v>
      </c>
      <c r="BH98308" s="7" t="s">
        <v>56</v>
      </c>
      <c r="BI98308" s="13" t="s">
        <v>56</v>
      </c>
      <c r="BJ98308" s="13" t="s">
        <v>56</v>
      </c>
      <c r="BK98308" s="13" t="s">
        <v>56</v>
      </c>
      <c r="BL98308" s="13" t="s">
        <v>56</v>
      </c>
      <c r="BM98308" s="7" t="s">
        <v>56</v>
      </c>
      <c r="BN98308" s="13" t="s">
        <v>56</v>
      </c>
      <c r="BO98308" s="13" t="s">
        <v>56</v>
      </c>
      <c r="BP98308" s="7" t="s">
        <v>56</v>
      </c>
      <c r="BQ98308" s="7" t="s">
        <v>56</v>
      </c>
      <c r="BR98308" s="13" t="s">
        <v>56</v>
      </c>
      <c r="BS98308" s="13" t="s">
        <v>56</v>
      </c>
      <c r="BT98308" s="13" t="s">
        <v>56</v>
      </c>
      <c r="BU98308" s="13" t="s">
        <v>56</v>
      </c>
      <c r="BV98308" s="13" t="s">
        <v>56</v>
      </c>
      <c r="BW98308" s="13" t="s">
        <v>56</v>
      </c>
      <c r="BX98308" s="13" t="s">
        <v>56</v>
      </c>
      <c r="BY98308" s="7" t="s">
        <v>56</v>
      </c>
      <c r="CA98308" s="7" t="s">
        <v>56</v>
      </c>
      <c r="CB98308" s="7" t="s">
        <v>56</v>
      </c>
      <c r="CC98308" s="7" t="s">
        <v>56</v>
      </c>
      <c r="CE98308" s="7" t="s">
        <v>56</v>
      </c>
      <c r="CG98308" s="7" t="s">
        <v>56</v>
      </c>
      <c r="CH98308" s="7" t="s">
        <v>56</v>
      </c>
      <c r="CI98308" s="7" t="s">
        <v>56</v>
      </c>
      <c r="CK98308" s="7" t="s">
        <v>56</v>
      </c>
      <c r="CL98308" s="7" t="s">
        <v>56</v>
      </c>
    </row>
    <row r="98309" spans="1:90" x14ac:dyDescent="0.25">
      <c r="A98309" s="7" t="s">
        <v>13</v>
      </c>
      <c r="AF98309" s="7">
        <v>1</v>
      </c>
      <c r="AG98309" s="7">
        <v>1</v>
      </c>
      <c r="AH98309" s="7">
        <v>1</v>
      </c>
      <c r="AI98309" s="7">
        <v>2</v>
      </c>
      <c r="AJ98309" s="13">
        <v>1</v>
      </c>
      <c r="AL98309" s="7">
        <v>2</v>
      </c>
      <c r="AN98309" s="7">
        <v>2</v>
      </c>
      <c r="AP98309" s="7">
        <v>1</v>
      </c>
      <c r="AT98309" s="7">
        <v>1</v>
      </c>
      <c r="AU98309" s="7">
        <v>1</v>
      </c>
      <c r="AV98309" s="7">
        <v>1</v>
      </c>
      <c r="AW98309" s="7">
        <v>1</v>
      </c>
      <c r="AX98309" s="7">
        <v>2</v>
      </c>
      <c r="AY98309" s="7">
        <v>2</v>
      </c>
      <c r="AZ98309" s="7">
        <v>1</v>
      </c>
      <c r="BB98309" s="7">
        <v>1</v>
      </c>
      <c r="BC98309" s="7">
        <v>2</v>
      </c>
      <c r="BD98309" s="13" t="s">
        <v>157</v>
      </c>
      <c r="BF98309" s="7">
        <v>1</v>
      </c>
      <c r="BG98309" s="7">
        <v>2</v>
      </c>
      <c r="BI98309" s="7">
        <v>1</v>
      </c>
      <c r="BM98309" s="7">
        <v>2</v>
      </c>
      <c r="BP98309" s="7">
        <v>1</v>
      </c>
      <c r="BQ98309" s="7">
        <v>1</v>
      </c>
      <c r="BR98309" s="13">
        <v>2</v>
      </c>
      <c r="BS98309" s="7">
        <v>1</v>
      </c>
      <c r="BU98309" s="7">
        <v>1</v>
      </c>
      <c r="BW98309" s="7">
        <v>1</v>
      </c>
      <c r="BX98309" s="7">
        <v>3</v>
      </c>
      <c r="BY98309" s="7">
        <v>1</v>
      </c>
      <c r="CA98309" s="7">
        <v>1</v>
      </c>
      <c r="CB98309" s="7">
        <v>1</v>
      </c>
      <c r="CG98309" s="7">
        <v>1</v>
      </c>
      <c r="CH98309" s="7">
        <v>1</v>
      </c>
      <c r="CI98309" s="7">
        <v>2</v>
      </c>
      <c r="CK98309" s="7">
        <v>1</v>
      </c>
    </row>
    <row r="98310" spans="1:90" x14ac:dyDescent="0.25">
      <c r="A98310" s="7" t="s">
        <v>14</v>
      </c>
      <c r="AF98310" s="13" t="s">
        <v>122</v>
      </c>
      <c r="AH98310" s="7" t="s">
        <v>126</v>
      </c>
      <c r="AI98310" s="7">
        <v>4</v>
      </c>
      <c r="AJ98310" s="7">
        <v>1</v>
      </c>
      <c r="AK98310" s="7">
        <v>2</v>
      </c>
      <c r="AL98310" s="13">
        <v>3</v>
      </c>
      <c r="AM98310" s="7">
        <v>4</v>
      </c>
      <c r="AN98310" s="13" t="s">
        <v>137</v>
      </c>
      <c r="AO98310" s="7">
        <v>4</v>
      </c>
      <c r="AQ98310" s="13" t="s">
        <v>141</v>
      </c>
      <c r="AR98310" s="13" t="s">
        <v>141</v>
      </c>
      <c r="AS98310" s="7" t="s">
        <v>141</v>
      </c>
      <c r="AT98310" s="7">
        <v>1</v>
      </c>
      <c r="AU98310" s="13" t="s">
        <v>141</v>
      </c>
      <c r="AV98310" s="13" t="s">
        <v>141</v>
      </c>
      <c r="AW98310" s="13" t="s">
        <v>141</v>
      </c>
      <c r="AX98310" s="13" t="s">
        <v>141</v>
      </c>
      <c r="AY98310" s="7" t="s">
        <v>157</v>
      </c>
      <c r="BA98310" s="7">
        <v>1</v>
      </c>
      <c r="BE98310" s="13" t="s">
        <v>141</v>
      </c>
      <c r="BG98310" s="7">
        <v>9</v>
      </c>
      <c r="BH98310" s="13" t="s">
        <v>141</v>
      </c>
      <c r="BJ98310" s="13" t="s">
        <v>141</v>
      </c>
      <c r="BK98310" s="13" t="s">
        <v>141</v>
      </c>
      <c r="BL98310" s="7">
        <v>2</v>
      </c>
      <c r="BN98310" s="13" t="s">
        <v>141</v>
      </c>
      <c r="BO98310" s="7">
        <v>1</v>
      </c>
      <c r="BP98310" s="13" t="s">
        <v>141</v>
      </c>
      <c r="BQ98310" s="7">
        <v>1</v>
      </c>
      <c r="BR98310" s="13" t="s">
        <v>141</v>
      </c>
      <c r="BS98310" s="7">
        <v>6</v>
      </c>
      <c r="BV98310" s="7">
        <v>1</v>
      </c>
      <c r="BW98310" s="13" t="s">
        <v>141</v>
      </c>
      <c r="BX98310" s="13" t="s">
        <v>141</v>
      </c>
      <c r="BY98310" s="7">
        <v>4</v>
      </c>
      <c r="BZ98310" s="7">
        <v>1</v>
      </c>
      <c r="CC98310" s="7">
        <v>2</v>
      </c>
      <c r="CD98310" s="7">
        <v>1</v>
      </c>
      <c r="CE98310" s="7">
        <v>1</v>
      </c>
      <c r="CG98310" s="7" t="s">
        <v>141</v>
      </c>
      <c r="CH98310" s="7">
        <v>1</v>
      </c>
      <c r="CI98310" s="7">
        <v>3</v>
      </c>
      <c r="CJ98310" s="7" t="s">
        <v>141</v>
      </c>
      <c r="CK98310" s="7">
        <v>1</v>
      </c>
      <c r="CL98310" s="7">
        <v>6</v>
      </c>
    </row>
    <row r="98311" spans="1:90" x14ac:dyDescent="0.25">
      <c r="A98311" s="7" t="s">
        <v>15</v>
      </c>
      <c r="AF98311" s="7">
        <v>1</v>
      </c>
      <c r="AG98311" s="7">
        <f>AG98309+AG98310</f>
        <v>1</v>
      </c>
      <c r="AH98311" s="7">
        <v>2</v>
      </c>
      <c r="AI98311" s="7">
        <f>AI98309+AI98310</f>
        <v>6</v>
      </c>
      <c r="AJ98311" s="7">
        <f>AJ98309+AJ98310</f>
        <v>2</v>
      </c>
      <c r="AK98311" s="7">
        <f>AK98309+AK98310</f>
        <v>2</v>
      </c>
      <c r="AL98311" s="7">
        <f>AL98309+AL98310</f>
        <v>5</v>
      </c>
      <c r="AM98311" s="7">
        <f>AM98309+AM98310</f>
        <v>4</v>
      </c>
      <c r="AN98311" s="7">
        <v>10</v>
      </c>
      <c r="AO98311" s="7">
        <f>AO98309+AO98310</f>
        <v>4</v>
      </c>
      <c r="AP98311" s="7">
        <f>AP98309+AP98310</f>
        <v>1</v>
      </c>
      <c r="AQ98311" s="7">
        <v>1</v>
      </c>
      <c r="AR98311" s="7">
        <v>1</v>
      </c>
      <c r="AS98311" s="7">
        <v>1</v>
      </c>
      <c r="AT98311" s="7">
        <f>AT98309+AT98310</f>
        <v>2</v>
      </c>
      <c r="AU98311" s="7">
        <v>2</v>
      </c>
      <c r="AV98311" s="7">
        <v>2</v>
      </c>
      <c r="AW98311" s="7">
        <v>2</v>
      </c>
      <c r="AX98311" s="7">
        <v>3</v>
      </c>
      <c r="AY98311" s="7">
        <v>4</v>
      </c>
      <c r="AZ98311" s="7">
        <f>AZ98309+AZ98310</f>
        <v>1</v>
      </c>
      <c r="BA98311" s="7">
        <f>BA98309+BA98310</f>
        <v>1</v>
      </c>
      <c r="BB98311" s="7">
        <f>BB98309+BB98310</f>
        <v>1</v>
      </c>
      <c r="BC98311" s="7">
        <f>BC98309+BC98310</f>
        <v>2</v>
      </c>
      <c r="BD98311" s="7">
        <v>2</v>
      </c>
      <c r="BE98311" s="7">
        <v>1</v>
      </c>
      <c r="BF98311" s="7">
        <f>BF98309+BF98310</f>
        <v>1</v>
      </c>
      <c r="BG98311" s="7">
        <f>BG98309+BG98310</f>
        <v>11</v>
      </c>
      <c r="BH98311" s="7">
        <v>1</v>
      </c>
      <c r="BI98311" s="7">
        <f>BI98309+BI98310</f>
        <v>1</v>
      </c>
      <c r="BJ98311" s="7">
        <v>1</v>
      </c>
      <c r="BK98311" s="7">
        <v>1</v>
      </c>
      <c r="BL98311" s="7">
        <f>BL98309+BL98310</f>
        <v>2</v>
      </c>
      <c r="BM98311" s="7">
        <f>BM98309+BM98310</f>
        <v>2</v>
      </c>
      <c r="BN98311" s="7">
        <v>1</v>
      </c>
      <c r="BO98311" s="7">
        <f>BO98309+BO98310</f>
        <v>1</v>
      </c>
      <c r="BP98311" s="7">
        <v>2</v>
      </c>
      <c r="BQ98311" s="7">
        <f>BQ98309+BQ98310</f>
        <v>2</v>
      </c>
      <c r="BR98311" s="7">
        <v>3</v>
      </c>
      <c r="BS98311" s="7">
        <f>BS98309+BS98310</f>
        <v>7</v>
      </c>
      <c r="BU98311" s="7">
        <f>BU98309+BU98310</f>
        <v>1</v>
      </c>
      <c r="BV98311" s="7">
        <f>BV98309+BV98310</f>
        <v>1</v>
      </c>
      <c r="BW98311" s="7">
        <v>2</v>
      </c>
      <c r="BX98311" s="7">
        <v>4</v>
      </c>
      <c r="BY98311" s="7">
        <v>5</v>
      </c>
      <c r="BZ98311" s="7">
        <v>1</v>
      </c>
      <c r="CA98311" s="7">
        <v>1</v>
      </c>
      <c r="CB98311" s="7">
        <v>1</v>
      </c>
      <c r="CC98311" s="7">
        <v>2</v>
      </c>
      <c r="CD98311" s="7">
        <v>1</v>
      </c>
      <c r="CE98311" s="7">
        <v>1</v>
      </c>
      <c r="CG98311" s="7">
        <v>2</v>
      </c>
      <c r="CH98311" s="7">
        <v>2</v>
      </c>
      <c r="CI98311" s="7">
        <v>5</v>
      </c>
      <c r="CJ98311" s="7">
        <v>1</v>
      </c>
      <c r="CK98311" s="7">
        <v>2</v>
      </c>
      <c r="CL98311" s="7">
        <v>6</v>
      </c>
    </row>
    <row r="98312" spans="1:90" x14ac:dyDescent="0.25">
      <c r="A98312" s="1" t="s">
        <v>16</v>
      </c>
      <c r="AF98312" s="13" t="s">
        <v>56</v>
      </c>
      <c r="AH98312" s="7" t="s">
        <v>56</v>
      </c>
      <c r="AI98312" s="13" t="s">
        <v>56</v>
      </c>
      <c r="AJ98312" s="13" t="s">
        <v>56</v>
      </c>
      <c r="AK98312" s="13" t="s">
        <v>56</v>
      </c>
      <c r="AL98312" s="13" t="s">
        <v>56</v>
      </c>
      <c r="AN98312" s="13" t="s">
        <v>56</v>
      </c>
      <c r="AT98312" s="13" t="s">
        <v>56</v>
      </c>
      <c r="AU98312" s="13" t="s">
        <v>56</v>
      </c>
      <c r="AV98312" s="13" t="s">
        <v>56</v>
      </c>
      <c r="AW98312" s="13" t="s">
        <v>56</v>
      </c>
      <c r="AX98312" s="13" t="s">
        <v>56</v>
      </c>
      <c r="AY98312" s="13" t="s">
        <v>56</v>
      </c>
      <c r="BG98312" s="13" t="s">
        <v>56</v>
      </c>
      <c r="BP98312" s="13" t="s">
        <v>56</v>
      </c>
      <c r="BQ98312" s="7" t="s">
        <v>56</v>
      </c>
      <c r="BR98312" s="7" t="s">
        <v>56</v>
      </c>
      <c r="BS98312" s="7" t="s">
        <v>56</v>
      </c>
      <c r="BW98312" s="13" t="s">
        <v>56</v>
      </c>
      <c r="BX98312" s="13" t="s">
        <v>56</v>
      </c>
      <c r="BY98312" s="7" t="s">
        <v>56</v>
      </c>
      <c r="CG98312" s="7" t="s">
        <v>56</v>
      </c>
      <c r="CH98312" s="7" t="s">
        <v>56</v>
      </c>
      <c r="CI98312" s="7" t="s">
        <v>56</v>
      </c>
      <c r="CK98312" s="7" t="s">
        <v>56</v>
      </c>
    </row>
    <row r="98313" spans="1:90" x14ac:dyDescent="0.25">
      <c r="A98313" s="16" t="s">
        <v>17</v>
      </c>
      <c r="AF98313" s="13"/>
      <c r="AI98313" s="13"/>
      <c r="AJ98313" s="13"/>
      <c r="AK98313" s="13"/>
      <c r="AL98313" s="13"/>
      <c r="AN98313" s="13"/>
      <c r="AT98313" s="13"/>
      <c r="AU98313" s="13"/>
      <c r="AV98313" s="13"/>
      <c r="AW98313" s="13"/>
      <c r="AX98313" s="13"/>
      <c r="AY98313" s="13"/>
      <c r="BG98313" s="13"/>
      <c r="BP98313" s="13">
        <v>1</v>
      </c>
    </row>
    <row r="98314" spans="1:90" x14ac:dyDescent="0.25">
      <c r="A98314" s="16" t="s">
        <v>18</v>
      </c>
      <c r="AF98314" s="13"/>
      <c r="AI98314" s="13"/>
      <c r="AJ98314" s="13"/>
      <c r="AK98314" s="13"/>
      <c r="AL98314" s="13"/>
      <c r="AN98314" s="13"/>
      <c r="AT98314" s="13"/>
      <c r="AU98314" s="13"/>
      <c r="AV98314" s="13"/>
      <c r="AW98314" s="13"/>
      <c r="AX98314" s="13"/>
      <c r="AY98314" s="13"/>
      <c r="AZ98314" s="7">
        <v>429</v>
      </c>
    </row>
    <row r="98315" spans="1:90" x14ac:dyDescent="0.25">
      <c r="A98315" s="1" t="s">
        <v>19</v>
      </c>
      <c r="AI98315" s="7">
        <v>1</v>
      </c>
      <c r="AY98315" s="7">
        <v>1</v>
      </c>
      <c r="BC98315" s="7">
        <v>1</v>
      </c>
    </row>
    <row r="98316" spans="1:90" x14ac:dyDescent="0.25">
      <c r="A98316" s="16" t="s">
        <v>20</v>
      </c>
      <c r="AF98316" s="13"/>
      <c r="AI98316" s="13"/>
      <c r="AJ98316" s="13"/>
      <c r="AK98316" s="13"/>
      <c r="AL98316" s="13"/>
      <c r="AN98316" s="13"/>
      <c r="AT98316" s="13"/>
      <c r="AU98316" s="13"/>
      <c r="AV98316" s="13"/>
      <c r="AW98316" s="13"/>
      <c r="AX98316" s="13"/>
      <c r="AY98316" s="13"/>
      <c r="BB98316" s="7">
        <v>2</v>
      </c>
    </row>
    <row r="98317" spans="1:90" x14ac:dyDescent="0.25">
      <c r="A98317" s="1" t="s">
        <v>21</v>
      </c>
      <c r="AH98317" s="7">
        <v>1</v>
      </c>
      <c r="AT98317" s="7">
        <v>1</v>
      </c>
    </row>
    <row r="98318" spans="1:90" x14ac:dyDescent="0.25">
      <c r="A98318" s="1" t="s">
        <v>22</v>
      </c>
      <c r="BG98318" s="7">
        <v>27</v>
      </c>
      <c r="BR98318" s="7">
        <v>1</v>
      </c>
      <c r="BX98318" s="7">
        <v>1</v>
      </c>
    </row>
    <row r="98319" spans="1:90" x14ac:dyDescent="0.25">
      <c r="A98319" s="17" t="s">
        <v>48</v>
      </c>
      <c r="AJ98319" s="7">
        <v>1</v>
      </c>
      <c r="AV98319" s="7">
        <v>1</v>
      </c>
      <c r="BF98319" s="7">
        <v>1</v>
      </c>
      <c r="CI98319" s="7">
        <v>1</v>
      </c>
    </row>
    <row r="98320" spans="1:90" x14ac:dyDescent="0.25">
      <c r="A98320" s="16" t="s">
        <v>23</v>
      </c>
      <c r="AI98320" s="7">
        <v>4</v>
      </c>
      <c r="AL98320" s="13">
        <v>3</v>
      </c>
      <c r="AP98320" s="7">
        <v>1</v>
      </c>
      <c r="AU98320" s="7">
        <v>1</v>
      </c>
      <c r="AW98320" s="7">
        <v>1</v>
      </c>
      <c r="AX98320" s="7">
        <v>1</v>
      </c>
      <c r="AY98320" s="7">
        <v>1</v>
      </c>
      <c r="BC98320" s="7">
        <v>36</v>
      </c>
      <c r="BD98320" s="7">
        <v>1</v>
      </c>
      <c r="BG98320" s="7">
        <v>4</v>
      </c>
      <c r="BI98320" s="7">
        <v>1</v>
      </c>
      <c r="BM98320" s="7">
        <v>2</v>
      </c>
      <c r="BQ98320" s="7">
        <v>1</v>
      </c>
      <c r="BR98320" s="7">
        <v>34</v>
      </c>
      <c r="BS98320" s="7">
        <v>10</v>
      </c>
      <c r="BU98320" s="7">
        <v>2</v>
      </c>
      <c r="BW98320" s="7">
        <v>9</v>
      </c>
      <c r="BX98320" s="7">
        <v>2</v>
      </c>
      <c r="BY98320" s="7">
        <v>4</v>
      </c>
      <c r="CB98320" s="7">
        <v>9</v>
      </c>
      <c r="CG98320" s="7">
        <v>4</v>
      </c>
      <c r="CH98320" s="7">
        <v>2</v>
      </c>
      <c r="CK98320" s="7">
        <v>9</v>
      </c>
    </row>
    <row r="98321" spans="1:90" x14ac:dyDescent="0.25">
      <c r="A98321" s="17" t="s">
        <v>211</v>
      </c>
      <c r="AL98321" s="13"/>
      <c r="BD98321" s="7">
        <v>1</v>
      </c>
      <c r="CA98321" s="7">
        <v>1</v>
      </c>
    </row>
    <row r="98322" spans="1:90" x14ac:dyDescent="0.25">
      <c r="A98322" s="1" t="s">
        <v>24</v>
      </c>
      <c r="AF98322" s="7">
        <v>2</v>
      </c>
      <c r="AG98322" s="7">
        <v>3</v>
      </c>
      <c r="AL98322" s="7">
        <v>1</v>
      </c>
      <c r="AN98322" s="7">
        <v>2</v>
      </c>
      <c r="AX98322" s="7">
        <v>1</v>
      </c>
    </row>
    <row r="98323" spans="1:90" x14ac:dyDescent="0.25">
      <c r="A98323" s="1" t="s">
        <v>25</v>
      </c>
      <c r="AN98323" s="7">
        <v>1</v>
      </c>
      <c r="BM98323" s="7">
        <v>2</v>
      </c>
      <c r="BX98323" s="7">
        <v>1</v>
      </c>
    </row>
    <row r="98324" spans="1:90" x14ac:dyDescent="0.25">
      <c r="A98324" s="17" t="s">
        <v>49</v>
      </c>
      <c r="AF98324" s="7">
        <v>3</v>
      </c>
      <c r="AL98324" s="7">
        <v>797</v>
      </c>
      <c r="AM98324" s="7">
        <v>11</v>
      </c>
      <c r="AN98324" s="7">
        <v>11</v>
      </c>
      <c r="AR98324" s="7">
        <v>999999999</v>
      </c>
      <c r="AS98324" s="7">
        <v>999999999</v>
      </c>
      <c r="AT98324" s="7">
        <v>11</v>
      </c>
      <c r="AU98324" s="7">
        <v>4</v>
      </c>
      <c r="AV98324" s="7">
        <v>3</v>
      </c>
      <c r="AW98324" s="7">
        <v>2</v>
      </c>
      <c r="AX98324" s="7">
        <v>1</v>
      </c>
      <c r="BE98324" s="7">
        <v>3</v>
      </c>
      <c r="BG98324" s="7">
        <v>75</v>
      </c>
      <c r="BH98324" s="7">
        <v>1</v>
      </c>
      <c r="BJ98324" s="7">
        <v>1</v>
      </c>
      <c r="BK98324" s="7">
        <v>94</v>
      </c>
      <c r="BL98324" s="7">
        <v>638</v>
      </c>
      <c r="BN98324" s="7">
        <v>1</v>
      </c>
      <c r="BP98324" s="7">
        <v>25</v>
      </c>
      <c r="BR98324" s="7">
        <v>14</v>
      </c>
      <c r="BT98324" s="7">
        <v>2</v>
      </c>
      <c r="BV98324" s="7">
        <v>1</v>
      </c>
      <c r="BW98324" s="7">
        <v>4</v>
      </c>
      <c r="BX98324" s="7">
        <v>11</v>
      </c>
      <c r="BY98324" s="7">
        <v>32</v>
      </c>
      <c r="BZ98324" s="7">
        <v>1</v>
      </c>
      <c r="CC98324" s="7">
        <v>7</v>
      </c>
      <c r="CD98324" s="7">
        <v>6</v>
      </c>
      <c r="CE98324" s="7">
        <v>20</v>
      </c>
      <c r="CF98324" s="7">
        <v>2</v>
      </c>
      <c r="CG98324" s="7">
        <v>5</v>
      </c>
      <c r="CH98324" s="7">
        <v>7</v>
      </c>
      <c r="CI98324" s="7">
        <v>66</v>
      </c>
      <c r="CJ98324" s="7">
        <v>3</v>
      </c>
      <c r="CK98324" s="7">
        <v>1</v>
      </c>
      <c r="CL98324" s="7">
        <v>1696</v>
      </c>
    </row>
    <row r="98325" spans="1:90" x14ac:dyDescent="0.25">
      <c r="A98325" s="17" t="s">
        <v>50</v>
      </c>
      <c r="AY98325" s="7">
        <v>5</v>
      </c>
      <c r="CE98325" s="7">
        <v>1</v>
      </c>
      <c r="CH98325" s="7">
        <v>5</v>
      </c>
      <c r="CL98325" s="7">
        <v>178</v>
      </c>
    </row>
    <row r="98326" spans="1:90" x14ac:dyDescent="0.25">
      <c r="A98326" s="1" t="s">
        <v>26</v>
      </c>
      <c r="BG98326" s="7">
        <v>2</v>
      </c>
      <c r="BV98326" s="7">
        <v>6</v>
      </c>
      <c r="BY98326" s="7">
        <v>15</v>
      </c>
      <c r="CL98326" s="7">
        <v>1</v>
      </c>
    </row>
    <row r="98327" spans="1:90" x14ac:dyDescent="0.25">
      <c r="A98327" s="16" t="s">
        <v>27</v>
      </c>
      <c r="BG98327" s="7">
        <v>18</v>
      </c>
      <c r="BS98327" s="7">
        <v>2</v>
      </c>
    </row>
    <row r="98328" spans="1:90" x14ac:dyDescent="0.25">
      <c r="A98328" s="16" t="s">
        <v>28</v>
      </c>
      <c r="BA98328" s="7">
        <v>1933</v>
      </c>
      <c r="BG98328" s="7">
        <v>4</v>
      </c>
      <c r="BL98328" s="7">
        <v>59</v>
      </c>
      <c r="BO98328" s="7">
        <v>5</v>
      </c>
      <c r="CH98328" s="7">
        <v>5</v>
      </c>
      <c r="CI98328" s="7">
        <v>1</v>
      </c>
      <c r="CL98328" s="7">
        <v>161</v>
      </c>
    </row>
    <row r="98329" spans="1:90" x14ac:dyDescent="0.25">
      <c r="A98329" s="16" t="s">
        <v>29</v>
      </c>
      <c r="AN98329" s="13">
        <v>2</v>
      </c>
    </row>
    <row r="98330" spans="1:90" x14ac:dyDescent="0.25">
      <c r="A98330" s="1" t="s">
        <v>30</v>
      </c>
      <c r="AI98330" s="7">
        <v>1</v>
      </c>
      <c r="AY98330" s="7">
        <v>96</v>
      </c>
      <c r="BG98330" s="7">
        <v>27</v>
      </c>
      <c r="BY98330" s="7">
        <v>17</v>
      </c>
    </row>
    <row r="98331" spans="1:90" x14ac:dyDescent="0.25">
      <c r="A98331" s="17" t="s">
        <v>51</v>
      </c>
      <c r="AO98331" s="7">
        <v>2</v>
      </c>
      <c r="AT98331" s="7">
        <v>8</v>
      </c>
      <c r="AY98331" s="7">
        <v>24</v>
      </c>
      <c r="BG98331" s="7">
        <v>3</v>
      </c>
      <c r="BY98331" s="7">
        <v>4</v>
      </c>
    </row>
    <row r="98332" spans="1:90" x14ac:dyDescent="0.25">
      <c r="A98332" s="16" t="s">
        <v>31</v>
      </c>
      <c r="AJ98332" s="7">
        <v>3</v>
      </c>
      <c r="AL98332" s="13">
        <v>109</v>
      </c>
      <c r="AM98332" s="7">
        <v>6</v>
      </c>
      <c r="AN98332" s="7">
        <v>25</v>
      </c>
      <c r="AO98332" s="7">
        <v>10</v>
      </c>
      <c r="BG98332" s="7">
        <v>3</v>
      </c>
      <c r="BS98332" s="7">
        <v>4</v>
      </c>
      <c r="CC98332" s="7">
        <v>4</v>
      </c>
      <c r="CI98332" s="7">
        <v>2</v>
      </c>
      <c r="CL98332" s="7">
        <v>3</v>
      </c>
    </row>
    <row r="98333" spans="1:90" x14ac:dyDescent="0.25">
      <c r="A98333" s="16" t="s">
        <v>32</v>
      </c>
    </row>
    <row r="98334" spans="1:90" x14ac:dyDescent="0.25">
      <c r="A98334" s="16" t="s">
        <v>33</v>
      </c>
      <c r="BG98334" s="7">
        <v>2</v>
      </c>
      <c r="BL98334" s="7">
        <v>2</v>
      </c>
      <c r="BS98334" s="7">
        <v>4</v>
      </c>
    </row>
    <row r="98335" spans="1:90" x14ac:dyDescent="0.25">
      <c r="A98335" s="1" t="s">
        <v>34</v>
      </c>
      <c r="AI98335" s="7">
        <v>73</v>
      </c>
    </row>
    <row r="98336" spans="1:90" x14ac:dyDescent="0.25">
      <c r="A98336" s="16" t="s">
        <v>35</v>
      </c>
      <c r="AK98336" s="7">
        <v>15</v>
      </c>
      <c r="AL98336" s="13">
        <v>72</v>
      </c>
      <c r="AM98336" s="7">
        <v>7</v>
      </c>
      <c r="AN98336" s="7">
        <v>1</v>
      </c>
      <c r="AO98336" s="7">
        <v>10</v>
      </c>
      <c r="BG98336" s="7">
        <v>2</v>
      </c>
      <c r="BS98336" s="7">
        <v>12</v>
      </c>
      <c r="CC98336" s="7">
        <v>4</v>
      </c>
      <c r="CE98336" s="7">
        <v>1</v>
      </c>
    </row>
    <row r="98337" spans="1:90" x14ac:dyDescent="0.25">
      <c r="A98337" s="1" t="s">
        <v>36</v>
      </c>
      <c r="AL98337" s="7">
        <v>9</v>
      </c>
      <c r="AM98337" s="7">
        <v>2</v>
      </c>
      <c r="AN98337" s="7">
        <v>3</v>
      </c>
      <c r="AO98337" s="7">
        <v>5</v>
      </c>
      <c r="BQ98337" s="7">
        <v>1</v>
      </c>
    </row>
    <row r="98338" spans="1:90" x14ac:dyDescent="0.25">
      <c r="A98338" s="1" t="s">
        <v>37</v>
      </c>
      <c r="BS98338" s="7">
        <v>34</v>
      </c>
    </row>
    <row r="98339" spans="1:90" x14ac:dyDescent="0.25">
      <c r="A98339" s="1" t="s">
        <v>38</v>
      </c>
      <c r="AI98339" s="7">
        <v>1</v>
      </c>
    </row>
    <row r="98340" spans="1:90" x14ac:dyDescent="0.25">
      <c r="A98340" s="1" t="s">
        <v>39</v>
      </c>
      <c r="AI98340" s="7">
        <v>1</v>
      </c>
      <c r="CL98340" s="7">
        <v>1</v>
      </c>
    </row>
    <row r="98341" spans="1:90" x14ac:dyDescent="0.25">
      <c r="A98341" s="1" t="s">
        <v>40</v>
      </c>
      <c r="AK98341" s="13">
        <v>1</v>
      </c>
    </row>
    <row r="98342" spans="1:90" x14ac:dyDescent="0.25">
      <c r="A98342" s="1" t="s">
        <v>41</v>
      </c>
      <c r="AN98342" s="7">
        <v>2</v>
      </c>
      <c r="CI98342" s="7">
        <v>2</v>
      </c>
      <c r="CL98342" s="7">
        <v>1</v>
      </c>
    </row>
    <row r="98343" spans="1:90" x14ac:dyDescent="0.25">
      <c r="A98343" s="1" t="s">
        <v>42</v>
      </c>
      <c r="AN98343" s="7">
        <v>3</v>
      </c>
      <c r="BS98343" s="7">
        <v>2</v>
      </c>
    </row>
    <row r="98344" spans="1:90" x14ac:dyDescent="0.25">
      <c r="A98344" s="17" t="s">
        <v>52</v>
      </c>
      <c r="AN98344" s="7">
        <v>1</v>
      </c>
      <c r="BG98344" s="7">
        <v>2</v>
      </c>
      <c r="CL98344" s="7">
        <v>11</v>
      </c>
    </row>
    <row r="98345" spans="1:90" x14ac:dyDescent="0.25">
      <c r="A98345" s="1" t="s">
        <v>43</v>
      </c>
      <c r="BG98345" s="7">
        <v>1</v>
      </c>
    </row>
    <row r="98346" spans="1:90" x14ac:dyDescent="0.25">
      <c r="A98346" s="17" t="s">
        <v>53</v>
      </c>
      <c r="AN98346" s="7">
        <v>16</v>
      </c>
    </row>
    <row r="98347" spans="1:90" x14ac:dyDescent="0.25">
      <c r="A98347" s="1" t="s">
        <v>44</v>
      </c>
      <c r="AM98347" s="7">
        <v>2</v>
      </c>
      <c r="AO98347" s="7">
        <v>8</v>
      </c>
    </row>
    <row r="98348" spans="1:90" x14ac:dyDescent="0.25">
      <c r="A98348" s="1" t="s">
        <v>45</v>
      </c>
      <c r="BG98348" s="7">
        <v>3</v>
      </c>
    </row>
    <row r="98349" spans="1:90" x14ac:dyDescent="0.25">
      <c r="A98349" s="1" t="s">
        <v>46</v>
      </c>
      <c r="BY98349" s="7">
        <v>4</v>
      </c>
    </row>
    <row r="98350" spans="1:90" x14ac:dyDescent="0.25">
      <c r="A98350" s="16" t="s">
        <v>47</v>
      </c>
      <c r="AK98350" s="13" t="s">
        <v>132</v>
      </c>
      <c r="AL98350" s="13" t="s">
        <v>134</v>
      </c>
      <c r="AQ98350" s="13" t="s">
        <v>142</v>
      </c>
      <c r="AR98350" s="13"/>
      <c r="AS98350" s="7" t="s">
        <v>146</v>
      </c>
      <c r="AZ98350" s="7" t="s">
        <v>159</v>
      </c>
      <c r="CF98350" s="7" t="s">
        <v>199</v>
      </c>
      <c r="CI98350" s="7" t="s">
        <v>205</v>
      </c>
    </row>
    <row r="114680" spans="1:90" x14ac:dyDescent="0.25">
      <c r="A114680" s="1" t="s">
        <v>0</v>
      </c>
      <c r="B114680" s="13" t="s">
        <v>67</v>
      </c>
      <c r="C114680" s="7" t="s">
        <v>71</v>
      </c>
      <c r="D114680" s="7" t="s">
        <v>73</v>
      </c>
      <c r="E114680" s="7" t="s">
        <v>77</v>
      </c>
      <c r="F114680" s="7" t="s">
        <v>79</v>
      </c>
      <c r="G114680" s="7" t="s">
        <v>81</v>
      </c>
      <c r="H114680" s="7" t="s">
        <v>83</v>
      </c>
      <c r="I114680" s="7" t="s">
        <v>86</v>
      </c>
      <c r="J114680" s="7" t="s">
        <v>87</v>
      </c>
      <c r="K114680" s="7" t="s">
        <v>89</v>
      </c>
      <c r="L114680" s="7" t="s">
        <v>90</v>
      </c>
      <c r="M114680" s="7" t="s">
        <v>91</v>
      </c>
      <c r="N114680" s="7" t="s">
        <v>93</v>
      </c>
      <c r="O114680" s="7" t="s">
        <v>94</v>
      </c>
      <c r="P114680" s="7" t="s">
        <v>96</v>
      </c>
      <c r="Q114680" s="7" t="s">
        <v>97</v>
      </c>
      <c r="R114680" s="7" t="s">
        <v>100</v>
      </c>
      <c r="S114680" s="7" t="s">
        <v>102</v>
      </c>
      <c r="T114680" s="7" t="s">
        <v>103</v>
      </c>
      <c r="U114680" s="7" t="s">
        <v>105</v>
      </c>
      <c r="V114680" s="7" t="s">
        <v>106</v>
      </c>
      <c r="W114680" s="7" t="s">
        <v>108</v>
      </c>
      <c r="X114680" s="7" t="s">
        <v>110</v>
      </c>
      <c r="Y114680" s="7" t="s">
        <v>111</v>
      </c>
      <c r="Z114680" s="7" t="s">
        <v>112</v>
      </c>
      <c r="AA114680" s="7" t="s">
        <v>113</v>
      </c>
      <c r="AB114680" s="7" t="s">
        <v>115</v>
      </c>
      <c r="AC114680" s="7" t="s">
        <v>117</v>
      </c>
      <c r="AD114680" s="7" t="s">
        <v>119</v>
      </c>
      <c r="AE114680" s="7" t="s">
        <v>120</v>
      </c>
      <c r="AF114680" s="7" t="s">
        <v>121</v>
      </c>
      <c r="AG114680" s="7" t="s">
        <v>123</v>
      </c>
      <c r="AH114680" s="7" t="s">
        <v>125</v>
      </c>
      <c r="AI114680" s="7" t="s">
        <v>127</v>
      </c>
      <c r="AJ114680" s="7" t="s">
        <v>129</v>
      </c>
      <c r="AK114680" s="7" t="s">
        <v>130</v>
      </c>
      <c r="AL114680" s="7" t="s">
        <v>133</v>
      </c>
      <c r="AM114680" s="7" t="s">
        <v>135</v>
      </c>
      <c r="AN114680" s="7" t="s">
        <v>136</v>
      </c>
      <c r="AO114680" s="7" t="s">
        <v>138</v>
      </c>
      <c r="AP114680" s="7" t="s">
        <v>139</v>
      </c>
      <c r="AQ114680" s="7" t="s">
        <v>140</v>
      </c>
      <c r="AR114680" s="7" t="s">
        <v>143</v>
      </c>
      <c r="AS114680" s="7" t="s">
        <v>145</v>
      </c>
      <c r="AT114680" s="7" t="s">
        <v>147</v>
      </c>
      <c r="AU114680" s="7" t="s">
        <v>148</v>
      </c>
      <c r="AV114680" s="7" t="s">
        <v>149</v>
      </c>
      <c r="AW114680" s="7" t="s">
        <v>152</v>
      </c>
      <c r="AX114680" s="7" t="s">
        <v>153</v>
      </c>
      <c r="AY114680" s="7" t="s">
        <v>155</v>
      </c>
      <c r="AZ114680" s="7" t="s">
        <v>158</v>
      </c>
      <c r="BA114680" s="7" t="s">
        <v>160</v>
      </c>
      <c r="BB114680" s="7" t="s">
        <v>161</v>
      </c>
      <c r="BC114680" s="7" t="s">
        <v>162</v>
      </c>
      <c r="BD114680" s="7" t="s">
        <v>163</v>
      </c>
      <c r="BE114680" s="7" t="s">
        <v>164</v>
      </c>
      <c r="BF114680" s="7" t="s">
        <v>165</v>
      </c>
      <c r="BG114680" s="7" t="s">
        <v>166</v>
      </c>
      <c r="BH114680" s="7" t="s">
        <v>167</v>
      </c>
      <c r="BI114680" s="7" t="s">
        <v>168</v>
      </c>
      <c r="BJ114680" s="7" t="s">
        <v>169</v>
      </c>
      <c r="BK114680" s="7" t="s">
        <v>170</v>
      </c>
      <c r="BL114680" s="7" t="s">
        <v>171</v>
      </c>
      <c r="BM114680" s="7" t="s">
        <v>173</v>
      </c>
      <c r="BN114680" s="7" t="s">
        <v>174</v>
      </c>
      <c r="BO114680" s="7" t="s">
        <v>176</v>
      </c>
      <c r="BP114680" s="7" t="s">
        <v>178</v>
      </c>
      <c r="BQ114680" s="7" t="s">
        <v>179</v>
      </c>
      <c r="BR114680" s="7" t="s">
        <v>181</v>
      </c>
      <c r="BS114680" s="7" t="s">
        <v>183</v>
      </c>
      <c r="BT114680" s="7" t="s">
        <v>184</v>
      </c>
      <c r="BU114680" s="7" t="s">
        <v>185</v>
      </c>
      <c r="BV114680" s="7" t="s">
        <v>187</v>
      </c>
      <c r="BW114680" s="7" t="s">
        <v>188</v>
      </c>
      <c r="BX114680" s="7" t="s">
        <v>189</v>
      </c>
      <c r="BY114680" s="7" t="s">
        <v>190</v>
      </c>
      <c r="BZ114680" s="7" t="s">
        <v>192</v>
      </c>
      <c r="CA114680" s="7" t="s">
        <v>193</v>
      </c>
      <c r="CB114680" s="7" t="s">
        <v>194</v>
      </c>
      <c r="CC114680" s="7" t="s">
        <v>195</v>
      </c>
      <c r="CD114680" s="7" t="s">
        <v>196</v>
      </c>
      <c r="CE114680" s="7" t="s">
        <v>197</v>
      </c>
      <c r="CF114680" s="7" t="s">
        <v>198</v>
      </c>
      <c r="CG114680" s="7" t="s">
        <v>200</v>
      </c>
      <c r="CH114680" s="7" t="s">
        <v>202</v>
      </c>
      <c r="CI114680" s="7" t="s">
        <v>204</v>
      </c>
      <c r="CJ114680" s="7" t="s">
        <v>206</v>
      </c>
      <c r="CK114680" s="7" t="s">
        <v>208</v>
      </c>
      <c r="CL114680" s="7" t="s">
        <v>209</v>
      </c>
    </row>
    <row r="114681" spans="1:90" x14ac:dyDescent="0.25">
      <c r="A114681" s="1" t="s">
        <v>1</v>
      </c>
      <c r="B114681" s="7" t="s">
        <v>54</v>
      </c>
      <c r="C114681" s="7" t="s">
        <v>54</v>
      </c>
      <c r="D114681" s="7" t="s">
        <v>57</v>
      </c>
      <c r="E114681" s="7" t="s">
        <v>57</v>
      </c>
      <c r="F114681" s="7" t="s">
        <v>57</v>
      </c>
      <c r="G114681" s="7" t="s">
        <v>57</v>
      </c>
      <c r="H114681" s="7" t="s">
        <v>57</v>
      </c>
      <c r="I114681" s="7" t="s">
        <v>54</v>
      </c>
      <c r="J114681" s="7" t="s">
        <v>57</v>
      </c>
      <c r="K114681" s="7" t="s">
        <v>57</v>
      </c>
      <c r="L114681" s="7" t="s">
        <v>57</v>
      </c>
      <c r="M114681" s="7" t="s">
        <v>57</v>
      </c>
      <c r="N114681" s="7" t="s">
        <v>57</v>
      </c>
      <c r="O114681" s="7" t="s">
        <v>54</v>
      </c>
      <c r="P114681" s="7" t="s">
        <v>57</v>
      </c>
      <c r="Q114681" s="7" t="s">
        <v>57</v>
      </c>
      <c r="R114681" s="7" t="s">
        <v>54</v>
      </c>
      <c r="S114681" s="7" t="s">
        <v>57</v>
      </c>
      <c r="T114681" s="7" t="s">
        <v>57</v>
      </c>
      <c r="U114681" s="7" t="s">
        <v>57</v>
      </c>
      <c r="V114681" s="7" t="s">
        <v>57</v>
      </c>
      <c r="W114681" s="7" t="s">
        <v>54</v>
      </c>
      <c r="X114681" s="7" t="s">
        <v>57</v>
      </c>
      <c r="Y114681" s="7" t="s">
        <v>57</v>
      </c>
      <c r="Z114681" s="7" t="s">
        <v>54</v>
      </c>
      <c r="AA114681" s="7" t="s">
        <v>57</v>
      </c>
      <c r="AB114681" s="7" t="s">
        <v>57</v>
      </c>
      <c r="AC114681" s="7" t="s">
        <v>54</v>
      </c>
      <c r="AD114681" s="7" t="s">
        <v>57</v>
      </c>
      <c r="AE114681" s="7" t="s">
        <v>57</v>
      </c>
      <c r="AF114681" s="7" t="s">
        <v>54</v>
      </c>
      <c r="AG114681" s="7" t="s">
        <v>57</v>
      </c>
      <c r="AH114681" s="7" t="s">
        <v>57</v>
      </c>
      <c r="AI114681" s="7" t="s">
        <v>57</v>
      </c>
      <c r="AJ114681" s="7" t="s">
        <v>54</v>
      </c>
      <c r="AK114681" s="7" t="s">
        <v>54</v>
      </c>
      <c r="AL114681" s="7" t="s">
        <v>54</v>
      </c>
      <c r="AM114681" s="7" t="s">
        <v>54</v>
      </c>
      <c r="AN114681" s="7" t="s">
        <v>57</v>
      </c>
      <c r="AO114681" s="7" t="s">
        <v>54</v>
      </c>
      <c r="AP114681" s="7" t="s">
        <v>57</v>
      </c>
      <c r="AQ114681" s="7" t="s">
        <v>57</v>
      </c>
      <c r="AR114681" s="7" t="s">
        <v>57</v>
      </c>
      <c r="AS114681" s="7" t="s">
        <v>57</v>
      </c>
      <c r="AT114681" s="7" t="s">
        <v>54</v>
      </c>
      <c r="AU114681" s="7" t="s">
        <v>54</v>
      </c>
      <c r="AV114681" s="7" t="s">
        <v>57</v>
      </c>
      <c r="AW114681" s="7" t="s">
        <v>57</v>
      </c>
      <c r="AX114681" s="7" t="s">
        <v>57</v>
      </c>
      <c r="AY114681" s="7" t="s">
        <v>54</v>
      </c>
      <c r="AZ114681" s="7" t="s">
        <v>54</v>
      </c>
      <c r="BA114681" s="7" t="s">
        <v>54</v>
      </c>
      <c r="BB114681" s="7" t="s">
        <v>57</v>
      </c>
      <c r="BC114681" s="7" t="s">
        <v>57</v>
      </c>
      <c r="BD114681" s="7" t="s">
        <v>57</v>
      </c>
      <c r="BE114681" s="7" t="s">
        <v>57</v>
      </c>
      <c r="BF114681" s="7" t="s">
        <v>54</v>
      </c>
      <c r="BG114681" s="7" t="s">
        <v>57</v>
      </c>
      <c r="BH114681" s="7" t="s">
        <v>54</v>
      </c>
      <c r="BI114681" s="7" t="s">
        <v>57</v>
      </c>
      <c r="BJ114681" s="7" t="s">
        <v>57</v>
      </c>
      <c r="BK114681" s="7" t="s">
        <v>57</v>
      </c>
      <c r="BL114681" s="7" t="s">
        <v>57</v>
      </c>
      <c r="BM114681" s="7" t="s">
        <v>57</v>
      </c>
      <c r="BN114681" s="7" t="s">
        <v>54</v>
      </c>
      <c r="BO114681" s="7" t="s">
        <v>57</v>
      </c>
      <c r="BP114681" s="7" t="s">
        <v>54</v>
      </c>
      <c r="BQ114681" s="7" t="s">
        <v>57</v>
      </c>
      <c r="BR114681" s="7" t="s">
        <v>57</v>
      </c>
      <c r="BS114681" s="7" t="s">
        <v>57</v>
      </c>
      <c r="BT114681" s="7" t="s">
        <v>57</v>
      </c>
      <c r="BU114681" s="7" t="s">
        <v>54</v>
      </c>
      <c r="BV114681" s="7" t="s">
        <v>57</v>
      </c>
      <c r="BW114681" s="7" t="s">
        <v>54</v>
      </c>
      <c r="BX114681" s="7" t="s">
        <v>54</v>
      </c>
      <c r="BY114681" s="7" t="s">
        <v>57</v>
      </c>
      <c r="BZ114681" s="7" t="s">
        <v>57</v>
      </c>
      <c r="CA114681" s="7" t="s">
        <v>57</v>
      </c>
      <c r="CB114681" s="7" t="s">
        <v>54</v>
      </c>
      <c r="CC114681" s="7" t="s">
        <v>54</v>
      </c>
      <c r="CD114681" s="7" t="s">
        <v>57</v>
      </c>
      <c r="CE114681" s="7" t="s">
        <v>54</v>
      </c>
      <c r="CF114681" s="7" t="s">
        <v>57</v>
      </c>
      <c r="CG114681" s="7" t="s">
        <v>57</v>
      </c>
      <c r="CH114681" s="7" t="s">
        <v>57</v>
      </c>
      <c r="CI114681" s="7" t="s">
        <v>57</v>
      </c>
      <c r="CJ114681" s="7" t="s">
        <v>57</v>
      </c>
      <c r="CK114681" s="7" t="s">
        <v>57</v>
      </c>
      <c r="CL114681" s="7" t="s">
        <v>57</v>
      </c>
    </row>
    <row r="114682" spans="1:90" x14ac:dyDescent="0.25">
      <c r="A114682" s="1" t="s">
        <v>2</v>
      </c>
      <c r="B114682" s="9">
        <v>50</v>
      </c>
      <c r="C114682" s="10">
        <v>58</v>
      </c>
      <c r="D114682" s="10">
        <v>11</v>
      </c>
      <c r="E114682" s="10">
        <v>22</v>
      </c>
      <c r="F114682" s="10">
        <v>37</v>
      </c>
      <c r="G114682" s="10">
        <v>39</v>
      </c>
      <c r="H114682" s="10">
        <v>50</v>
      </c>
      <c r="I114682" s="10">
        <v>1</v>
      </c>
      <c r="J114682" s="10">
        <v>1</v>
      </c>
      <c r="K114682" s="10">
        <v>7</v>
      </c>
      <c r="L114682" s="10">
        <v>18</v>
      </c>
      <c r="M114682" s="10">
        <v>35</v>
      </c>
      <c r="N114682" s="10">
        <v>22</v>
      </c>
      <c r="O114682" s="10">
        <v>55</v>
      </c>
      <c r="P114682" s="10">
        <v>3</v>
      </c>
      <c r="Q114682" s="10">
        <v>21</v>
      </c>
      <c r="R114682" s="10">
        <v>23</v>
      </c>
      <c r="S114682" s="10">
        <v>26</v>
      </c>
      <c r="T114682" s="10">
        <v>30</v>
      </c>
      <c r="U114682" s="10">
        <v>21</v>
      </c>
      <c r="V114682" s="10">
        <v>33</v>
      </c>
      <c r="W114682" s="10">
        <v>2</v>
      </c>
      <c r="X114682" s="10">
        <v>15</v>
      </c>
      <c r="Y114682" s="10">
        <v>39</v>
      </c>
      <c r="Z114682" s="10">
        <v>36</v>
      </c>
      <c r="AA114682" s="10">
        <v>45</v>
      </c>
      <c r="AB114682" s="10">
        <v>53</v>
      </c>
      <c r="AC114682" s="7" t="s">
        <v>118</v>
      </c>
      <c r="AD114682" s="10" t="s">
        <v>118</v>
      </c>
      <c r="AE114682" s="10" t="s">
        <v>118</v>
      </c>
      <c r="AF114682" s="10">
        <v>21</v>
      </c>
      <c r="AG114682" s="10">
        <v>52</v>
      </c>
      <c r="AH114682" s="7">
        <v>62</v>
      </c>
      <c r="AI114682" s="7">
        <v>41</v>
      </c>
      <c r="AJ114682" s="7">
        <v>18</v>
      </c>
      <c r="AK114682" s="7">
        <v>52</v>
      </c>
      <c r="AL114682" s="10">
        <v>55</v>
      </c>
      <c r="AM114682" s="10">
        <v>33</v>
      </c>
      <c r="AN114682" s="10">
        <v>30</v>
      </c>
      <c r="AO114682" s="7">
        <v>38</v>
      </c>
      <c r="AP114682" s="9">
        <v>38</v>
      </c>
      <c r="AQ114682" s="7">
        <v>44</v>
      </c>
      <c r="AR114682" s="7">
        <v>50</v>
      </c>
      <c r="AS114682" s="7">
        <v>55</v>
      </c>
      <c r="AT114682" s="9">
        <v>1</v>
      </c>
      <c r="AU114682" s="9">
        <v>24</v>
      </c>
      <c r="AV114682" s="7">
        <v>28</v>
      </c>
      <c r="AW114682" s="9">
        <v>38</v>
      </c>
      <c r="AX114682" s="10">
        <v>21</v>
      </c>
      <c r="AY114682" s="9">
        <v>42</v>
      </c>
      <c r="AZ114682" s="10">
        <v>13</v>
      </c>
      <c r="BA114682" s="10">
        <v>21</v>
      </c>
      <c r="BB114682" s="10">
        <v>36</v>
      </c>
      <c r="BC114682" s="10">
        <v>57</v>
      </c>
      <c r="BD114682" s="10">
        <v>52</v>
      </c>
      <c r="BE114682" s="10">
        <v>12</v>
      </c>
      <c r="BF114682" s="10">
        <v>49</v>
      </c>
      <c r="BG114682" s="10">
        <v>48</v>
      </c>
      <c r="BH114682" s="10">
        <v>1</v>
      </c>
      <c r="BI114682" s="10">
        <v>40</v>
      </c>
      <c r="BJ114682" s="10">
        <v>42</v>
      </c>
      <c r="BK114682" s="10">
        <v>51</v>
      </c>
      <c r="BL114682" s="10">
        <v>2</v>
      </c>
      <c r="BM114682" s="10">
        <v>31</v>
      </c>
      <c r="BN114682" s="10">
        <v>43</v>
      </c>
      <c r="BO114682" s="10">
        <v>56</v>
      </c>
      <c r="BP114682" s="10">
        <v>2</v>
      </c>
      <c r="BQ114682" s="10">
        <v>14</v>
      </c>
      <c r="BR114682" s="10">
        <v>44</v>
      </c>
      <c r="BS114682" s="10">
        <v>68</v>
      </c>
      <c r="BT114682" s="10">
        <v>30</v>
      </c>
      <c r="BU114682" s="10">
        <v>53</v>
      </c>
      <c r="BV114682" s="10">
        <v>47</v>
      </c>
      <c r="BW114682" s="10">
        <v>41</v>
      </c>
      <c r="BX114682" s="10">
        <v>21</v>
      </c>
      <c r="BY114682" s="10">
        <v>32</v>
      </c>
      <c r="BZ114682" s="10">
        <v>9</v>
      </c>
      <c r="CA114682" s="10">
        <v>33</v>
      </c>
      <c r="CB114682" s="10">
        <v>39</v>
      </c>
      <c r="CC114682" s="10">
        <v>6</v>
      </c>
      <c r="CD114682" s="10">
        <v>18</v>
      </c>
      <c r="CE114682" s="10">
        <v>7</v>
      </c>
      <c r="CF114682" s="10">
        <v>43</v>
      </c>
      <c r="CG114682" s="7">
        <v>36</v>
      </c>
      <c r="CH114682" s="7">
        <v>45</v>
      </c>
      <c r="CI114682" s="7">
        <v>47</v>
      </c>
      <c r="CJ114682" s="7">
        <v>18</v>
      </c>
      <c r="CK114682" s="10" t="s">
        <v>118</v>
      </c>
      <c r="CL114682" s="7" t="s">
        <v>210</v>
      </c>
    </row>
    <row r="114683" spans="1:90" x14ac:dyDescent="0.25">
      <c r="A114683" s="1" t="s">
        <v>3</v>
      </c>
      <c r="B114683" s="7">
        <v>9</v>
      </c>
      <c r="C114683" s="7">
        <v>5</v>
      </c>
      <c r="D114683" s="7">
        <v>9</v>
      </c>
      <c r="E114683" s="7">
        <v>8</v>
      </c>
      <c r="F114683" s="7">
        <v>6</v>
      </c>
      <c r="G114683" s="7">
        <v>8</v>
      </c>
      <c r="H114683" s="7">
        <v>8</v>
      </c>
      <c r="I114683" s="7">
        <v>7</v>
      </c>
      <c r="J114683" s="13">
        <v>3</v>
      </c>
      <c r="K114683" s="13">
        <v>4</v>
      </c>
      <c r="L114683" s="7">
        <v>7</v>
      </c>
      <c r="M114683" s="13">
        <v>12</v>
      </c>
      <c r="N114683" s="7">
        <v>10</v>
      </c>
      <c r="O114683" s="7">
        <v>10</v>
      </c>
      <c r="P114683" s="7">
        <v>10</v>
      </c>
      <c r="Q114683" s="7">
        <v>7</v>
      </c>
      <c r="R114683" s="7">
        <v>5</v>
      </c>
      <c r="S114683" s="7">
        <v>5</v>
      </c>
      <c r="T114683" s="7">
        <v>11</v>
      </c>
      <c r="U114683" s="7">
        <v>7</v>
      </c>
      <c r="V114683" s="7">
        <v>8</v>
      </c>
      <c r="W114683" s="13">
        <v>12</v>
      </c>
      <c r="X114683" s="7">
        <v>5</v>
      </c>
      <c r="Y114683" s="7">
        <v>9</v>
      </c>
      <c r="Z114683" s="7">
        <v>9</v>
      </c>
      <c r="AA114683" s="7">
        <v>10</v>
      </c>
      <c r="AB114683" s="7">
        <v>5</v>
      </c>
      <c r="AC114683" s="7">
        <v>6</v>
      </c>
      <c r="AD114683" s="7">
        <v>7</v>
      </c>
      <c r="AE114683" s="7">
        <v>8</v>
      </c>
      <c r="AF114683" s="7">
        <v>6</v>
      </c>
      <c r="AG114683" s="7">
        <v>10</v>
      </c>
      <c r="AH114683" s="7">
        <v>8</v>
      </c>
      <c r="AI114683" s="7">
        <v>8</v>
      </c>
      <c r="AJ114683" s="7">
        <v>6</v>
      </c>
      <c r="AK114683" s="7">
        <v>5</v>
      </c>
      <c r="AL114683" s="7">
        <v>7</v>
      </c>
      <c r="AM114683" s="7">
        <v>11</v>
      </c>
      <c r="AN114683" s="7">
        <v>10</v>
      </c>
      <c r="AO114683" s="7">
        <v>9</v>
      </c>
      <c r="AP114683" s="7">
        <v>8</v>
      </c>
      <c r="AQ114683" s="7">
        <v>5</v>
      </c>
      <c r="AR114683" s="7">
        <v>7</v>
      </c>
      <c r="AS114683" s="7">
        <v>8</v>
      </c>
      <c r="AT114683" s="7">
        <v>8</v>
      </c>
      <c r="AU114683" s="7">
        <v>11</v>
      </c>
      <c r="AV114683" s="7">
        <v>7</v>
      </c>
      <c r="AW114683" s="7">
        <v>9</v>
      </c>
      <c r="AX114683" s="7">
        <v>6</v>
      </c>
      <c r="AY114683" s="7">
        <v>10</v>
      </c>
      <c r="AZ114683" s="7">
        <v>8</v>
      </c>
      <c r="BA114683" s="7">
        <v>5</v>
      </c>
      <c r="BB114683" s="7">
        <v>8</v>
      </c>
      <c r="BC114683" s="7">
        <v>9</v>
      </c>
      <c r="BD114683" s="7">
        <v>6</v>
      </c>
      <c r="BE114683" s="13">
        <v>6</v>
      </c>
      <c r="BF114683" s="7">
        <v>8</v>
      </c>
      <c r="BG114683" s="7">
        <v>9</v>
      </c>
      <c r="BH114683" s="13">
        <v>4</v>
      </c>
      <c r="BI114683" s="7">
        <v>7</v>
      </c>
      <c r="BJ114683" s="13">
        <v>6</v>
      </c>
      <c r="BK114683" s="13">
        <v>6</v>
      </c>
      <c r="BL114683" s="13">
        <v>3</v>
      </c>
      <c r="BM114683" s="7">
        <v>8</v>
      </c>
      <c r="BN114683" s="7">
        <v>11</v>
      </c>
      <c r="BO114683" s="7">
        <v>7</v>
      </c>
      <c r="BP114683" s="13">
        <v>4</v>
      </c>
      <c r="BQ114683" s="7">
        <v>8</v>
      </c>
      <c r="BR114683" s="7">
        <v>5</v>
      </c>
      <c r="BS114683" s="7">
        <v>9</v>
      </c>
      <c r="BT114683" s="13">
        <v>6</v>
      </c>
      <c r="BU114683" s="7">
        <v>11</v>
      </c>
      <c r="BV114683" s="7">
        <v>9</v>
      </c>
      <c r="BW114683" s="7">
        <v>7</v>
      </c>
      <c r="BX114683" s="7">
        <v>9</v>
      </c>
      <c r="BY114683" s="7">
        <v>9</v>
      </c>
      <c r="BZ114683" s="7">
        <v>8</v>
      </c>
      <c r="CA114683" s="7">
        <v>7</v>
      </c>
      <c r="CB114683" s="7">
        <v>5</v>
      </c>
      <c r="CC114683" s="7">
        <v>5</v>
      </c>
      <c r="CD114683" s="13">
        <v>6</v>
      </c>
      <c r="CE114683" s="7">
        <v>11</v>
      </c>
      <c r="CF114683" s="7">
        <v>9</v>
      </c>
      <c r="CG114683" s="7">
        <v>7</v>
      </c>
      <c r="CH114683" s="7">
        <v>7</v>
      </c>
      <c r="CI114683" s="7">
        <v>5</v>
      </c>
      <c r="CJ114683" s="7">
        <v>7</v>
      </c>
      <c r="CK114683" s="7">
        <v>7</v>
      </c>
      <c r="CL114683" s="7">
        <v>4</v>
      </c>
    </row>
    <row r="114684" spans="1:90" x14ac:dyDescent="0.25">
      <c r="A114684" s="1" t="s">
        <v>4</v>
      </c>
      <c r="B114684" s="7">
        <v>2007</v>
      </c>
      <c r="C114684" s="7">
        <v>2007</v>
      </c>
      <c r="D114684" s="7">
        <v>2008</v>
      </c>
      <c r="E114684" s="7">
        <v>2008</v>
      </c>
      <c r="F114684" s="7">
        <v>2008</v>
      </c>
      <c r="G114684" s="7">
        <v>2008</v>
      </c>
      <c r="H114684" s="7">
        <v>2008</v>
      </c>
      <c r="I114684" s="7">
        <v>2009</v>
      </c>
      <c r="J114684" s="7">
        <v>2010</v>
      </c>
      <c r="K114684" s="7">
        <v>2010</v>
      </c>
      <c r="L114684" s="7">
        <v>2010</v>
      </c>
      <c r="M114684" s="7">
        <v>2010</v>
      </c>
      <c r="N114684" s="7">
        <v>2011</v>
      </c>
      <c r="O114684" s="7">
        <v>2011</v>
      </c>
      <c r="P114684" s="13">
        <v>2012</v>
      </c>
      <c r="Q114684" s="7">
        <v>2012</v>
      </c>
      <c r="R114684" s="7">
        <v>2012</v>
      </c>
      <c r="S114684" s="7">
        <v>2012</v>
      </c>
      <c r="T114684" s="13">
        <v>2012</v>
      </c>
      <c r="U114684" s="13">
        <v>2015</v>
      </c>
      <c r="V114684" s="13">
        <v>2015</v>
      </c>
      <c r="W114684" s="7">
        <v>2016</v>
      </c>
      <c r="X114684" s="13">
        <v>2016</v>
      </c>
      <c r="Y114684" s="7">
        <v>2016</v>
      </c>
      <c r="Z114684" s="7">
        <v>2017</v>
      </c>
      <c r="AA114684" s="7">
        <v>2017</v>
      </c>
      <c r="AB114684" s="7">
        <v>2017</v>
      </c>
      <c r="AC114684" s="7">
        <v>2019</v>
      </c>
      <c r="AD114684" s="7">
        <v>2019</v>
      </c>
      <c r="AE114684" s="7">
        <v>2019</v>
      </c>
      <c r="AF114684" s="7">
        <v>2002</v>
      </c>
      <c r="AG114684" s="7">
        <v>2003</v>
      </c>
      <c r="AH114684" s="7">
        <v>1988</v>
      </c>
      <c r="AI114684" s="7">
        <v>1989</v>
      </c>
      <c r="AJ114684" s="7">
        <v>1994</v>
      </c>
      <c r="AK114684" s="7">
        <v>1995</v>
      </c>
      <c r="AL114684" s="7">
        <v>2002</v>
      </c>
      <c r="AM114684" s="7">
        <v>2003</v>
      </c>
      <c r="AN114684" s="7">
        <v>2003</v>
      </c>
      <c r="AO114684" s="7">
        <v>2005</v>
      </c>
      <c r="AP114684" s="7">
        <v>2007</v>
      </c>
      <c r="AQ114684" s="7">
        <v>2007</v>
      </c>
      <c r="AR114684" s="7">
        <v>2007</v>
      </c>
      <c r="AS114684" s="7">
        <v>2007</v>
      </c>
      <c r="AT114684" s="7">
        <v>2007</v>
      </c>
      <c r="AU114684" s="7">
        <v>2007</v>
      </c>
      <c r="AV114684" s="7">
        <v>2007</v>
      </c>
      <c r="AW114684" s="7">
        <v>2007</v>
      </c>
      <c r="AX114684" s="7">
        <v>2007</v>
      </c>
      <c r="AY114684" s="7">
        <v>2007</v>
      </c>
      <c r="AZ114684" s="7">
        <v>2008</v>
      </c>
      <c r="BA114684" s="7">
        <v>2008</v>
      </c>
      <c r="BB114684" s="7">
        <v>2008</v>
      </c>
      <c r="BC114684" s="7">
        <v>2008</v>
      </c>
      <c r="BD114684" s="7">
        <v>2008</v>
      </c>
      <c r="BE114684" s="7">
        <v>2009</v>
      </c>
      <c r="BF114684" s="7">
        <v>2009</v>
      </c>
      <c r="BG114684" s="7">
        <v>2009</v>
      </c>
      <c r="BH114684" s="7">
        <v>2010</v>
      </c>
      <c r="BI114684" s="7">
        <v>2010</v>
      </c>
      <c r="BJ114684" s="7">
        <v>2010</v>
      </c>
      <c r="BK114684" s="7">
        <v>2010</v>
      </c>
      <c r="BL114684" s="7">
        <v>2010</v>
      </c>
      <c r="BM114684" s="7">
        <v>2010</v>
      </c>
      <c r="BN114684" s="7">
        <v>2011</v>
      </c>
      <c r="BO114684" s="7">
        <v>2011</v>
      </c>
      <c r="BP114684" s="7">
        <v>2011</v>
      </c>
      <c r="BQ114684" s="7">
        <v>2011</v>
      </c>
      <c r="BR114684" s="7">
        <v>2011</v>
      </c>
      <c r="BS114684" s="7">
        <v>2011</v>
      </c>
      <c r="BT114684" s="7">
        <v>2011</v>
      </c>
      <c r="BU114684" s="13">
        <v>2012</v>
      </c>
      <c r="BV114684" s="13">
        <v>2013</v>
      </c>
      <c r="BW114684" s="13">
        <v>2013</v>
      </c>
      <c r="BX114684" s="13">
        <v>2013</v>
      </c>
      <c r="BY114684" s="13">
        <v>2014</v>
      </c>
      <c r="BZ114684" s="13">
        <v>2014</v>
      </c>
      <c r="CA114684" s="13">
        <v>2015</v>
      </c>
      <c r="CB114684" s="13">
        <v>2015</v>
      </c>
      <c r="CC114684" s="13">
        <v>2015</v>
      </c>
      <c r="CD114684" s="13">
        <v>2016</v>
      </c>
      <c r="CE114684" s="7">
        <v>2017</v>
      </c>
      <c r="CF114684" s="7">
        <v>2017</v>
      </c>
      <c r="CG114684" s="7">
        <v>2018</v>
      </c>
      <c r="CH114684" s="7">
        <v>2018</v>
      </c>
      <c r="CI114684" s="7">
        <v>2018</v>
      </c>
      <c r="CJ114684" s="7">
        <v>2018</v>
      </c>
      <c r="CK114684" s="7">
        <v>2019</v>
      </c>
      <c r="CL114684" s="7">
        <v>2019</v>
      </c>
    </row>
    <row r="114685" spans="1:90" x14ac:dyDescent="0.25">
      <c r="A114685" s="1" t="s">
        <v>5</v>
      </c>
      <c r="B114685" s="14">
        <v>39347</v>
      </c>
      <c r="C114685" s="14">
        <v>39225</v>
      </c>
      <c r="D114685" s="14">
        <v>39701</v>
      </c>
      <c r="E114685" s="14">
        <v>39671</v>
      </c>
      <c r="F114685" s="14">
        <v>39606</v>
      </c>
      <c r="G114685" s="14">
        <v>39675</v>
      </c>
      <c r="H114685" s="14">
        <v>39671</v>
      </c>
      <c r="I114685" s="14">
        <v>40023</v>
      </c>
      <c r="J114685" s="14">
        <v>40258</v>
      </c>
      <c r="K114685" s="14">
        <v>40298</v>
      </c>
      <c r="L114685" s="14">
        <v>40375</v>
      </c>
      <c r="M114685" s="14">
        <v>40543</v>
      </c>
      <c r="N114685" s="14">
        <v>40844</v>
      </c>
      <c r="O114685" s="14">
        <v>40825</v>
      </c>
      <c r="P114685" s="14">
        <v>41185</v>
      </c>
      <c r="Q114685" s="14">
        <v>41106</v>
      </c>
      <c r="R114685" s="14">
        <v>41056</v>
      </c>
      <c r="S114685" s="14">
        <v>41048</v>
      </c>
      <c r="T114685" s="14">
        <v>41220</v>
      </c>
      <c r="U114685" s="14">
        <v>42202</v>
      </c>
      <c r="V114685" s="14">
        <v>42234</v>
      </c>
      <c r="W114685" s="14">
        <v>42709</v>
      </c>
      <c r="X114685" s="14">
        <v>42518</v>
      </c>
      <c r="Y114685" s="14">
        <v>42626</v>
      </c>
      <c r="Z114685" s="14">
        <v>42987</v>
      </c>
      <c r="AA114685" s="14">
        <v>43031</v>
      </c>
      <c r="AB114685" s="14">
        <v>42875</v>
      </c>
      <c r="AC114685" s="14">
        <v>43635</v>
      </c>
      <c r="AD114685" s="14">
        <v>43650</v>
      </c>
      <c r="AE114685" s="14">
        <v>43678</v>
      </c>
      <c r="AF114685" s="14">
        <v>37421</v>
      </c>
      <c r="AG114685" s="14">
        <v>37911</v>
      </c>
      <c r="AH114685" s="14">
        <v>32381</v>
      </c>
      <c r="AI114685" s="14">
        <v>32740</v>
      </c>
      <c r="AJ114685" s="14">
        <v>34498</v>
      </c>
      <c r="AK114685" s="14">
        <v>34849</v>
      </c>
      <c r="AL114685" s="14">
        <v>37461</v>
      </c>
      <c r="AM114685" s="14">
        <v>37949</v>
      </c>
      <c r="AN114685" s="14">
        <v>37916</v>
      </c>
      <c r="AO114685" s="14">
        <v>38608</v>
      </c>
      <c r="AP114685" s="14">
        <v>39319</v>
      </c>
      <c r="AQ114685" s="14">
        <v>39229</v>
      </c>
      <c r="AR114685" s="14">
        <v>39264</v>
      </c>
      <c r="AS114685" s="14">
        <v>39311</v>
      </c>
      <c r="AT114685" s="14">
        <v>39305</v>
      </c>
      <c r="AU114685" s="14">
        <v>39411</v>
      </c>
      <c r="AV114685" s="14">
        <v>39266</v>
      </c>
      <c r="AW114685" s="14">
        <v>39336</v>
      </c>
      <c r="AX114685" s="14">
        <v>39259</v>
      </c>
      <c r="AY114685" s="14">
        <v>39379</v>
      </c>
      <c r="AZ114685" s="14">
        <v>39671</v>
      </c>
      <c r="BA114685" s="14">
        <v>39571</v>
      </c>
      <c r="BB114685" s="14">
        <v>39671</v>
      </c>
      <c r="BC114685" s="14">
        <v>39709</v>
      </c>
      <c r="BD114685" s="14">
        <v>39615</v>
      </c>
      <c r="BE114685" s="14">
        <v>39980</v>
      </c>
      <c r="BF114685" s="14">
        <v>40026</v>
      </c>
      <c r="BG114685" s="14">
        <v>40071</v>
      </c>
      <c r="BH114685" s="14">
        <v>40279</v>
      </c>
      <c r="BI114685" s="14">
        <v>40390</v>
      </c>
      <c r="BJ114685" s="14">
        <v>40338</v>
      </c>
      <c r="BK114685" s="14">
        <v>40339</v>
      </c>
      <c r="BL114685" s="14">
        <v>40246</v>
      </c>
      <c r="BM114685" s="14">
        <v>40419</v>
      </c>
      <c r="BN114685" s="14">
        <v>40856</v>
      </c>
      <c r="BO114685" s="14">
        <v>40736</v>
      </c>
      <c r="BP114685" s="14">
        <v>40640</v>
      </c>
      <c r="BQ114685" s="14">
        <v>40764</v>
      </c>
      <c r="BR114685" s="14">
        <v>40682</v>
      </c>
      <c r="BS114685" s="14">
        <v>40796</v>
      </c>
      <c r="BT114685" s="14">
        <v>40702</v>
      </c>
      <c r="BU114685" s="14">
        <v>41218</v>
      </c>
      <c r="BV114685" s="14">
        <v>41519</v>
      </c>
      <c r="BW114685" s="14">
        <v>41483</v>
      </c>
      <c r="BX114685" s="14">
        <v>41532</v>
      </c>
      <c r="BY114685" s="14">
        <v>41910</v>
      </c>
      <c r="BZ114685" s="14">
        <v>41858</v>
      </c>
      <c r="CA114685" s="14">
        <v>42210</v>
      </c>
      <c r="CB114685" s="14">
        <v>42150</v>
      </c>
      <c r="CC114685" s="14">
        <v>42155</v>
      </c>
      <c r="CD114685" s="14">
        <v>42549</v>
      </c>
      <c r="CE114685" s="14">
        <v>43067</v>
      </c>
      <c r="CF114685" s="14">
        <v>42997</v>
      </c>
      <c r="CG114685" s="15">
        <v>43303</v>
      </c>
      <c r="CH114685" s="15">
        <v>43310</v>
      </c>
      <c r="CI114685" s="15">
        <v>43240</v>
      </c>
      <c r="CJ114685" s="15">
        <v>43291</v>
      </c>
      <c r="CK114685" s="14">
        <v>43662</v>
      </c>
      <c r="CL114685" s="15">
        <v>43563</v>
      </c>
    </row>
    <row r="114686" spans="1:90" x14ac:dyDescent="0.25">
      <c r="A114686" s="1" t="s">
        <v>6</v>
      </c>
      <c r="B114686" s="7" t="s">
        <v>68</v>
      </c>
      <c r="C114686" s="7" t="s">
        <v>72</v>
      </c>
      <c r="D114686" s="13" t="s">
        <v>74</v>
      </c>
      <c r="E114686" s="7" t="s">
        <v>78</v>
      </c>
      <c r="F114686" s="7" t="s">
        <v>80</v>
      </c>
      <c r="G114686" s="7" t="s">
        <v>82</v>
      </c>
      <c r="H114686" s="7" t="s">
        <v>84</v>
      </c>
      <c r="I114686" s="13" t="s">
        <v>62</v>
      </c>
      <c r="J114686" s="13" t="s">
        <v>88</v>
      </c>
      <c r="K114686" s="13" t="s">
        <v>74</v>
      </c>
      <c r="L114686" s="13" t="s">
        <v>63</v>
      </c>
      <c r="M114686" s="13" t="s">
        <v>92</v>
      </c>
      <c r="N114686" s="13" t="s">
        <v>60</v>
      </c>
      <c r="O114686" s="13" t="s">
        <v>95</v>
      </c>
      <c r="P114686" s="13" t="s">
        <v>60</v>
      </c>
      <c r="Q114686" s="13" t="s">
        <v>98</v>
      </c>
      <c r="R114686" s="13" t="s">
        <v>101</v>
      </c>
      <c r="S114686" s="13" t="s">
        <v>65</v>
      </c>
      <c r="T114686" s="13" t="s">
        <v>58</v>
      </c>
      <c r="U114686" s="13" t="s">
        <v>64</v>
      </c>
      <c r="V114686" s="13" t="s">
        <v>107</v>
      </c>
      <c r="W114686" s="13" t="s">
        <v>109</v>
      </c>
      <c r="X114686" s="13" t="s">
        <v>107</v>
      </c>
      <c r="Y114686" s="13" t="s">
        <v>55</v>
      </c>
      <c r="Z114686" s="11" t="s">
        <v>64</v>
      </c>
      <c r="AA114686" s="11" t="s">
        <v>114</v>
      </c>
      <c r="AB114686" s="11" t="s">
        <v>116</v>
      </c>
      <c r="AC114686" s="7" t="s">
        <v>114</v>
      </c>
      <c r="AD114686" s="7" t="s">
        <v>64</v>
      </c>
      <c r="AE114686" s="7" t="s">
        <v>58</v>
      </c>
      <c r="AF114686" s="7" t="s">
        <v>59</v>
      </c>
      <c r="AG114686" s="7" t="s">
        <v>124</v>
      </c>
      <c r="AH114686" s="7" t="s">
        <v>82</v>
      </c>
      <c r="AI114686" s="7" t="s">
        <v>128</v>
      </c>
      <c r="AJ114686" s="7" t="s">
        <v>82</v>
      </c>
      <c r="AK114686" s="7" t="s">
        <v>131</v>
      </c>
      <c r="AL114686" s="7" t="s">
        <v>82</v>
      </c>
      <c r="AM114686" s="7" t="s">
        <v>62</v>
      </c>
      <c r="AN114686" s="7" t="s">
        <v>63</v>
      </c>
      <c r="AO114686" s="7" t="s">
        <v>107</v>
      </c>
      <c r="AP114686" s="7" t="s">
        <v>60</v>
      </c>
      <c r="AQ114686" s="7" t="s">
        <v>74</v>
      </c>
      <c r="AR114686" s="7" t="s">
        <v>144</v>
      </c>
      <c r="AS114686" s="7" t="s">
        <v>78</v>
      </c>
      <c r="AT114686" s="13" t="s">
        <v>144</v>
      </c>
      <c r="AU114686" s="7" t="s">
        <v>65</v>
      </c>
      <c r="AV114686" s="7" t="s">
        <v>150</v>
      </c>
      <c r="AW114686" s="7" t="s">
        <v>63</v>
      </c>
      <c r="AX114686" s="7" t="s">
        <v>154</v>
      </c>
      <c r="AY114686" s="7" t="s">
        <v>156</v>
      </c>
      <c r="AZ114686" s="7" t="s">
        <v>144</v>
      </c>
      <c r="BA114686" s="7" t="s">
        <v>61</v>
      </c>
      <c r="BB114686" s="7" t="s">
        <v>116</v>
      </c>
      <c r="BC114686" s="7" t="s">
        <v>82</v>
      </c>
      <c r="BD114686" s="7" t="s">
        <v>107</v>
      </c>
      <c r="BE114686" s="13" t="s">
        <v>74</v>
      </c>
      <c r="BF114686" s="13" t="s">
        <v>82</v>
      </c>
      <c r="BG114686" s="13" t="s">
        <v>66</v>
      </c>
      <c r="BH114686" s="13" t="s">
        <v>63</v>
      </c>
      <c r="BI114686" s="13" t="s">
        <v>82</v>
      </c>
      <c r="BJ114686" s="13" t="s">
        <v>74</v>
      </c>
      <c r="BK114686" s="13" t="s">
        <v>63</v>
      </c>
      <c r="BL114686" s="13" t="s">
        <v>172</v>
      </c>
      <c r="BM114686" s="13" t="s">
        <v>82</v>
      </c>
      <c r="BN114686" s="13" t="s">
        <v>175</v>
      </c>
      <c r="BO114686" s="13" t="s">
        <v>177</v>
      </c>
      <c r="BP114686" s="13" t="s">
        <v>82</v>
      </c>
      <c r="BQ114686" s="13" t="s">
        <v>180</v>
      </c>
      <c r="BR114686" s="13" t="s">
        <v>182</v>
      </c>
      <c r="BS114686" s="13" t="s">
        <v>59</v>
      </c>
      <c r="BT114686" s="13" t="s">
        <v>59</v>
      </c>
      <c r="BU114686" s="13" t="s">
        <v>186</v>
      </c>
      <c r="BV114686" s="13" t="s">
        <v>124</v>
      </c>
      <c r="BW114686" s="13" t="s">
        <v>107</v>
      </c>
      <c r="BX114686" s="13" t="s">
        <v>107</v>
      </c>
      <c r="BY114686" s="13" t="s">
        <v>191</v>
      </c>
      <c r="BZ114686" s="13" t="s">
        <v>64</v>
      </c>
      <c r="CA114686" s="13" t="s">
        <v>124</v>
      </c>
      <c r="CB114686" s="13" t="s">
        <v>72</v>
      </c>
      <c r="CC114686" s="13" t="s">
        <v>63</v>
      </c>
      <c r="CD114686" s="13" t="s">
        <v>64</v>
      </c>
      <c r="CE114686" s="11" t="s">
        <v>114</v>
      </c>
      <c r="CF114686" s="11" t="s">
        <v>61</v>
      </c>
      <c r="CG114686" s="7" t="s">
        <v>201</v>
      </c>
      <c r="CH114686" s="7" t="s">
        <v>203</v>
      </c>
      <c r="CI114686" s="7" t="s">
        <v>144</v>
      </c>
      <c r="CJ114686" s="7" t="s">
        <v>207</v>
      </c>
      <c r="CK114686" s="7" t="s">
        <v>101</v>
      </c>
      <c r="CL114686" s="7" t="s">
        <v>65</v>
      </c>
    </row>
    <row r="114687" spans="1:90" x14ac:dyDescent="0.25">
      <c r="A114687" s="1" t="s">
        <v>7</v>
      </c>
      <c r="B114687" s="7" t="s">
        <v>69</v>
      </c>
      <c r="C114687" s="7" t="s">
        <v>69</v>
      </c>
      <c r="D114687" s="7" t="s">
        <v>75</v>
      </c>
      <c r="E114687" s="7" t="s">
        <v>75</v>
      </c>
      <c r="F114687" s="7" t="s">
        <v>69</v>
      </c>
      <c r="G114687" s="7" t="s">
        <v>75</v>
      </c>
      <c r="I114687" s="7" t="s">
        <v>69</v>
      </c>
      <c r="J114687" s="7" t="s">
        <v>75</v>
      </c>
      <c r="K114687" s="7" t="s">
        <v>75</v>
      </c>
      <c r="L114687" s="7" t="s">
        <v>75</v>
      </c>
      <c r="M114687" s="7" t="s">
        <v>75</v>
      </c>
      <c r="N114687" s="7" t="s">
        <v>75</v>
      </c>
      <c r="O114687" s="7" t="s">
        <v>75</v>
      </c>
      <c r="P114687" s="7" t="s">
        <v>75</v>
      </c>
      <c r="Q114687" s="7" t="s">
        <v>69</v>
      </c>
      <c r="R114687" s="7" t="s">
        <v>75</v>
      </c>
      <c r="S114687" s="13" t="s">
        <v>75</v>
      </c>
      <c r="T114687" s="7" t="s">
        <v>75</v>
      </c>
      <c r="U114687" s="7" t="s">
        <v>75</v>
      </c>
      <c r="V114687" s="7" t="s">
        <v>69</v>
      </c>
      <c r="W114687" s="7" t="s">
        <v>75</v>
      </c>
      <c r="X114687" s="7" t="s">
        <v>69</v>
      </c>
      <c r="Y114687" s="7" t="s">
        <v>75</v>
      </c>
      <c r="Z114687" s="7" t="s">
        <v>75</v>
      </c>
      <c r="AA114687" s="7" t="s">
        <v>75</v>
      </c>
      <c r="AB114687" s="11" t="s">
        <v>75</v>
      </c>
      <c r="AC114687" s="7" t="s">
        <v>75</v>
      </c>
      <c r="AD114687" s="7" t="s">
        <v>75</v>
      </c>
      <c r="AE114687" s="7" t="s">
        <v>75</v>
      </c>
      <c r="AF114687" s="7" t="s">
        <v>75</v>
      </c>
      <c r="AG114687" s="7" t="s">
        <v>69</v>
      </c>
      <c r="AH114687" s="7" t="s">
        <v>75</v>
      </c>
      <c r="AI114687" s="7" t="s">
        <v>69</v>
      </c>
      <c r="AJ114687" s="7" t="s">
        <v>75</v>
      </c>
      <c r="AK114687" s="7" t="s">
        <v>75</v>
      </c>
      <c r="AL114687" s="7" t="s">
        <v>75</v>
      </c>
      <c r="AM114687" s="7" t="s">
        <v>69</v>
      </c>
      <c r="AN114687" s="7" t="s">
        <v>75</v>
      </c>
      <c r="AO114687" s="7" t="s">
        <v>69</v>
      </c>
      <c r="AP114687" s="7" t="s">
        <v>75</v>
      </c>
      <c r="AQ114687" s="7" t="s">
        <v>75</v>
      </c>
      <c r="AR114687" s="7" t="s">
        <v>75</v>
      </c>
      <c r="AS114687" s="7" t="s">
        <v>75</v>
      </c>
      <c r="AT114687" s="7" t="s">
        <v>75</v>
      </c>
      <c r="AU114687" s="7" t="s">
        <v>75</v>
      </c>
      <c r="AV114687" s="7" t="s">
        <v>69</v>
      </c>
      <c r="AW114687" s="7" t="s">
        <v>75</v>
      </c>
      <c r="AX114687" s="7" t="s">
        <v>69</v>
      </c>
      <c r="AY114687" s="7" t="s">
        <v>75</v>
      </c>
      <c r="AZ114687" s="7" t="s">
        <v>75</v>
      </c>
      <c r="BA114687" s="7" t="s">
        <v>75</v>
      </c>
      <c r="BB114687" s="7" t="s">
        <v>75</v>
      </c>
      <c r="BC114687" s="7" t="s">
        <v>75</v>
      </c>
      <c r="BD114687" s="7" t="s">
        <v>69</v>
      </c>
      <c r="BE114687" s="7" t="s">
        <v>75</v>
      </c>
      <c r="BF114687" s="7" t="s">
        <v>75</v>
      </c>
      <c r="BG114687" s="7" t="s">
        <v>75</v>
      </c>
      <c r="BH114687" s="7" t="s">
        <v>75</v>
      </c>
      <c r="BI114687" s="7" t="s">
        <v>75</v>
      </c>
      <c r="BJ114687" s="7" t="s">
        <v>75</v>
      </c>
      <c r="BK114687" s="7" t="s">
        <v>75</v>
      </c>
      <c r="BL114687" s="7" t="s">
        <v>75</v>
      </c>
      <c r="BM114687" s="7" t="s">
        <v>75</v>
      </c>
      <c r="BN114687" s="7" t="s">
        <v>69</v>
      </c>
      <c r="BO114687" s="13"/>
      <c r="BP114687" s="7" t="s">
        <v>75</v>
      </c>
      <c r="BQ114687" s="7" t="s">
        <v>75</v>
      </c>
      <c r="BR114687" s="7" t="s">
        <v>75</v>
      </c>
      <c r="BS114687" s="7" t="s">
        <v>75</v>
      </c>
      <c r="BT114687" s="7" t="s">
        <v>75</v>
      </c>
      <c r="BU114687" s="7" t="s">
        <v>75</v>
      </c>
      <c r="BV114687" s="7" t="s">
        <v>69</v>
      </c>
      <c r="BW114687" s="7" t="s">
        <v>69</v>
      </c>
      <c r="BX114687" s="7" t="s">
        <v>69</v>
      </c>
      <c r="BY114687" s="7" t="s">
        <v>75</v>
      </c>
      <c r="BZ114687" s="7" t="s">
        <v>75</v>
      </c>
      <c r="CA114687" s="7" t="s">
        <v>69</v>
      </c>
      <c r="CB114687" s="7" t="s">
        <v>69</v>
      </c>
      <c r="CC114687" s="7" t="s">
        <v>75</v>
      </c>
      <c r="CD114687" s="7" t="s">
        <v>75</v>
      </c>
      <c r="CE114687" s="7" t="s">
        <v>75</v>
      </c>
      <c r="CF114687" s="7" t="s">
        <v>75</v>
      </c>
      <c r="CG114687" s="7" t="s">
        <v>75</v>
      </c>
      <c r="CH114687" s="7" t="s">
        <v>69</v>
      </c>
      <c r="CI114687" s="7" t="s">
        <v>75</v>
      </c>
      <c r="CJ114687" s="7" t="s">
        <v>75</v>
      </c>
      <c r="CK114687" s="7" t="s">
        <v>75</v>
      </c>
      <c r="CL114687" s="7" t="s">
        <v>75</v>
      </c>
    </row>
    <row r="114688" spans="1:90" x14ac:dyDescent="0.25">
      <c r="A114688" s="1" t="s">
        <v>8</v>
      </c>
      <c r="B114688" s="13" t="s">
        <v>70</v>
      </c>
      <c r="C114688" s="7" t="s">
        <v>70</v>
      </c>
      <c r="D114688" s="11" t="s">
        <v>76</v>
      </c>
      <c r="E114688" s="11" t="s">
        <v>76</v>
      </c>
      <c r="F114688" s="11" t="s">
        <v>70</v>
      </c>
      <c r="G114688" s="11" t="s">
        <v>76</v>
      </c>
      <c r="H114688" s="11" t="s">
        <v>85</v>
      </c>
      <c r="I114688" s="11" t="s">
        <v>70</v>
      </c>
      <c r="J114688" s="11" t="s">
        <v>76</v>
      </c>
      <c r="K114688" s="11" t="s">
        <v>76</v>
      </c>
      <c r="L114688" s="11" t="s">
        <v>76</v>
      </c>
      <c r="M114688" s="13" t="s">
        <v>76</v>
      </c>
      <c r="N114688" s="11" t="s">
        <v>76</v>
      </c>
      <c r="O114688" s="11" t="s">
        <v>76</v>
      </c>
      <c r="P114688" s="11" t="s">
        <v>76</v>
      </c>
      <c r="Q114688" s="11" t="s">
        <v>99</v>
      </c>
      <c r="R114688" s="13" t="s">
        <v>76</v>
      </c>
      <c r="S114688" s="13" t="s">
        <v>76</v>
      </c>
      <c r="T114688" s="11" t="s">
        <v>104</v>
      </c>
      <c r="U114688" s="11" t="s">
        <v>76</v>
      </c>
      <c r="V114688" s="11" t="s">
        <v>70</v>
      </c>
      <c r="W114688" s="11" t="s">
        <v>104</v>
      </c>
      <c r="X114688" s="11" t="s">
        <v>70</v>
      </c>
      <c r="Y114688" s="11" t="s">
        <v>76</v>
      </c>
      <c r="Z114688" s="11" t="s">
        <v>76</v>
      </c>
      <c r="AA114688" s="11" t="s">
        <v>76</v>
      </c>
      <c r="AB114688" s="11" t="s">
        <v>76</v>
      </c>
      <c r="AC114688" s="11" t="s">
        <v>76</v>
      </c>
      <c r="AD114688" s="11" t="s">
        <v>76</v>
      </c>
      <c r="AE114688" s="11" t="s">
        <v>104</v>
      </c>
      <c r="AF114688" s="11" t="s">
        <v>76</v>
      </c>
      <c r="AG114688" s="11" t="s">
        <v>70</v>
      </c>
      <c r="AH114688" s="11" t="s">
        <v>76</v>
      </c>
      <c r="AI114688" s="11" t="s">
        <v>99</v>
      </c>
      <c r="AJ114688" s="11" t="s">
        <v>76</v>
      </c>
      <c r="AK114688" s="11" t="s">
        <v>76</v>
      </c>
      <c r="AL114688" s="11" t="s">
        <v>76</v>
      </c>
      <c r="AM114688" s="11" t="s">
        <v>70</v>
      </c>
      <c r="AN114688" s="11" t="s">
        <v>76</v>
      </c>
      <c r="AO114688" s="11" t="s">
        <v>70</v>
      </c>
      <c r="AP114688" s="11" t="s">
        <v>76</v>
      </c>
      <c r="AQ114688" s="11" t="s">
        <v>76</v>
      </c>
      <c r="AR114688" s="11" t="s">
        <v>76</v>
      </c>
      <c r="AS114688" s="11" t="s">
        <v>76</v>
      </c>
      <c r="AT114688" s="11" t="s">
        <v>76</v>
      </c>
      <c r="AU114688" s="13" t="s">
        <v>76</v>
      </c>
      <c r="AV114688" s="7" t="s">
        <v>151</v>
      </c>
      <c r="AW114688" s="11" t="s">
        <v>76</v>
      </c>
      <c r="AX114688" s="13" t="s">
        <v>151</v>
      </c>
      <c r="AY114688" s="11" t="s">
        <v>76</v>
      </c>
      <c r="AZ114688" s="11" t="s">
        <v>76</v>
      </c>
      <c r="BA114688" s="11" t="s">
        <v>104</v>
      </c>
      <c r="BB114688" s="11" t="s">
        <v>76</v>
      </c>
      <c r="BC114688" s="11" t="s">
        <v>76</v>
      </c>
      <c r="BD114688" s="11" t="s">
        <v>70</v>
      </c>
      <c r="BE114688" s="11" t="s">
        <v>76</v>
      </c>
      <c r="BF114688" s="11" t="s">
        <v>76</v>
      </c>
      <c r="BG114688" s="11" t="s">
        <v>76</v>
      </c>
      <c r="BH114688" s="11" t="s">
        <v>76</v>
      </c>
      <c r="BI114688" s="11" t="s">
        <v>76</v>
      </c>
      <c r="BJ114688" s="11" t="s">
        <v>76</v>
      </c>
      <c r="BK114688" s="11" t="s">
        <v>76</v>
      </c>
      <c r="BL114688" s="11" t="s">
        <v>76</v>
      </c>
      <c r="BM114688" s="11" t="s">
        <v>76</v>
      </c>
      <c r="BN114688" s="11" t="s">
        <v>70</v>
      </c>
      <c r="BO114688" s="11" t="s">
        <v>85</v>
      </c>
      <c r="BP114688" s="11" t="s">
        <v>76</v>
      </c>
      <c r="BQ114688" s="11" t="s">
        <v>76</v>
      </c>
      <c r="BR114688" s="11" t="s">
        <v>76</v>
      </c>
      <c r="BS114688" s="11" t="s">
        <v>76</v>
      </c>
      <c r="BT114688" s="11" t="s">
        <v>76</v>
      </c>
      <c r="BU114688" s="11" t="s">
        <v>76</v>
      </c>
      <c r="BV114688" s="11" t="s">
        <v>70</v>
      </c>
      <c r="BW114688" s="11" t="s">
        <v>70</v>
      </c>
      <c r="BX114688" s="11" t="s">
        <v>70</v>
      </c>
      <c r="BY114688" s="11" t="s">
        <v>104</v>
      </c>
      <c r="BZ114688" s="11" t="s">
        <v>76</v>
      </c>
      <c r="CA114688" s="11" t="s">
        <v>70</v>
      </c>
      <c r="CB114688" s="11" t="s">
        <v>70</v>
      </c>
      <c r="CC114688" s="11" t="s">
        <v>76</v>
      </c>
      <c r="CD114688" s="11" t="s">
        <v>76</v>
      </c>
      <c r="CE114688" s="11" t="s">
        <v>76</v>
      </c>
      <c r="CF114688" s="11" t="s">
        <v>104</v>
      </c>
      <c r="CG114688" s="11" t="s">
        <v>76</v>
      </c>
      <c r="CH114688" s="11" t="s">
        <v>151</v>
      </c>
      <c r="CI114688" s="11" t="s">
        <v>76</v>
      </c>
      <c r="CJ114688" s="11" t="s">
        <v>76</v>
      </c>
      <c r="CK114688" s="11" t="s">
        <v>76</v>
      </c>
      <c r="CL114688" s="11" t="s">
        <v>76</v>
      </c>
    </row>
    <row r="114689" spans="1:90" x14ac:dyDescent="0.25">
      <c r="A114689" s="1" t="s">
        <v>9</v>
      </c>
      <c r="AI114689" s="7" t="s">
        <v>56</v>
      </c>
      <c r="AK114689" s="7" t="s">
        <v>56</v>
      </c>
      <c r="AL114689" s="7" t="s">
        <v>56</v>
      </c>
      <c r="AM114689" s="7" t="s">
        <v>56</v>
      </c>
      <c r="AN114689" s="7" t="s">
        <v>56</v>
      </c>
      <c r="AO114689" s="7" t="s">
        <v>56</v>
      </c>
      <c r="AT114689" s="13"/>
      <c r="AY114689" s="7" t="s">
        <v>56</v>
      </c>
      <c r="AZ114689" s="7" t="s">
        <v>56</v>
      </c>
      <c r="BA114689" s="7" t="s">
        <v>56</v>
      </c>
      <c r="BC114689" s="7" t="s">
        <v>56</v>
      </c>
      <c r="BG114689" s="13" t="s">
        <v>56</v>
      </c>
      <c r="BL114689" s="13" t="s">
        <v>56</v>
      </c>
      <c r="BM114689" s="13"/>
      <c r="BO114689" s="13"/>
      <c r="BQ114689" s="13"/>
      <c r="BR114689" s="13" t="s">
        <v>56</v>
      </c>
      <c r="BS114689" s="13" t="s">
        <v>56</v>
      </c>
      <c r="BY114689" s="7" t="s">
        <v>56</v>
      </c>
      <c r="CL114689" s="7" t="s">
        <v>56</v>
      </c>
    </row>
    <row r="114690" spans="1:90" x14ac:dyDescent="0.25">
      <c r="A114690" s="1" t="s">
        <v>10</v>
      </c>
      <c r="B114690" s="13" t="s">
        <v>56</v>
      </c>
      <c r="C114690" s="7" t="s">
        <v>56</v>
      </c>
      <c r="D114690" s="13" t="s">
        <v>56</v>
      </c>
      <c r="E114690" s="13" t="s">
        <v>56</v>
      </c>
      <c r="F114690" s="13" t="s">
        <v>56</v>
      </c>
      <c r="G114690" s="13" t="s">
        <v>56</v>
      </c>
      <c r="H114690" s="13" t="s">
        <v>56</v>
      </c>
      <c r="I114690" s="13" t="s">
        <v>56</v>
      </c>
      <c r="J114690" s="13" t="s">
        <v>56</v>
      </c>
      <c r="K114690" s="13" t="s">
        <v>56</v>
      </c>
      <c r="L114690" s="13" t="s">
        <v>56</v>
      </c>
      <c r="M114690" s="13" t="s">
        <v>56</v>
      </c>
      <c r="N114690" s="13" t="s">
        <v>56</v>
      </c>
      <c r="O114690" s="13" t="s">
        <v>56</v>
      </c>
      <c r="P114690" s="13" t="s">
        <v>56</v>
      </c>
      <c r="Q114690" s="13" t="s">
        <v>56</v>
      </c>
      <c r="R114690" s="13" t="s">
        <v>56</v>
      </c>
      <c r="S114690" s="13" t="s">
        <v>56</v>
      </c>
      <c r="T114690" s="7" t="s">
        <v>56</v>
      </c>
      <c r="U114690" s="7" t="s">
        <v>56</v>
      </c>
      <c r="V114690" s="7" t="s">
        <v>56</v>
      </c>
      <c r="W114690" s="7" t="s">
        <v>56</v>
      </c>
      <c r="X114690" s="7" t="s">
        <v>56</v>
      </c>
      <c r="Y114690" s="7" t="s">
        <v>56</v>
      </c>
      <c r="Z114690" s="7" t="s">
        <v>56</v>
      </c>
      <c r="AA114690" s="7" t="s">
        <v>56</v>
      </c>
      <c r="AB114690" s="7" t="s">
        <v>56</v>
      </c>
      <c r="AC114690" s="7" t="s">
        <v>56</v>
      </c>
      <c r="AD114690" s="7" t="s">
        <v>56</v>
      </c>
      <c r="AE114690" s="7" t="s">
        <v>56</v>
      </c>
      <c r="AS114690" s="13"/>
      <c r="BE114690" s="13"/>
      <c r="BT114690" s="13"/>
    </row>
    <row r="114691" spans="1:90" x14ac:dyDescent="0.25">
      <c r="A114691" s="1" t="s">
        <v>11</v>
      </c>
      <c r="AF114691" s="7" t="s">
        <v>56</v>
      </c>
      <c r="AG114691" s="13" t="s">
        <v>56</v>
      </c>
      <c r="AH114691" s="7" t="s">
        <v>56</v>
      </c>
      <c r="AJ114691" s="13" t="s">
        <v>56</v>
      </c>
      <c r="AN114691" s="13"/>
      <c r="AP114691" s="13" t="s">
        <v>56</v>
      </c>
      <c r="AQ114691" s="13" t="s">
        <v>56</v>
      </c>
      <c r="AR114691" s="13" t="s">
        <v>56</v>
      </c>
      <c r="AS114691" s="7" t="s">
        <v>56</v>
      </c>
      <c r="AT114691" s="7" t="s">
        <v>56</v>
      </c>
      <c r="AU114691" s="13" t="s">
        <v>56</v>
      </c>
      <c r="AV114691" s="13" t="s">
        <v>56</v>
      </c>
      <c r="AW114691" s="13" t="s">
        <v>56</v>
      </c>
      <c r="AX114691" s="13" t="s">
        <v>56</v>
      </c>
      <c r="BB114691" s="13" t="s">
        <v>56</v>
      </c>
      <c r="BD114691" s="13" t="s">
        <v>56</v>
      </c>
      <c r="BE114691" s="13" t="s">
        <v>56</v>
      </c>
      <c r="BF114691" s="13" t="s">
        <v>56</v>
      </c>
      <c r="BH114691" s="7" t="s">
        <v>56</v>
      </c>
      <c r="BI114691" s="13" t="s">
        <v>56</v>
      </c>
      <c r="BJ114691" s="13" t="s">
        <v>56</v>
      </c>
      <c r="BK114691" s="13" t="s">
        <v>56</v>
      </c>
      <c r="BM114691" s="7" t="s">
        <v>56</v>
      </c>
      <c r="BN114691" s="13" t="s">
        <v>56</v>
      </c>
      <c r="BO114691" s="7" t="s">
        <v>56</v>
      </c>
      <c r="BP114691" s="7" t="s">
        <v>56</v>
      </c>
      <c r="BQ114691" s="7" t="s">
        <v>56</v>
      </c>
      <c r="BT114691" s="13" t="s">
        <v>56</v>
      </c>
      <c r="BU114691" s="13" t="s">
        <v>56</v>
      </c>
      <c r="BV114691" s="13" t="s">
        <v>56</v>
      </c>
      <c r="BW114691" s="13" t="s">
        <v>56</v>
      </c>
      <c r="BX114691" s="13" t="s">
        <v>56</v>
      </c>
      <c r="BZ114691" s="13" t="s">
        <v>56</v>
      </c>
      <c r="CA114691" s="7" t="s">
        <v>56</v>
      </c>
      <c r="CB114691" s="7" t="s">
        <v>56</v>
      </c>
      <c r="CC114691" s="7" t="s">
        <v>56</v>
      </c>
      <c r="CD114691" s="7" t="s">
        <v>56</v>
      </c>
      <c r="CE114691" s="7" t="s">
        <v>56</v>
      </c>
      <c r="CF114691" s="7" t="s">
        <v>56</v>
      </c>
      <c r="CG114691" s="7" t="s">
        <v>56</v>
      </c>
      <c r="CH114691" s="7" t="s">
        <v>56</v>
      </c>
      <c r="CI114691" s="7" t="s">
        <v>56</v>
      </c>
      <c r="CJ114691" s="7" t="s">
        <v>56</v>
      </c>
      <c r="CK114691" s="7" t="s">
        <v>56</v>
      </c>
    </row>
    <row r="114692" spans="1:90" x14ac:dyDescent="0.25">
      <c r="A114692" s="16" t="s">
        <v>12</v>
      </c>
      <c r="C114692" s="13"/>
      <c r="AF114692" s="7" t="s">
        <v>56</v>
      </c>
      <c r="AG114692" s="13" t="s">
        <v>56</v>
      </c>
      <c r="AH114692" s="7" t="s">
        <v>56</v>
      </c>
      <c r="AI114692" s="13" t="s">
        <v>56</v>
      </c>
      <c r="AJ114692" s="13" t="s">
        <v>56</v>
      </c>
      <c r="AK114692" s="13" t="s">
        <v>56</v>
      </c>
      <c r="AL114692" s="13" t="s">
        <v>56</v>
      </c>
      <c r="AM114692" s="13" t="s">
        <v>56</v>
      </c>
      <c r="AN114692" s="13" t="s">
        <v>56</v>
      </c>
      <c r="AO114692" s="13" t="s">
        <v>56</v>
      </c>
      <c r="AP114692" s="13" t="s">
        <v>56</v>
      </c>
      <c r="AQ114692" s="13" t="s">
        <v>56</v>
      </c>
      <c r="AR114692" s="13" t="s">
        <v>56</v>
      </c>
      <c r="AS114692" s="7" t="s">
        <v>56</v>
      </c>
      <c r="AT114692" s="7" t="s">
        <v>56</v>
      </c>
      <c r="AU114692" s="13" t="s">
        <v>56</v>
      </c>
      <c r="AV114692" s="13" t="s">
        <v>56</v>
      </c>
      <c r="AW114692" s="13" t="s">
        <v>56</v>
      </c>
      <c r="AX114692" s="13" t="s">
        <v>56</v>
      </c>
      <c r="AY114692" s="13" t="s">
        <v>56</v>
      </c>
      <c r="AZ114692" s="13" t="s">
        <v>56</v>
      </c>
      <c r="BA114692" s="13" t="s">
        <v>56</v>
      </c>
      <c r="BB114692" s="13" t="s">
        <v>56</v>
      </c>
      <c r="BC114692" s="13" t="s">
        <v>56</v>
      </c>
      <c r="BD114692" s="13" t="s">
        <v>56</v>
      </c>
      <c r="BE114692" s="13" t="s">
        <v>56</v>
      </c>
      <c r="BF114692" s="13" t="s">
        <v>56</v>
      </c>
      <c r="BG114692" s="13" t="s">
        <v>56</v>
      </c>
      <c r="BH114692" s="7" t="s">
        <v>56</v>
      </c>
      <c r="BI114692" s="13" t="s">
        <v>56</v>
      </c>
      <c r="BJ114692" s="13" t="s">
        <v>56</v>
      </c>
      <c r="BK114692" s="13" t="s">
        <v>56</v>
      </c>
      <c r="BL114692" s="13" t="s">
        <v>56</v>
      </c>
      <c r="BM114692" s="7" t="s">
        <v>56</v>
      </c>
      <c r="BN114692" s="13" t="s">
        <v>56</v>
      </c>
      <c r="BO114692" s="13" t="s">
        <v>56</v>
      </c>
      <c r="BP114692" s="7" t="s">
        <v>56</v>
      </c>
      <c r="BQ114692" s="7" t="s">
        <v>56</v>
      </c>
      <c r="BR114692" s="13" t="s">
        <v>56</v>
      </c>
      <c r="BS114692" s="13" t="s">
        <v>56</v>
      </c>
      <c r="BT114692" s="13" t="s">
        <v>56</v>
      </c>
      <c r="BU114692" s="13" t="s">
        <v>56</v>
      </c>
      <c r="BV114692" s="13" t="s">
        <v>56</v>
      </c>
      <c r="BW114692" s="13" t="s">
        <v>56</v>
      </c>
      <c r="BX114692" s="13" t="s">
        <v>56</v>
      </c>
      <c r="BY114692" s="7" t="s">
        <v>56</v>
      </c>
      <c r="CA114692" s="7" t="s">
        <v>56</v>
      </c>
      <c r="CB114692" s="7" t="s">
        <v>56</v>
      </c>
      <c r="CC114692" s="7" t="s">
        <v>56</v>
      </c>
      <c r="CE114692" s="7" t="s">
        <v>56</v>
      </c>
      <c r="CG114692" s="7" t="s">
        <v>56</v>
      </c>
      <c r="CH114692" s="7" t="s">
        <v>56</v>
      </c>
      <c r="CI114692" s="7" t="s">
        <v>56</v>
      </c>
      <c r="CK114692" s="7" t="s">
        <v>56</v>
      </c>
      <c r="CL114692" s="7" t="s">
        <v>56</v>
      </c>
    </row>
    <row r="114693" spans="1:90" x14ac:dyDescent="0.25">
      <c r="A114693" s="7" t="s">
        <v>13</v>
      </c>
      <c r="AF114693" s="7">
        <v>1</v>
      </c>
      <c r="AG114693" s="7">
        <v>1</v>
      </c>
      <c r="AH114693" s="7">
        <v>1</v>
      </c>
      <c r="AI114693" s="7">
        <v>2</v>
      </c>
      <c r="AJ114693" s="13">
        <v>1</v>
      </c>
      <c r="AL114693" s="7">
        <v>2</v>
      </c>
      <c r="AN114693" s="7">
        <v>2</v>
      </c>
      <c r="AP114693" s="7">
        <v>1</v>
      </c>
      <c r="AT114693" s="7">
        <v>1</v>
      </c>
      <c r="AU114693" s="7">
        <v>1</v>
      </c>
      <c r="AV114693" s="7">
        <v>1</v>
      </c>
      <c r="AW114693" s="7">
        <v>1</v>
      </c>
      <c r="AX114693" s="7">
        <v>2</v>
      </c>
      <c r="AY114693" s="7">
        <v>2</v>
      </c>
      <c r="AZ114693" s="7">
        <v>1</v>
      </c>
      <c r="BB114693" s="7">
        <v>1</v>
      </c>
      <c r="BC114693" s="7">
        <v>2</v>
      </c>
      <c r="BD114693" s="13" t="s">
        <v>157</v>
      </c>
      <c r="BF114693" s="7">
        <v>1</v>
      </c>
      <c r="BG114693" s="7">
        <v>2</v>
      </c>
      <c r="BI114693" s="7">
        <v>1</v>
      </c>
      <c r="BM114693" s="7">
        <v>2</v>
      </c>
      <c r="BP114693" s="7">
        <v>1</v>
      </c>
      <c r="BQ114693" s="7">
        <v>1</v>
      </c>
      <c r="BR114693" s="13">
        <v>2</v>
      </c>
      <c r="BS114693" s="7">
        <v>1</v>
      </c>
      <c r="BU114693" s="7">
        <v>1</v>
      </c>
      <c r="BW114693" s="7">
        <v>1</v>
      </c>
      <c r="BX114693" s="7">
        <v>3</v>
      </c>
      <c r="BY114693" s="7">
        <v>1</v>
      </c>
      <c r="CA114693" s="7">
        <v>1</v>
      </c>
      <c r="CB114693" s="7">
        <v>1</v>
      </c>
      <c r="CG114693" s="7">
        <v>1</v>
      </c>
      <c r="CH114693" s="7">
        <v>1</v>
      </c>
      <c r="CI114693" s="7">
        <v>2</v>
      </c>
      <c r="CK114693" s="7">
        <v>1</v>
      </c>
    </row>
    <row r="114694" spans="1:90" x14ac:dyDescent="0.25">
      <c r="A114694" s="7" t="s">
        <v>14</v>
      </c>
      <c r="AF114694" s="13" t="s">
        <v>122</v>
      </c>
      <c r="AH114694" s="7" t="s">
        <v>126</v>
      </c>
      <c r="AI114694" s="7">
        <v>4</v>
      </c>
      <c r="AJ114694" s="7">
        <v>1</v>
      </c>
      <c r="AK114694" s="7">
        <v>2</v>
      </c>
      <c r="AL114694" s="13">
        <v>3</v>
      </c>
      <c r="AM114694" s="7">
        <v>4</v>
      </c>
      <c r="AN114694" s="13" t="s">
        <v>137</v>
      </c>
      <c r="AO114694" s="7">
        <v>4</v>
      </c>
      <c r="AQ114694" s="13" t="s">
        <v>141</v>
      </c>
      <c r="AR114694" s="13" t="s">
        <v>141</v>
      </c>
      <c r="AS114694" s="7" t="s">
        <v>141</v>
      </c>
      <c r="AT114694" s="7">
        <v>1</v>
      </c>
      <c r="AU114694" s="13" t="s">
        <v>141</v>
      </c>
      <c r="AV114694" s="13" t="s">
        <v>141</v>
      </c>
      <c r="AW114694" s="13" t="s">
        <v>141</v>
      </c>
      <c r="AX114694" s="13" t="s">
        <v>141</v>
      </c>
      <c r="AY114694" s="7" t="s">
        <v>157</v>
      </c>
      <c r="BA114694" s="7">
        <v>1</v>
      </c>
      <c r="BE114694" s="13" t="s">
        <v>141</v>
      </c>
      <c r="BG114694" s="7">
        <v>9</v>
      </c>
      <c r="BH114694" s="13" t="s">
        <v>141</v>
      </c>
      <c r="BJ114694" s="13" t="s">
        <v>141</v>
      </c>
      <c r="BK114694" s="13" t="s">
        <v>141</v>
      </c>
      <c r="BL114694" s="7">
        <v>2</v>
      </c>
      <c r="BN114694" s="13" t="s">
        <v>141</v>
      </c>
      <c r="BO114694" s="7">
        <v>1</v>
      </c>
      <c r="BP114694" s="13" t="s">
        <v>141</v>
      </c>
      <c r="BQ114694" s="7">
        <v>1</v>
      </c>
      <c r="BR114694" s="13" t="s">
        <v>141</v>
      </c>
      <c r="BS114694" s="7">
        <v>6</v>
      </c>
      <c r="BV114694" s="7">
        <v>1</v>
      </c>
      <c r="BW114694" s="13" t="s">
        <v>141</v>
      </c>
      <c r="BX114694" s="13" t="s">
        <v>141</v>
      </c>
      <c r="BY114694" s="7">
        <v>4</v>
      </c>
      <c r="BZ114694" s="7">
        <v>1</v>
      </c>
      <c r="CC114694" s="7">
        <v>2</v>
      </c>
      <c r="CD114694" s="7">
        <v>1</v>
      </c>
      <c r="CE114694" s="7">
        <v>1</v>
      </c>
      <c r="CG114694" s="7" t="s">
        <v>141</v>
      </c>
      <c r="CH114694" s="7">
        <v>1</v>
      </c>
      <c r="CI114694" s="7">
        <v>3</v>
      </c>
      <c r="CJ114694" s="7" t="s">
        <v>141</v>
      </c>
      <c r="CK114694" s="7">
        <v>1</v>
      </c>
      <c r="CL114694" s="7">
        <v>6</v>
      </c>
    </row>
    <row r="114695" spans="1:90" x14ac:dyDescent="0.25">
      <c r="A114695" s="7" t="s">
        <v>15</v>
      </c>
      <c r="AF114695" s="7">
        <v>1</v>
      </c>
      <c r="AG114695" s="7">
        <f>AG114693+AG114694</f>
        <v>1</v>
      </c>
      <c r="AH114695" s="7">
        <v>2</v>
      </c>
      <c r="AI114695" s="7">
        <f>AI114693+AI114694</f>
        <v>6</v>
      </c>
      <c r="AJ114695" s="7">
        <f>AJ114693+AJ114694</f>
        <v>2</v>
      </c>
      <c r="AK114695" s="7">
        <f>AK114693+AK114694</f>
        <v>2</v>
      </c>
      <c r="AL114695" s="7">
        <f>AL114693+AL114694</f>
        <v>5</v>
      </c>
      <c r="AM114695" s="7">
        <f>AM114693+AM114694</f>
        <v>4</v>
      </c>
      <c r="AN114695" s="7">
        <v>10</v>
      </c>
      <c r="AO114695" s="7">
        <f>AO114693+AO114694</f>
        <v>4</v>
      </c>
      <c r="AP114695" s="7">
        <f>AP114693+AP114694</f>
        <v>1</v>
      </c>
      <c r="AQ114695" s="7">
        <v>1</v>
      </c>
      <c r="AR114695" s="7">
        <v>1</v>
      </c>
      <c r="AS114695" s="7">
        <v>1</v>
      </c>
      <c r="AT114695" s="7">
        <f>AT114693+AT114694</f>
        <v>2</v>
      </c>
      <c r="AU114695" s="7">
        <v>2</v>
      </c>
      <c r="AV114695" s="7">
        <v>2</v>
      </c>
      <c r="AW114695" s="7">
        <v>2</v>
      </c>
      <c r="AX114695" s="7">
        <v>3</v>
      </c>
      <c r="AY114695" s="7">
        <v>4</v>
      </c>
      <c r="AZ114695" s="7">
        <f>AZ114693+AZ114694</f>
        <v>1</v>
      </c>
      <c r="BA114695" s="7">
        <f>BA114693+BA114694</f>
        <v>1</v>
      </c>
      <c r="BB114695" s="7">
        <f>BB114693+BB114694</f>
        <v>1</v>
      </c>
      <c r="BC114695" s="7">
        <f>BC114693+BC114694</f>
        <v>2</v>
      </c>
      <c r="BD114695" s="7">
        <v>2</v>
      </c>
      <c r="BE114695" s="7">
        <v>1</v>
      </c>
      <c r="BF114695" s="7">
        <f>BF114693+BF114694</f>
        <v>1</v>
      </c>
      <c r="BG114695" s="7">
        <f>BG114693+BG114694</f>
        <v>11</v>
      </c>
      <c r="BH114695" s="7">
        <v>1</v>
      </c>
      <c r="BI114695" s="7">
        <f>BI114693+BI114694</f>
        <v>1</v>
      </c>
      <c r="BJ114695" s="7">
        <v>1</v>
      </c>
      <c r="BK114695" s="7">
        <v>1</v>
      </c>
      <c r="BL114695" s="7">
        <f>BL114693+BL114694</f>
        <v>2</v>
      </c>
      <c r="BM114695" s="7">
        <f>BM114693+BM114694</f>
        <v>2</v>
      </c>
      <c r="BN114695" s="7">
        <v>1</v>
      </c>
      <c r="BO114695" s="7">
        <f>BO114693+BO114694</f>
        <v>1</v>
      </c>
      <c r="BP114695" s="7">
        <v>2</v>
      </c>
      <c r="BQ114695" s="7">
        <f>BQ114693+BQ114694</f>
        <v>2</v>
      </c>
      <c r="BR114695" s="7">
        <v>3</v>
      </c>
      <c r="BS114695" s="7">
        <f>BS114693+BS114694</f>
        <v>7</v>
      </c>
      <c r="BU114695" s="7">
        <f>BU114693+BU114694</f>
        <v>1</v>
      </c>
      <c r="BV114695" s="7">
        <f>BV114693+BV114694</f>
        <v>1</v>
      </c>
      <c r="BW114695" s="7">
        <v>2</v>
      </c>
      <c r="BX114695" s="7">
        <v>4</v>
      </c>
      <c r="BY114695" s="7">
        <v>5</v>
      </c>
      <c r="BZ114695" s="7">
        <v>1</v>
      </c>
      <c r="CA114695" s="7">
        <v>1</v>
      </c>
      <c r="CB114695" s="7">
        <v>1</v>
      </c>
      <c r="CC114695" s="7">
        <v>2</v>
      </c>
      <c r="CD114695" s="7">
        <v>1</v>
      </c>
      <c r="CE114695" s="7">
        <v>1</v>
      </c>
      <c r="CG114695" s="7">
        <v>2</v>
      </c>
      <c r="CH114695" s="7">
        <v>2</v>
      </c>
      <c r="CI114695" s="7">
        <v>5</v>
      </c>
      <c r="CJ114695" s="7">
        <v>1</v>
      </c>
      <c r="CK114695" s="7">
        <v>2</v>
      </c>
      <c r="CL114695" s="7">
        <v>6</v>
      </c>
    </row>
    <row r="114696" spans="1:90" x14ac:dyDescent="0.25">
      <c r="A114696" s="1" t="s">
        <v>16</v>
      </c>
      <c r="AF114696" s="13" t="s">
        <v>56</v>
      </c>
      <c r="AH114696" s="7" t="s">
        <v>56</v>
      </c>
      <c r="AI114696" s="13" t="s">
        <v>56</v>
      </c>
      <c r="AJ114696" s="13" t="s">
        <v>56</v>
      </c>
      <c r="AK114696" s="13" t="s">
        <v>56</v>
      </c>
      <c r="AL114696" s="13" t="s">
        <v>56</v>
      </c>
      <c r="AN114696" s="13" t="s">
        <v>56</v>
      </c>
      <c r="AT114696" s="13" t="s">
        <v>56</v>
      </c>
      <c r="AU114696" s="13" t="s">
        <v>56</v>
      </c>
      <c r="AV114696" s="13" t="s">
        <v>56</v>
      </c>
      <c r="AW114696" s="13" t="s">
        <v>56</v>
      </c>
      <c r="AX114696" s="13" t="s">
        <v>56</v>
      </c>
      <c r="AY114696" s="13" t="s">
        <v>56</v>
      </c>
      <c r="BG114696" s="13" t="s">
        <v>56</v>
      </c>
      <c r="BP114696" s="13" t="s">
        <v>56</v>
      </c>
      <c r="BQ114696" s="7" t="s">
        <v>56</v>
      </c>
      <c r="BR114696" s="7" t="s">
        <v>56</v>
      </c>
      <c r="BS114696" s="7" t="s">
        <v>56</v>
      </c>
      <c r="BW114696" s="13" t="s">
        <v>56</v>
      </c>
      <c r="BX114696" s="13" t="s">
        <v>56</v>
      </c>
      <c r="BY114696" s="7" t="s">
        <v>56</v>
      </c>
      <c r="CG114696" s="7" t="s">
        <v>56</v>
      </c>
      <c r="CH114696" s="7" t="s">
        <v>56</v>
      </c>
      <c r="CI114696" s="7" t="s">
        <v>56</v>
      </c>
      <c r="CK114696" s="7" t="s">
        <v>56</v>
      </c>
    </row>
    <row r="114697" spans="1:90" x14ac:dyDescent="0.25">
      <c r="A114697" s="16" t="s">
        <v>17</v>
      </c>
      <c r="AF114697" s="13"/>
      <c r="AI114697" s="13"/>
      <c r="AJ114697" s="13"/>
      <c r="AK114697" s="13"/>
      <c r="AL114697" s="13"/>
      <c r="AN114697" s="13"/>
      <c r="AT114697" s="13"/>
      <c r="AU114697" s="13"/>
      <c r="AV114697" s="13"/>
      <c r="AW114697" s="13"/>
      <c r="AX114697" s="13"/>
      <c r="AY114697" s="13"/>
      <c r="BG114697" s="13"/>
      <c r="BP114697" s="13">
        <v>1</v>
      </c>
    </row>
    <row r="114698" spans="1:90" x14ac:dyDescent="0.25">
      <c r="A114698" s="16" t="s">
        <v>18</v>
      </c>
      <c r="AF114698" s="13"/>
      <c r="AI114698" s="13"/>
      <c r="AJ114698" s="13"/>
      <c r="AK114698" s="13"/>
      <c r="AL114698" s="13"/>
      <c r="AN114698" s="13"/>
      <c r="AT114698" s="13"/>
      <c r="AU114698" s="13"/>
      <c r="AV114698" s="13"/>
      <c r="AW114698" s="13"/>
      <c r="AX114698" s="13"/>
      <c r="AY114698" s="13"/>
      <c r="AZ114698" s="7">
        <v>429</v>
      </c>
    </row>
    <row r="114699" spans="1:90" x14ac:dyDescent="0.25">
      <c r="A114699" s="1" t="s">
        <v>19</v>
      </c>
      <c r="AI114699" s="7">
        <v>1</v>
      </c>
      <c r="AY114699" s="7">
        <v>1</v>
      </c>
      <c r="BC114699" s="7">
        <v>1</v>
      </c>
    </row>
    <row r="114700" spans="1:90" x14ac:dyDescent="0.25">
      <c r="A114700" s="16" t="s">
        <v>20</v>
      </c>
      <c r="AF114700" s="13"/>
      <c r="AI114700" s="13"/>
      <c r="AJ114700" s="13"/>
      <c r="AK114700" s="13"/>
      <c r="AL114700" s="13"/>
      <c r="AN114700" s="13"/>
      <c r="AT114700" s="13"/>
      <c r="AU114700" s="13"/>
      <c r="AV114700" s="13"/>
      <c r="AW114700" s="13"/>
      <c r="AX114700" s="13"/>
      <c r="AY114700" s="13"/>
      <c r="BB114700" s="7">
        <v>2</v>
      </c>
    </row>
    <row r="114701" spans="1:90" x14ac:dyDescent="0.25">
      <c r="A114701" s="1" t="s">
        <v>21</v>
      </c>
      <c r="AH114701" s="7">
        <v>1</v>
      </c>
      <c r="AT114701" s="7">
        <v>1</v>
      </c>
    </row>
    <row r="114702" spans="1:90" x14ac:dyDescent="0.25">
      <c r="A114702" s="1" t="s">
        <v>22</v>
      </c>
      <c r="BG114702" s="7">
        <v>27</v>
      </c>
      <c r="BR114702" s="7">
        <v>1</v>
      </c>
      <c r="BX114702" s="7">
        <v>1</v>
      </c>
    </row>
    <row r="114703" spans="1:90" x14ac:dyDescent="0.25">
      <c r="A114703" s="17" t="s">
        <v>48</v>
      </c>
      <c r="AJ114703" s="7">
        <v>1</v>
      </c>
      <c r="AV114703" s="7">
        <v>1</v>
      </c>
      <c r="BF114703" s="7">
        <v>1</v>
      </c>
      <c r="CI114703" s="7">
        <v>1</v>
      </c>
    </row>
    <row r="114704" spans="1:90" x14ac:dyDescent="0.25">
      <c r="A114704" s="16" t="s">
        <v>23</v>
      </c>
      <c r="AI114704" s="7">
        <v>4</v>
      </c>
      <c r="AL114704" s="13">
        <v>3</v>
      </c>
      <c r="AP114704" s="7">
        <v>1</v>
      </c>
      <c r="AU114704" s="7">
        <v>1</v>
      </c>
      <c r="AW114704" s="7">
        <v>1</v>
      </c>
      <c r="AX114704" s="7">
        <v>1</v>
      </c>
      <c r="AY114704" s="7">
        <v>1</v>
      </c>
      <c r="BC114704" s="7">
        <v>36</v>
      </c>
      <c r="BD114704" s="7">
        <v>1</v>
      </c>
      <c r="BG114704" s="7">
        <v>4</v>
      </c>
      <c r="BI114704" s="7">
        <v>1</v>
      </c>
      <c r="BM114704" s="7">
        <v>2</v>
      </c>
      <c r="BQ114704" s="7">
        <v>1</v>
      </c>
      <c r="BR114704" s="7">
        <v>34</v>
      </c>
      <c r="BS114704" s="7">
        <v>10</v>
      </c>
      <c r="BU114704" s="7">
        <v>2</v>
      </c>
      <c r="BW114704" s="7">
        <v>9</v>
      </c>
      <c r="BX114704" s="7">
        <v>2</v>
      </c>
      <c r="BY114704" s="7">
        <v>4</v>
      </c>
      <c r="CB114704" s="7">
        <v>9</v>
      </c>
      <c r="CG114704" s="7">
        <v>4</v>
      </c>
      <c r="CH114704" s="7">
        <v>2</v>
      </c>
      <c r="CK114704" s="7">
        <v>9</v>
      </c>
    </row>
    <row r="114705" spans="1:90" x14ac:dyDescent="0.25">
      <c r="A114705" s="17" t="s">
        <v>211</v>
      </c>
      <c r="AL114705" s="13"/>
      <c r="BD114705" s="7">
        <v>1</v>
      </c>
      <c r="CA114705" s="7">
        <v>1</v>
      </c>
    </row>
    <row r="114706" spans="1:90" x14ac:dyDescent="0.25">
      <c r="A114706" s="1" t="s">
        <v>24</v>
      </c>
      <c r="AF114706" s="7">
        <v>2</v>
      </c>
      <c r="AG114706" s="7">
        <v>3</v>
      </c>
      <c r="AL114706" s="7">
        <v>1</v>
      </c>
      <c r="AN114706" s="7">
        <v>2</v>
      </c>
      <c r="AX114706" s="7">
        <v>1</v>
      </c>
    </row>
    <row r="114707" spans="1:90" x14ac:dyDescent="0.25">
      <c r="A114707" s="1" t="s">
        <v>25</v>
      </c>
      <c r="AN114707" s="7">
        <v>1</v>
      </c>
      <c r="BM114707" s="7">
        <v>2</v>
      </c>
      <c r="BX114707" s="7">
        <v>1</v>
      </c>
    </row>
    <row r="114708" spans="1:90" x14ac:dyDescent="0.25">
      <c r="A114708" s="17" t="s">
        <v>49</v>
      </c>
      <c r="AF114708" s="7">
        <v>3</v>
      </c>
      <c r="AL114708" s="7">
        <v>797</v>
      </c>
      <c r="AM114708" s="7">
        <v>11</v>
      </c>
      <c r="AN114708" s="7">
        <v>11</v>
      </c>
      <c r="AR114708" s="7">
        <v>999999999</v>
      </c>
      <c r="AS114708" s="7">
        <v>999999999</v>
      </c>
      <c r="AT114708" s="7">
        <v>11</v>
      </c>
      <c r="AU114708" s="7">
        <v>4</v>
      </c>
      <c r="AV114708" s="7">
        <v>3</v>
      </c>
      <c r="AW114708" s="7">
        <v>2</v>
      </c>
      <c r="AX114708" s="7">
        <v>1</v>
      </c>
      <c r="BE114708" s="7">
        <v>3</v>
      </c>
      <c r="BG114708" s="7">
        <v>75</v>
      </c>
      <c r="BH114708" s="7">
        <v>1</v>
      </c>
      <c r="BJ114708" s="7">
        <v>1</v>
      </c>
      <c r="BK114708" s="7">
        <v>94</v>
      </c>
      <c r="BL114708" s="7">
        <v>638</v>
      </c>
      <c r="BN114708" s="7">
        <v>1</v>
      </c>
      <c r="BP114708" s="7">
        <v>25</v>
      </c>
      <c r="BR114708" s="7">
        <v>14</v>
      </c>
      <c r="BT114708" s="7">
        <v>2</v>
      </c>
      <c r="BV114708" s="7">
        <v>1</v>
      </c>
      <c r="BW114708" s="7">
        <v>4</v>
      </c>
      <c r="BX114708" s="7">
        <v>11</v>
      </c>
      <c r="BY114708" s="7">
        <v>32</v>
      </c>
      <c r="BZ114708" s="7">
        <v>1</v>
      </c>
      <c r="CC114708" s="7">
        <v>7</v>
      </c>
      <c r="CD114708" s="7">
        <v>6</v>
      </c>
      <c r="CE114708" s="7">
        <v>20</v>
      </c>
      <c r="CF114708" s="7">
        <v>2</v>
      </c>
      <c r="CG114708" s="7">
        <v>5</v>
      </c>
      <c r="CH114708" s="7">
        <v>7</v>
      </c>
      <c r="CI114708" s="7">
        <v>66</v>
      </c>
      <c r="CJ114708" s="7">
        <v>3</v>
      </c>
      <c r="CK114708" s="7">
        <v>1</v>
      </c>
      <c r="CL114708" s="7">
        <v>1696</v>
      </c>
    </row>
    <row r="114709" spans="1:90" x14ac:dyDescent="0.25">
      <c r="A114709" s="17" t="s">
        <v>50</v>
      </c>
      <c r="AY114709" s="7">
        <v>5</v>
      </c>
      <c r="CE114709" s="7">
        <v>1</v>
      </c>
      <c r="CH114709" s="7">
        <v>5</v>
      </c>
      <c r="CL114709" s="7">
        <v>178</v>
      </c>
    </row>
    <row r="114710" spans="1:90" x14ac:dyDescent="0.25">
      <c r="A114710" s="1" t="s">
        <v>26</v>
      </c>
      <c r="BG114710" s="7">
        <v>2</v>
      </c>
      <c r="BV114710" s="7">
        <v>6</v>
      </c>
      <c r="BY114710" s="7">
        <v>15</v>
      </c>
      <c r="CL114710" s="7">
        <v>1</v>
      </c>
    </row>
    <row r="114711" spans="1:90" x14ac:dyDescent="0.25">
      <c r="A114711" s="16" t="s">
        <v>27</v>
      </c>
      <c r="BG114711" s="7">
        <v>18</v>
      </c>
      <c r="BS114711" s="7">
        <v>2</v>
      </c>
    </row>
    <row r="114712" spans="1:90" x14ac:dyDescent="0.25">
      <c r="A114712" s="16" t="s">
        <v>28</v>
      </c>
      <c r="BA114712" s="7">
        <v>1933</v>
      </c>
      <c r="BG114712" s="7">
        <v>4</v>
      </c>
      <c r="BL114712" s="7">
        <v>59</v>
      </c>
      <c r="BO114712" s="7">
        <v>5</v>
      </c>
      <c r="CH114712" s="7">
        <v>5</v>
      </c>
      <c r="CI114712" s="7">
        <v>1</v>
      </c>
      <c r="CL114712" s="7">
        <v>161</v>
      </c>
    </row>
    <row r="114713" spans="1:90" x14ac:dyDescent="0.25">
      <c r="A114713" s="16" t="s">
        <v>29</v>
      </c>
      <c r="AN114713" s="13">
        <v>2</v>
      </c>
    </row>
    <row r="114714" spans="1:90" x14ac:dyDescent="0.25">
      <c r="A114714" s="1" t="s">
        <v>30</v>
      </c>
      <c r="AI114714" s="7">
        <v>1</v>
      </c>
      <c r="AY114714" s="7">
        <v>96</v>
      </c>
      <c r="BG114714" s="7">
        <v>27</v>
      </c>
      <c r="BY114714" s="7">
        <v>17</v>
      </c>
    </row>
    <row r="114715" spans="1:90" x14ac:dyDescent="0.25">
      <c r="A114715" s="17" t="s">
        <v>51</v>
      </c>
      <c r="AO114715" s="7">
        <v>2</v>
      </c>
      <c r="AT114715" s="7">
        <v>8</v>
      </c>
      <c r="AY114715" s="7">
        <v>24</v>
      </c>
      <c r="BG114715" s="7">
        <v>3</v>
      </c>
      <c r="BY114715" s="7">
        <v>4</v>
      </c>
    </row>
    <row r="114716" spans="1:90" x14ac:dyDescent="0.25">
      <c r="A114716" s="16" t="s">
        <v>31</v>
      </c>
      <c r="AJ114716" s="7">
        <v>3</v>
      </c>
      <c r="AL114716" s="13">
        <v>109</v>
      </c>
      <c r="AM114716" s="7">
        <v>6</v>
      </c>
      <c r="AN114716" s="7">
        <v>25</v>
      </c>
      <c r="AO114716" s="7">
        <v>10</v>
      </c>
      <c r="BG114716" s="7">
        <v>3</v>
      </c>
      <c r="BS114716" s="7">
        <v>4</v>
      </c>
      <c r="CC114716" s="7">
        <v>4</v>
      </c>
      <c r="CI114716" s="7">
        <v>2</v>
      </c>
      <c r="CL114716" s="7">
        <v>3</v>
      </c>
    </row>
    <row r="114717" spans="1:90" x14ac:dyDescent="0.25">
      <c r="A114717" s="16" t="s">
        <v>32</v>
      </c>
    </row>
    <row r="114718" spans="1:90" x14ac:dyDescent="0.25">
      <c r="A114718" s="16" t="s">
        <v>33</v>
      </c>
      <c r="BG114718" s="7">
        <v>2</v>
      </c>
      <c r="BL114718" s="7">
        <v>2</v>
      </c>
      <c r="BS114718" s="7">
        <v>4</v>
      </c>
    </row>
    <row r="114719" spans="1:90" x14ac:dyDescent="0.25">
      <c r="A114719" s="1" t="s">
        <v>34</v>
      </c>
      <c r="AI114719" s="7">
        <v>73</v>
      </c>
    </row>
    <row r="114720" spans="1:90" x14ac:dyDescent="0.25">
      <c r="A114720" s="16" t="s">
        <v>35</v>
      </c>
      <c r="AK114720" s="7">
        <v>15</v>
      </c>
      <c r="AL114720" s="13">
        <v>72</v>
      </c>
      <c r="AM114720" s="7">
        <v>7</v>
      </c>
      <c r="AN114720" s="7">
        <v>1</v>
      </c>
      <c r="AO114720" s="7">
        <v>10</v>
      </c>
      <c r="BG114720" s="7">
        <v>2</v>
      </c>
      <c r="BS114720" s="7">
        <v>12</v>
      </c>
      <c r="CC114720" s="7">
        <v>4</v>
      </c>
      <c r="CE114720" s="7">
        <v>1</v>
      </c>
    </row>
    <row r="114721" spans="1:90" x14ac:dyDescent="0.25">
      <c r="A114721" s="1" t="s">
        <v>36</v>
      </c>
      <c r="AL114721" s="7">
        <v>9</v>
      </c>
      <c r="AM114721" s="7">
        <v>2</v>
      </c>
      <c r="AN114721" s="7">
        <v>3</v>
      </c>
      <c r="AO114721" s="7">
        <v>5</v>
      </c>
      <c r="BQ114721" s="7">
        <v>1</v>
      </c>
    </row>
    <row r="114722" spans="1:90" x14ac:dyDescent="0.25">
      <c r="A114722" s="1" t="s">
        <v>37</v>
      </c>
      <c r="BS114722" s="7">
        <v>34</v>
      </c>
    </row>
    <row r="114723" spans="1:90" x14ac:dyDescent="0.25">
      <c r="A114723" s="1" t="s">
        <v>38</v>
      </c>
      <c r="AI114723" s="7">
        <v>1</v>
      </c>
    </row>
    <row r="114724" spans="1:90" x14ac:dyDescent="0.25">
      <c r="A114724" s="1" t="s">
        <v>39</v>
      </c>
      <c r="AI114724" s="7">
        <v>1</v>
      </c>
      <c r="CL114724" s="7">
        <v>1</v>
      </c>
    </row>
    <row r="114725" spans="1:90" x14ac:dyDescent="0.25">
      <c r="A114725" s="1" t="s">
        <v>40</v>
      </c>
      <c r="AK114725" s="13">
        <v>1</v>
      </c>
    </row>
    <row r="114726" spans="1:90" x14ac:dyDescent="0.25">
      <c r="A114726" s="1" t="s">
        <v>41</v>
      </c>
      <c r="AN114726" s="7">
        <v>2</v>
      </c>
      <c r="CI114726" s="7">
        <v>2</v>
      </c>
      <c r="CL114726" s="7">
        <v>1</v>
      </c>
    </row>
    <row r="114727" spans="1:90" x14ac:dyDescent="0.25">
      <c r="A114727" s="1" t="s">
        <v>42</v>
      </c>
      <c r="AN114727" s="7">
        <v>3</v>
      </c>
      <c r="BS114727" s="7">
        <v>2</v>
      </c>
    </row>
    <row r="114728" spans="1:90" x14ac:dyDescent="0.25">
      <c r="A114728" s="17" t="s">
        <v>52</v>
      </c>
      <c r="AN114728" s="7">
        <v>1</v>
      </c>
      <c r="BG114728" s="7">
        <v>2</v>
      </c>
      <c r="CL114728" s="7">
        <v>11</v>
      </c>
    </row>
    <row r="114729" spans="1:90" x14ac:dyDescent="0.25">
      <c r="A114729" s="1" t="s">
        <v>43</v>
      </c>
      <c r="BG114729" s="7">
        <v>1</v>
      </c>
    </row>
    <row r="114730" spans="1:90" x14ac:dyDescent="0.25">
      <c r="A114730" s="17" t="s">
        <v>53</v>
      </c>
      <c r="AN114730" s="7">
        <v>16</v>
      </c>
    </row>
    <row r="114731" spans="1:90" x14ac:dyDescent="0.25">
      <c r="A114731" s="1" t="s">
        <v>44</v>
      </c>
      <c r="AM114731" s="7">
        <v>2</v>
      </c>
      <c r="AO114731" s="7">
        <v>8</v>
      </c>
    </row>
    <row r="114732" spans="1:90" x14ac:dyDescent="0.25">
      <c r="A114732" s="1" t="s">
        <v>45</v>
      </c>
      <c r="BG114732" s="7">
        <v>3</v>
      </c>
    </row>
    <row r="114733" spans="1:90" x14ac:dyDescent="0.25">
      <c r="A114733" s="1" t="s">
        <v>46</v>
      </c>
      <c r="BY114733" s="7">
        <v>4</v>
      </c>
    </row>
    <row r="114734" spans="1:90" x14ac:dyDescent="0.25">
      <c r="A114734" s="16" t="s">
        <v>47</v>
      </c>
      <c r="AK114734" s="13" t="s">
        <v>132</v>
      </c>
      <c r="AL114734" s="13" t="s">
        <v>134</v>
      </c>
      <c r="AQ114734" s="13" t="s">
        <v>142</v>
      </c>
      <c r="AR114734" s="13"/>
      <c r="AS114734" s="7" t="s">
        <v>146</v>
      </c>
      <c r="AZ114734" s="7" t="s">
        <v>159</v>
      </c>
      <c r="CF114734" s="7" t="s">
        <v>199</v>
      </c>
      <c r="CI114734" s="7" t="s">
        <v>205</v>
      </c>
    </row>
    <row r="131064" spans="1:90" x14ac:dyDescent="0.25">
      <c r="A131064" s="1" t="s">
        <v>0</v>
      </c>
      <c r="B131064" s="13" t="s">
        <v>67</v>
      </c>
      <c r="C131064" s="7" t="s">
        <v>71</v>
      </c>
      <c r="D131064" s="7" t="s">
        <v>73</v>
      </c>
      <c r="E131064" s="7" t="s">
        <v>77</v>
      </c>
      <c r="F131064" s="7" t="s">
        <v>79</v>
      </c>
      <c r="G131064" s="7" t="s">
        <v>81</v>
      </c>
      <c r="H131064" s="7" t="s">
        <v>83</v>
      </c>
      <c r="I131064" s="7" t="s">
        <v>86</v>
      </c>
      <c r="J131064" s="7" t="s">
        <v>87</v>
      </c>
      <c r="K131064" s="7" t="s">
        <v>89</v>
      </c>
      <c r="L131064" s="7" t="s">
        <v>90</v>
      </c>
      <c r="M131064" s="7" t="s">
        <v>91</v>
      </c>
      <c r="N131064" s="7" t="s">
        <v>93</v>
      </c>
      <c r="O131064" s="7" t="s">
        <v>94</v>
      </c>
      <c r="P131064" s="7" t="s">
        <v>96</v>
      </c>
      <c r="Q131064" s="7" t="s">
        <v>97</v>
      </c>
      <c r="R131064" s="7" t="s">
        <v>100</v>
      </c>
      <c r="S131064" s="7" t="s">
        <v>102</v>
      </c>
      <c r="T131064" s="7" t="s">
        <v>103</v>
      </c>
      <c r="U131064" s="7" t="s">
        <v>105</v>
      </c>
      <c r="V131064" s="7" t="s">
        <v>106</v>
      </c>
      <c r="W131064" s="7" t="s">
        <v>108</v>
      </c>
      <c r="X131064" s="7" t="s">
        <v>110</v>
      </c>
      <c r="Y131064" s="7" t="s">
        <v>111</v>
      </c>
      <c r="Z131064" s="7" t="s">
        <v>112</v>
      </c>
      <c r="AA131064" s="7" t="s">
        <v>113</v>
      </c>
      <c r="AB131064" s="7" t="s">
        <v>115</v>
      </c>
      <c r="AC131064" s="7" t="s">
        <v>117</v>
      </c>
      <c r="AD131064" s="7" t="s">
        <v>119</v>
      </c>
      <c r="AE131064" s="7" t="s">
        <v>120</v>
      </c>
      <c r="AF131064" s="7" t="s">
        <v>121</v>
      </c>
      <c r="AG131064" s="7" t="s">
        <v>123</v>
      </c>
      <c r="AH131064" s="7" t="s">
        <v>125</v>
      </c>
      <c r="AI131064" s="7" t="s">
        <v>127</v>
      </c>
      <c r="AJ131064" s="7" t="s">
        <v>129</v>
      </c>
      <c r="AK131064" s="7" t="s">
        <v>130</v>
      </c>
      <c r="AL131064" s="7" t="s">
        <v>133</v>
      </c>
      <c r="AM131064" s="7" t="s">
        <v>135</v>
      </c>
      <c r="AN131064" s="7" t="s">
        <v>136</v>
      </c>
      <c r="AO131064" s="7" t="s">
        <v>138</v>
      </c>
      <c r="AP131064" s="7" t="s">
        <v>139</v>
      </c>
      <c r="AQ131064" s="7" t="s">
        <v>140</v>
      </c>
      <c r="AR131064" s="7" t="s">
        <v>143</v>
      </c>
      <c r="AS131064" s="7" t="s">
        <v>145</v>
      </c>
      <c r="AT131064" s="7" t="s">
        <v>147</v>
      </c>
      <c r="AU131064" s="7" t="s">
        <v>148</v>
      </c>
      <c r="AV131064" s="7" t="s">
        <v>149</v>
      </c>
      <c r="AW131064" s="7" t="s">
        <v>152</v>
      </c>
      <c r="AX131064" s="7" t="s">
        <v>153</v>
      </c>
      <c r="AY131064" s="7" t="s">
        <v>155</v>
      </c>
      <c r="AZ131064" s="7" t="s">
        <v>158</v>
      </c>
      <c r="BA131064" s="7" t="s">
        <v>160</v>
      </c>
      <c r="BB131064" s="7" t="s">
        <v>161</v>
      </c>
      <c r="BC131064" s="7" t="s">
        <v>162</v>
      </c>
      <c r="BD131064" s="7" t="s">
        <v>163</v>
      </c>
      <c r="BE131064" s="7" t="s">
        <v>164</v>
      </c>
      <c r="BF131064" s="7" t="s">
        <v>165</v>
      </c>
      <c r="BG131064" s="7" t="s">
        <v>166</v>
      </c>
      <c r="BH131064" s="7" t="s">
        <v>167</v>
      </c>
      <c r="BI131064" s="7" t="s">
        <v>168</v>
      </c>
      <c r="BJ131064" s="7" t="s">
        <v>169</v>
      </c>
      <c r="BK131064" s="7" t="s">
        <v>170</v>
      </c>
      <c r="BL131064" s="7" t="s">
        <v>171</v>
      </c>
      <c r="BM131064" s="7" t="s">
        <v>173</v>
      </c>
      <c r="BN131064" s="7" t="s">
        <v>174</v>
      </c>
      <c r="BO131064" s="7" t="s">
        <v>176</v>
      </c>
      <c r="BP131064" s="7" t="s">
        <v>178</v>
      </c>
      <c r="BQ131064" s="7" t="s">
        <v>179</v>
      </c>
      <c r="BR131064" s="7" t="s">
        <v>181</v>
      </c>
      <c r="BS131064" s="7" t="s">
        <v>183</v>
      </c>
      <c r="BT131064" s="7" t="s">
        <v>184</v>
      </c>
      <c r="BU131064" s="7" t="s">
        <v>185</v>
      </c>
      <c r="BV131064" s="7" t="s">
        <v>187</v>
      </c>
      <c r="BW131064" s="7" t="s">
        <v>188</v>
      </c>
      <c r="BX131064" s="7" t="s">
        <v>189</v>
      </c>
      <c r="BY131064" s="7" t="s">
        <v>190</v>
      </c>
      <c r="BZ131064" s="7" t="s">
        <v>192</v>
      </c>
      <c r="CA131064" s="7" t="s">
        <v>193</v>
      </c>
      <c r="CB131064" s="7" t="s">
        <v>194</v>
      </c>
      <c r="CC131064" s="7" t="s">
        <v>195</v>
      </c>
      <c r="CD131064" s="7" t="s">
        <v>196</v>
      </c>
      <c r="CE131064" s="7" t="s">
        <v>197</v>
      </c>
      <c r="CF131064" s="7" t="s">
        <v>198</v>
      </c>
      <c r="CG131064" s="7" t="s">
        <v>200</v>
      </c>
      <c r="CH131064" s="7" t="s">
        <v>202</v>
      </c>
      <c r="CI131064" s="7" t="s">
        <v>204</v>
      </c>
      <c r="CJ131064" s="7" t="s">
        <v>206</v>
      </c>
      <c r="CK131064" s="7" t="s">
        <v>208</v>
      </c>
      <c r="CL131064" s="7" t="s">
        <v>209</v>
      </c>
    </row>
    <row r="131065" spans="1:90" x14ac:dyDescent="0.25">
      <c r="A131065" s="1" t="s">
        <v>1</v>
      </c>
      <c r="B131065" s="7" t="s">
        <v>54</v>
      </c>
      <c r="C131065" s="7" t="s">
        <v>54</v>
      </c>
      <c r="D131065" s="7" t="s">
        <v>57</v>
      </c>
      <c r="E131065" s="7" t="s">
        <v>57</v>
      </c>
      <c r="F131065" s="7" t="s">
        <v>57</v>
      </c>
      <c r="G131065" s="7" t="s">
        <v>57</v>
      </c>
      <c r="H131065" s="7" t="s">
        <v>57</v>
      </c>
      <c r="I131065" s="7" t="s">
        <v>54</v>
      </c>
      <c r="J131065" s="7" t="s">
        <v>57</v>
      </c>
      <c r="K131065" s="7" t="s">
        <v>57</v>
      </c>
      <c r="L131065" s="7" t="s">
        <v>57</v>
      </c>
      <c r="M131065" s="7" t="s">
        <v>57</v>
      </c>
      <c r="N131065" s="7" t="s">
        <v>57</v>
      </c>
      <c r="O131065" s="7" t="s">
        <v>54</v>
      </c>
      <c r="P131065" s="7" t="s">
        <v>57</v>
      </c>
      <c r="Q131065" s="7" t="s">
        <v>57</v>
      </c>
      <c r="R131065" s="7" t="s">
        <v>54</v>
      </c>
      <c r="S131065" s="7" t="s">
        <v>57</v>
      </c>
      <c r="T131065" s="7" t="s">
        <v>57</v>
      </c>
      <c r="U131065" s="7" t="s">
        <v>57</v>
      </c>
      <c r="V131065" s="7" t="s">
        <v>57</v>
      </c>
      <c r="W131065" s="7" t="s">
        <v>54</v>
      </c>
      <c r="X131065" s="7" t="s">
        <v>57</v>
      </c>
      <c r="Y131065" s="7" t="s">
        <v>57</v>
      </c>
      <c r="Z131065" s="7" t="s">
        <v>54</v>
      </c>
      <c r="AA131065" s="7" t="s">
        <v>57</v>
      </c>
      <c r="AB131065" s="7" t="s">
        <v>57</v>
      </c>
      <c r="AC131065" s="7" t="s">
        <v>54</v>
      </c>
      <c r="AD131065" s="7" t="s">
        <v>57</v>
      </c>
      <c r="AE131065" s="7" t="s">
        <v>57</v>
      </c>
      <c r="AF131065" s="7" t="s">
        <v>54</v>
      </c>
      <c r="AG131065" s="7" t="s">
        <v>57</v>
      </c>
      <c r="AH131065" s="7" t="s">
        <v>57</v>
      </c>
      <c r="AI131065" s="7" t="s">
        <v>57</v>
      </c>
      <c r="AJ131065" s="7" t="s">
        <v>54</v>
      </c>
      <c r="AK131065" s="7" t="s">
        <v>54</v>
      </c>
      <c r="AL131065" s="7" t="s">
        <v>54</v>
      </c>
      <c r="AM131065" s="7" t="s">
        <v>54</v>
      </c>
      <c r="AN131065" s="7" t="s">
        <v>57</v>
      </c>
      <c r="AO131065" s="7" t="s">
        <v>54</v>
      </c>
      <c r="AP131065" s="7" t="s">
        <v>57</v>
      </c>
      <c r="AQ131065" s="7" t="s">
        <v>57</v>
      </c>
      <c r="AR131065" s="7" t="s">
        <v>57</v>
      </c>
      <c r="AS131065" s="7" t="s">
        <v>57</v>
      </c>
      <c r="AT131065" s="7" t="s">
        <v>54</v>
      </c>
      <c r="AU131065" s="7" t="s">
        <v>54</v>
      </c>
      <c r="AV131065" s="7" t="s">
        <v>57</v>
      </c>
      <c r="AW131065" s="7" t="s">
        <v>57</v>
      </c>
      <c r="AX131065" s="7" t="s">
        <v>57</v>
      </c>
      <c r="AY131065" s="7" t="s">
        <v>54</v>
      </c>
      <c r="AZ131065" s="7" t="s">
        <v>54</v>
      </c>
      <c r="BA131065" s="7" t="s">
        <v>54</v>
      </c>
      <c r="BB131065" s="7" t="s">
        <v>57</v>
      </c>
      <c r="BC131065" s="7" t="s">
        <v>57</v>
      </c>
      <c r="BD131065" s="7" t="s">
        <v>57</v>
      </c>
      <c r="BE131065" s="7" t="s">
        <v>57</v>
      </c>
      <c r="BF131065" s="7" t="s">
        <v>54</v>
      </c>
      <c r="BG131065" s="7" t="s">
        <v>57</v>
      </c>
      <c r="BH131065" s="7" t="s">
        <v>54</v>
      </c>
      <c r="BI131065" s="7" t="s">
        <v>57</v>
      </c>
      <c r="BJ131065" s="7" t="s">
        <v>57</v>
      </c>
      <c r="BK131065" s="7" t="s">
        <v>57</v>
      </c>
      <c r="BL131065" s="7" t="s">
        <v>57</v>
      </c>
      <c r="BM131065" s="7" t="s">
        <v>57</v>
      </c>
      <c r="BN131065" s="7" t="s">
        <v>54</v>
      </c>
      <c r="BO131065" s="7" t="s">
        <v>57</v>
      </c>
      <c r="BP131065" s="7" t="s">
        <v>54</v>
      </c>
      <c r="BQ131065" s="7" t="s">
        <v>57</v>
      </c>
      <c r="BR131065" s="7" t="s">
        <v>57</v>
      </c>
      <c r="BS131065" s="7" t="s">
        <v>57</v>
      </c>
      <c r="BT131065" s="7" t="s">
        <v>57</v>
      </c>
      <c r="BU131065" s="7" t="s">
        <v>54</v>
      </c>
      <c r="BV131065" s="7" t="s">
        <v>57</v>
      </c>
      <c r="BW131065" s="7" t="s">
        <v>54</v>
      </c>
      <c r="BX131065" s="7" t="s">
        <v>54</v>
      </c>
      <c r="BY131065" s="7" t="s">
        <v>57</v>
      </c>
      <c r="BZ131065" s="7" t="s">
        <v>57</v>
      </c>
      <c r="CA131065" s="7" t="s">
        <v>57</v>
      </c>
      <c r="CB131065" s="7" t="s">
        <v>54</v>
      </c>
      <c r="CC131065" s="7" t="s">
        <v>54</v>
      </c>
      <c r="CD131065" s="7" t="s">
        <v>57</v>
      </c>
      <c r="CE131065" s="7" t="s">
        <v>54</v>
      </c>
      <c r="CF131065" s="7" t="s">
        <v>57</v>
      </c>
      <c r="CG131065" s="7" t="s">
        <v>57</v>
      </c>
      <c r="CH131065" s="7" t="s">
        <v>57</v>
      </c>
      <c r="CI131065" s="7" t="s">
        <v>57</v>
      </c>
      <c r="CJ131065" s="7" t="s">
        <v>57</v>
      </c>
      <c r="CK131065" s="7" t="s">
        <v>57</v>
      </c>
      <c r="CL131065" s="7" t="s">
        <v>57</v>
      </c>
    </row>
    <row r="131066" spans="1:90" x14ac:dyDescent="0.25">
      <c r="A131066" s="1" t="s">
        <v>2</v>
      </c>
      <c r="B131066" s="9">
        <v>50</v>
      </c>
      <c r="C131066" s="10">
        <v>58</v>
      </c>
      <c r="D131066" s="10">
        <v>11</v>
      </c>
      <c r="E131066" s="10">
        <v>22</v>
      </c>
      <c r="F131066" s="10">
        <v>37</v>
      </c>
      <c r="G131066" s="10">
        <v>39</v>
      </c>
      <c r="H131066" s="10">
        <v>50</v>
      </c>
      <c r="I131066" s="10">
        <v>1</v>
      </c>
      <c r="J131066" s="10">
        <v>1</v>
      </c>
      <c r="K131066" s="10">
        <v>7</v>
      </c>
      <c r="L131066" s="10">
        <v>18</v>
      </c>
      <c r="M131066" s="10">
        <v>35</v>
      </c>
      <c r="N131066" s="10">
        <v>22</v>
      </c>
      <c r="O131066" s="10">
        <v>55</v>
      </c>
      <c r="P131066" s="10">
        <v>3</v>
      </c>
      <c r="Q131066" s="10">
        <v>21</v>
      </c>
      <c r="R131066" s="10">
        <v>23</v>
      </c>
      <c r="S131066" s="10">
        <v>26</v>
      </c>
      <c r="T131066" s="10">
        <v>30</v>
      </c>
      <c r="U131066" s="10">
        <v>21</v>
      </c>
      <c r="V131066" s="10">
        <v>33</v>
      </c>
      <c r="W131066" s="10">
        <v>2</v>
      </c>
      <c r="X131066" s="10">
        <v>15</v>
      </c>
      <c r="Y131066" s="10">
        <v>39</v>
      </c>
      <c r="Z131066" s="10">
        <v>36</v>
      </c>
      <c r="AA131066" s="10">
        <v>45</v>
      </c>
      <c r="AB131066" s="10">
        <v>53</v>
      </c>
      <c r="AC131066" s="7" t="s">
        <v>118</v>
      </c>
      <c r="AD131066" s="10" t="s">
        <v>118</v>
      </c>
      <c r="AE131066" s="10" t="s">
        <v>118</v>
      </c>
      <c r="AF131066" s="10">
        <v>21</v>
      </c>
      <c r="AG131066" s="10">
        <v>52</v>
      </c>
      <c r="AH131066" s="7">
        <v>62</v>
      </c>
      <c r="AI131066" s="7">
        <v>41</v>
      </c>
      <c r="AJ131066" s="7">
        <v>18</v>
      </c>
      <c r="AK131066" s="7">
        <v>52</v>
      </c>
      <c r="AL131066" s="10">
        <v>55</v>
      </c>
      <c r="AM131066" s="10">
        <v>33</v>
      </c>
      <c r="AN131066" s="10">
        <v>30</v>
      </c>
      <c r="AO131066" s="7">
        <v>38</v>
      </c>
      <c r="AP131066" s="9">
        <v>38</v>
      </c>
      <c r="AQ131066" s="7">
        <v>44</v>
      </c>
      <c r="AR131066" s="7">
        <v>50</v>
      </c>
      <c r="AS131066" s="7">
        <v>55</v>
      </c>
      <c r="AT131066" s="9">
        <v>1</v>
      </c>
      <c r="AU131066" s="9">
        <v>24</v>
      </c>
      <c r="AV131066" s="7">
        <v>28</v>
      </c>
      <c r="AW131066" s="9">
        <v>38</v>
      </c>
      <c r="AX131066" s="10">
        <v>21</v>
      </c>
      <c r="AY131066" s="9">
        <v>42</v>
      </c>
      <c r="AZ131066" s="10">
        <v>13</v>
      </c>
      <c r="BA131066" s="10">
        <v>21</v>
      </c>
      <c r="BB131066" s="10">
        <v>36</v>
      </c>
      <c r="BC131066" s="10">
        <v>57</v>
      </c>
      <c r="BD131066" s="10">
        <v>52</v>
      </c>
      <c r="BE131066" s="10">
        <v>12</v>
      </c>
      <c r="BF131066" s="10">
        <v>49</v>
      </c>
      <c r="BG131066" s="10">
        <v>48</v>
      </c>
      <c r="BH131066" s="10">
        <v>1</v>
      </c>
      <c r="BI131066" s="10">
        <v>40</v>
      </c>
      <c r="BJ131066" s="10">
        <v>42</v>
      </c>
      <c r="BK131066" s="10">
        <v>51</v>
      </c>
      <c r="BL131066" s="10">
        <v>2</v>
      </c>
      <c r="BM131066" s="10">
        <v>31</v>
      </c>
      <c r="BN131066" s="10">
        <v>43</v>
      </c>
      <c r="BO131066" s="10">
        <v>56</v>
      </c>
      <c r="BP131066" s="10">
        <v>2</v>
      </c>
      <c r="BQ131066" s="10">
        <v>14</v>
      </c>
      <c r="BR131066" s="10">
        <v>44</v>
      </c>
      <c r="BS131066" s="10">
        <v>68</v>
      </c>
      <c r="BT131066" s="10">
        <v>30</v>
      </c>
      <c r="BU131066" s="10">
        <v>53</v>
      </c>
      <c r="BV131066" s="10">
        <v>47</v>
      </c>
      <c r="BW131066" s="10">
        <v>41</v>
      </c>
      <c r="BX131066" s="10">
        <v>21</v>
      </c>
      <c r="BY131066" s="10">
        <v>32</v>
      </c>
      <c r="BZ131066" s="10">
        <v>9</v>
      </c>
      <c r="CA131066" s="10">
        <v>33</v>
      </c>
      <c r="CB131066" s="10">
        <v>39</v>
      </c>
      <c r="CC131066" s="10">
        <v>6</v>
      </c>
      <c r="CD131066" s="10">
        <v>18</v>
      </c>
      <c r="CE131066" s="10">
        <v>7</v>
      </c>
      <c r="CF131066" s="10">
        <v>43</v>
      </c>
      <c r="CG131066" s="7">
        <v>36</v>
      </c>
      <c r="CH131066" s="7">
        <v>45</v>
      </c>
      <c r="CI131066" s="7">
        <v>47</v>
      </c>
      <c r="CJ131066" s="7">
        <v>18</v>
      </c>
      <c r="CK131066" s="10" t="s">
        <v>118</v>
      </c>
      <c r="CL131066" s="7" t="s">
        <v>210</v>
      </c>
    </row>
    <row r="131067" spans="1:90" x14ac:dyDescent="0.25">
      <c r="A131067" s="1" t="s">
        <v>3</v>
      </c>
      <c r="B131067" s="7">
        <v>9</v>
      </c>
      <c r="C131067" s="7">
        <v>5</v>
      </c>
      <c r="D131067" s="7">
        <v>9</v>
      </c>
      <c r="E131067" s="7">
        <v>8</v>
      </c>
      <c r="F131067" s="7">
        <v>6</v>
      </c>
      <c r="G131067" s="7">
        <v>8</v>
      </c>
      <c r="H131067" s="7">
        <v>8</v>
      </c>
      <c r="I131067" s="7">
        <v>7</v>
      </c>
      <c r="J131067" s="13">
        <v>3</v>
      </c>
      <c r="K131067" s="13">
        <v>4</v>
      </c>
      <c r="L131067" s="7">
        <v>7</v>
      </c>
      <c r="M131067" s="13">
        <v>12</v>
      </c>
      <c r="N131067" s="7">
        <v>10</v>
      </c>
      <c r="O131067" s="7">
        <v>10</v>
      </c>
      <c r="P131067" s="7">
        <v>10</v>
      </c>
      <c r="Q131067" s="7">
        <v>7</v>
      </c>
      <c r="R131067" s="7">
        <v>5</v>
      </c>
      <c r="S131067" s="7">
        <v>5</v>
      </c>
      <c r="T131067" s="7">
        <v>11</v>
      </c>
      <c r="U131067" s="7">
        <v>7</v>
      </c>
      <c r="V131067" s="7">
        <v>8</v>
      </c>
      <c r="W131067" s="13">
        <v>12</v>
      </c>
      <c r="X131067" s="7">
        <v>5</v>
      </c>
      <c r="Y131067" s="7">
        <v>9</v>
      </c>
      <c r="Z131067" s="7">
        <v>9</v>
      </c>
      <c r="AA131067" s="7">
        <v>10</v>
      </c>
      <c r="AB131067" s="7">
        <v>5</v>
      </c>
      <c r="AC131067" s="7">
        <v>6</v>
      </c>
      <c r="AD131067" s="7">
        <v>7</v>
      </c>
      <c r="AE131067" s="7">
        <v>8</v>
      </c>
      <c r="AF131067" s="7">
        <v>6</v>
      </c>
      <c r="AG131067" s="7">
        <v>10</v>
      </c>
      <c r="AH131067" s="7">
        <v>8</v>
      </c>
      <c r="AI131067" s="7">
        <v>8</v>
      </c>
      <c r="AJ131067" s="7">
        <v>6</v>
      </c>
      <c r="AK131067" s="7">
        <v>5</v>
      </c>
      <c r="AL131067" s="7">
        <v>7</v>
      </c>
      <c r="AM131067" s="7">
        <v>11</v>
      </c>
      <c r="AN131067" s="7">
        <v>10</v>
      </c>
      <c r="AO131067" s="7">
        <v>9</v>
      </c>
      <c r="AP131067" s="7">
        <v>8</v>
      </c>
      <c r="AQ131067" s="7">
        <v>5</v>
      </c>
      <c r="AR131067" s="7">
        <v>7</v>
      </c>
      <c r="AS131067" s="7">
        <v>8</v>
      </c>
      <c r="AT131067" s="7">
        <v>8</v>
      </c>
      <c r="AU131067" s="7">
        <v>11</v>
      </c>
      <c r="AV131067" s="7">
        <v>7</v>
      </c>
      <c r="AW131067" s="7">
        <v>9</v>
      </c>
      <c r="AX131067" s="7">
        <v>6</v>
      </c>
      <c r="AY131067" s="7">
        <v>10</v>
      </c>
      <c r="AZ131067" s="7">
        <v>8</v>
      </c>
      <c r="BA131067" s="7">
        <v>5</v>
      </c>
      <c r="BB131067" s="7">
        <v>8</v>
      </c>
      <c r="BC131067" s="7">
        <v>9</v>
      </c>
      <c r="BD131067" s="7">
        <v>6</v>
      </c>
      <c r="BE131067" s="13">
        <v>6</v>
      </c>
      <c r="BF131067" s="7">
        <v>8</v>
      </c>
      <c r="BG131067" s="7">
        <v>9</v>
      </c>
      <c r="BH131067" s="13">
        <v>4</v>
      </c>
      <c r="BI131067" s="7">
        <v>7</v>
      </c>
      <c r="BJ131067" s="13">
        <v>6</v>
      </c>
      <c r="BK131067" s="13">
        <v>6</v>
      </c>
      <c r="BL131067" s="13">
        <v>3</v>
      </c>
      <c r="BM131067" s="7">
        <v>8</v>
      </c>
      <c r="BN131067" s="7">
        <v>11</v>
      </c>
      <c r="BO131067" s="7">
        <v>7</v>
      </c>
      <c r="BP131067" s="13">
        <v>4</v>
      </c>
      <c r="BQ131067" s="7">
        <v>8</v>
      </c>
      <c r="BR131067" s="7">
        <v>5</v>
      </c>
      <c r="BS131067" s="7">
        <v>9</v>
      </c>
      <c r="BT131067" s="13">
        <v>6</v>
      </c>
      <c r="BU131067" s="7">
        <v>11</v>
      </c>
      <c r="BV131067" s="7">
        <v>9</v>
      </c>
      <c r="BW131067" s="7">
        <v>7</v>
      </c>
      <c r="BX131067" s="7">
        <v>9</v>
      </c>
      <c r="BY131067" s="7">
        <v>9</v>
      </c>
      <c r="BZ131067" s="7">
        <v>8</v>
      </c>
      <c r="CA131067" s="7">
        <v>7</v>
      </c>
      <c r="CB131067" s="7">
        <v>5</v>
      </c>
      <c r="CC131067" s="7">
        <v>5</v>
      </c>
      <c r="CD131067" s="13">
        <v>6</v>
      </c>
      <c r="CE131067" s="7">
        <v>11</v>
      </c>
      <c r="CF131067" s="7">
        <v>9</v>
      </c>
      <c r="CG131067" s="7">
        <v>7</v>
      </c>
      <c r="CH131067" s="7">
        <v>7</v>
      </c>
      <c r="CI131067" s="7">
        <v>5</v>
      </c>
      <c r="CJ131067" s="7">
        <v>7</v>
      </c>
      <c r="CK131067" s="7">
        <v>7</v>
      </c>
      <c r="CL131067" s="7">
        <v>4</v>
      </c>
    </row>
    <row r="131068" spans="1:90" x14ac:dyDescent="0.25">
      <c r="A131068" s="1" t="s">
        <v>4</v>
      </c>
      <c r="B131068" s="7">
        <v>2007</v>
      </c>
      <c r="C131068" s="7">
        <v>2007</v>
      </c>
      <c r="D131068" s="7">
        <v>2008</v>
      </c>
      <c r="E131068" s="7">
        <v>2008</v>
      </c>
      <c r="F131068" s="7">
        <v>2008</v>
      </c>
      <c r="G131068" s="7">
        <v>2008</v>
      </c>
      <c r="H131068" s="7">
        <v>2008</v>
      </c>
      <c r="I131068" s="7">
        <v>2009</v>
      </c>
      <c r="J131068" s="7">
        <v>2010</v>
      </c>
      <c r="K131068" s="7">
        <v>2010</v>
      </c>
      <c r="L131068" s="7">
        <v>2010</v>
      </c>
      <c r="M131068" s="7">
        <v>2010</v>
      </c>
      <c r="N131068" s="7">
        <v>2011</v>
      </c>
      <c r="O131068" s="7">
        <v>2011</v>
      </c>
      <c r="P131068" s="13">
        <v>2012</v>
      </c>
      <c r="Q131068" s="7">
        <v>2012</v>
      </c>
      <c r="R131068" s="7">
        <v>2012</v>
      </c>
      <c r="S131068" s="7">
        <v>2012</v>
      </c>
      <c r="T131068" s="13">
        <v>2012</v>
      </c>
      <c r="U131068" s="13">
        <v>2015</v>
      </c>
      <c r="V131068" s="13">
        <v>2015</v>
      </c>
      <c r="W131068" s="7">
        <v>2016</v>
      </c>
      <c r="X131068" s="13">
        <v>2016</v>
      </c>
      <c r="Y131068" s="7">
        <v>2016</v>
      </c>
      <c r="Z131068" s="7">
        <v>2017</v>
      </c>
      <c r="AA131068" s="7">
        <v>2017</v>
      </c>
      <c r="AB131068" s="7">
        <v>2017</v>
      </c>
      <c r="AC131068" s="7">
        <v>2019</v>
      </c>
      <c r="AD131068" s="7">
        <v>2019</v>
      </c>
      <c r="AE131068" s="7">
        <v>2019</v>
      </c>
      <c r="AF131068" s="7">
        <v>2002</v>
      </c>
      <c r="AG131068" s="7">
        <v>2003</v>
      </c>
      <c r="AH131068" s="7">
        <v>1988</v>
      </c>
      <c r="AI131068" s="7">
        <v>1989</v>
      </c>
      <c r="AJ131068" s="7">
        <v>1994</v>
      </c>
      <c r="AK131068" s="7">
        <v>1995</v>
      </c>
      <c r="AL131068" s="7">
        <v>2002</v>
      </c>
      <c r="AM131068" s="7">
        <v>2003</v>
      </c>
      <c r="AN131068" s="7">
        <v>2003</v>
      </c>
      <c r="AO131068" s="7">
        <v>2005</v>
      </c>
      <c r="AP131068" s="7">
        <v>2007</v>
      </c>
      <c r="AQ131068" s="7">
        <v>2007</v>
      </c>
      <c r="AR131068" s="7">
        <v>2007</v>
      </c>
      <c r="AS131068" s="7">
        <v>2007</v>
      </c>
      <c r="AT131068" s="7">
        <v>2007</v>
      </c>
      <c r="AU131068" s="7">
        <v>2007</v>
      </c>
      <c r="AV131068" s="7">
        <v>2007</v>
      </c>
      <c r="AW131068" s="7">
        <v>2007</v>
      </c>
      <c r="AX131068" s="7">
        <v>2007</v>
      </c>
      <c r="AY131068" s="7">
        <v>2007</v>
      </c>
      <c r="AZ131068" s="7">
        <v>2008</v>
      </c>
      <c r="BA131068" s="7">
        <v>2008</v>
      </c>
      <c r="BB131068" s="7">
        <v>2008</v>
      </c>
      <c r="BC131068" s="7">
        <v>2008</v>
      </c>
      <c r="BD131068" s="7">
        <v>2008</v>
      </c>
      <c r="BE131068" s="7">
        <v>2009</v>
      </c>
      <c r="BF131068" s="7">
        <v>2009</v>
      </c>
      <c r="BG131068" s="7">
        <v>2009</v>
      </c>
      <c r="BH131068" s="7">
        <v>2010</v>
      </c>
      <c r="BI131068" s="7">
        <v>2010</v>
      </c>
      <c r="BJ131068" s="7">
        <v>2010</v>
      </c>
      <c r="BK131068" s="7">
        <v>2010</v>
      </c>
      <c r="BL131068" s="7">
        <v>2010</v>
      </c>
      <c r="BM131068" s="7">
        <v>2010</v>
      </c>
      <c r="BN131068" s="7">
        <v>2011</v>
      </c>
      <c r="BO131068" s="7">
        <v>2011</v>
      </c>
      <c r="BP131068" s="7">
        <v>2011</v>
      </c>
      <c r="BQ131068" s="7">
        <v>2011</v>
      </c>
      <c r="BR131068" s="7">
        <v>2011</v>
      </c>
      <c r="BS131068" s="7">
        <v>2011</v>
      </c>
      <c r="BT131068" s="7">
        <v>2011</v>
      </c>
      <c r="BU131068" s="13">
        <v>2012</v>
      </c>
      <c r="BV131068" s="13">
        <v>2013</v>
      </c>
      <c r="BW131068" s="13">
        <v>2013</v>
      </c>
      <c r="BX131068" s="13">
        <v>2013</v>
      </c>
      <c r="BY131068" s="13">
        <v>2014</v>
      </c>
      <c r="BZ131068" s="13">
        <v>2014</v>
      </c>
      <c r="CA131068" s="13">
        <v>2015</v>
      </c>
      <c r="CB131068" s="13">
        <v>2015</v>
      </c>
      <c r="CC131068" s="13">
        <v>2015</v>
      </c>
      <c r="CD131068" s="13">
        <v>2016</v>
      </c>
      <c r="CE131068" s="7">
        <v>2017</v>
      </c>
      <c r="CF131068" s="7">
        <v>2017</v>
      </c>
      <c r="CG131068" s="7">
        <v>2018</v>
      </c>
      <c r="CH131068" s="7">
        <v>2018</v>
      </c>
      <c r="CI131068" s="7">
        <v>2018</v>
      </c>
      <c r="CJ131068" s="7">
        <v>2018</v>
      </c>
      <c r="CK131068" s="7">
        <v>2019</v>
      </c>
      <c r="CL131068" s="7">
        <v>2019</v>
      </c>
    </row>
    <row r="131069" spans="1:90" x14ac:dyDescent="0.25">
      <c r="A131069" s="1" t="s">
        <v>5</v>
      </c>
      <c r="B131069" s="14">
        <v>39347</v>
      </c>
      <c r="C131069" s="14">
        <v>39225</v>
      </c>
      <c r="D131069" s="14">
        <v>39701</v>
      </c>
      <c r="E131069" s="14">
        <v>39671</v>
      </c>
      <c r="F131069" s="14">
        <v>39606</v>
      </c>
      <c r="G131069" s="14">
        <v>39675</v>
      </c>
      <c r="H131069" s="14">
        <v>39671</v>
      </c>
      <c r="I131069" s="14">
        <v>40023</v>
      </c>
      <c r="J131069" s="14">
        <v>40258</v>
      </c>
      <c r="K131069" s="14">
        <v>40298</v>
      </c>
      <c r="L131069" s="14">
        <v>40375</v>
      </c>
      <c r="M131069" s="14">
        <v>40543</v>
      </c>
      <c r="N131069" s="14">
        <v>40844</v>
      </c>
      <c r="O131069" s="14">
        <v>40825</v>
      </c>
      <c r="P131069" s="14">
        <v>41185</v>
      </c>
      <c r="Q131069" s="14">
        <v>41106</v>
      </c>
      <c r="R131069" s="14">
        <v>41056</v>
      </c>
      <c r="S131069" s="14">
        <v>41048</v>
      </c>
      <c r="T131069" s="14">
        <v>41220</v>
      </c>
      <c r="U131069" s="14">
        <v>42202</v>
      </c>
      <c r="V131069" s="14">
        <v>42234</v>
      </c>
      <c r="W131069" s="14">
        <v>42709</v>
      </c>
      <c r="X131069" s="14">
        <v>42518</v>
      </c>
      <c r="Y131069" s="14">
        <v>42626</v>
      </c>
      <c r="Z131069" s="14">
        <v>42987</v>
      </c>
      <c r="AA131069" s="14">
        <v>43031</v>
      </c>
      <c r="AB131069" s="14">
        <v>42875</v>
      </c>
      <c r="AC131069" s="14">
        <v>43635</v>
      </c>
      <c r="AD131069" s="14">
        <v>43650</v>
      </c>
      <c r="AE131069" s="14">
        <v>43678</v>
      </c>
      <c r="AF131069" s="14">
        <v>37421</v>
      </c>
      <c r="AG131069" s="14">
        <v>37911</v>
      </c>
      <c r="AH131069" s="14">
        <v>32381</v>
      </c>
      <c r="AI131069" s="14">
        <v>32740</v>
      </c>
      <c r="AJ131069" s="14">
        <v>34498</v>
      </c>
      <c r="AK131069" s="14">
        <v>34849</v>
      </c>
      <c r="AL131069" s="14">
        <v>37461</v>
      </c>
      <c r="AM131069" s="14">
        <v>37949</v>
      </c>
      <c r="AN131069" s="14">
        <v>37916</v>
      </c>
      <c r="AO131069" s="14">
        <v>38608</v>
      </c>
      <c r="AP131069" s="14">
        <v>39319</v>
      </c>
      <c r="AQ131069" s="14">
        <v>39229</v>
      </c>
      <c r="AR131069" s="14">
        <v>39264</v>
      </c>
      <c r="AS131069" s="14">
        <v>39311</v>
      </c>
      <c r="AT131069" s="14">
        <v>39305</v>
      </c>
      <c r="AU131069" s="14">
        <v>39411</v>
      </c>
      <c r="AV131069" s="14">
        <v>39266</v>
      </c>
      <c r="AW131069" s="14">
        <v>39336</v>
      </c>
      <c r="AX131069" s="14">
        <v>39259</v>
      </c>
      <c r="AY131069" s="14">
        <v>39379</v>
      </c>
      <c r="AZ131069" s="14">
        <v>39671</v>
      </c>
      <c r="BA131069" s="14">
        <v>39571</v>
      </c>
      <c r="BB131069" s="14">
        <v>39671</v>
      </c>
      <c r="BC131069" s="14">
        <v>39709</v>
      </c>
      <c r="BD131069" s="14">
        <v>39615</v>
      </c>
      <c r="BE131069" s="14">
        <v>39980</v>
      </c>
      <c r="BF131069" s="14">
        <v>40026</v>
      </c>
      <c r="BG131069" s="14">
        <v>40071</v>
      </c>
      <c r="BH131069" s="14">
        <v>40279</v>
      </c>
      <c r="BI131069" s="14">
        <v>40390</v>
      </c>
      <c r="BJ131069" s="14">
        <v>40338</v>
      </c>
      <c r="BK131069" s="14">
        <v>40339</v>
      </c>
      <c r="BL131069" s="14">
        <v>40246</v>
      </c>
      <c r="BM131069" s="14">
        <v>40419</v>
      </c>
      <c r="BN131069" s="14">
        <v>40856</v>
      </c>
      <c r="BO131069" s="14">
        <v>40736</v>
      </c>
      <c r="BP131069" s="14">
        <v>40640</v>
      </c>
      <c r="BQ131069" s="14">
        <v>40764</v>
      </c>
      <c r="BR131069" s="14">
        <v>40682</v>
      </c>
      <c r="BS131069" s="14">
        <v>40796</v>
      </c>
      <c r="BT131069" s="14">
        <v>40702</v>
      </c>
      <c r="BU131069" s="14">
        <v>41218</v>
      </c>
      <c r="BV131069" s="14">
        <v>41519</v>
      </c>
      <c r="BW131069" s="14">
        <v>41483</v>
      </c>
      <c r="BX131069" s="14">
        <v>41532</v>
      </c>
      <c r="BY131069" s="14">
        <v>41910</v>
      </c>
      <c r="BZ131069" s="14">
        <v>41858</v>
      </c>
      <c r="CA131069" s="14">
        <v>42210</v>
      </c>
      <c r="CB131069" s="14">
        <v>42150</v>
      </c>
      <c r="CC131069" s="14">
        <v>42155</v>
      </c>
      <c r="CD131069" s="14">
        <v>42549</v>
      </c>
      <c r="CE131069" s="14">
        <v>43067</v>
      </c>
      <c r="CF131069" s="14">
        <v>42997</v>
      </c>
      <c r="CG131069" s="15">
        <v>43303</v>
      </c>
      <c r="CH131069" s="15">
        <v>43310</v>
      </c>
      <c r="CI131069" s="15">
        <v>43240</v>
      </c>
      <c r="CJ131069" s="15">
        <v>43291</v>
      </c>
      <c r="CK131069" s="14">
        <v>43662</v>
      </c>
      <c r="CL131069" s="15">
        <v>43563</v>
      </c>
    </row>
    <row r="131070" spans="1:90" x14ac:dyDescent="0.25">
      <c r="A131070" s="1" t="s">
        <v>6</v>
      </c>
      <c r="B131070" s="7" t="s">
        <v>68</v>
      </c>
      <c r="C131070" s="7" t="s">
        <v>72</v>
      </c>
      <c r="D131070" s="13" t="s">
        <v>74</v>
      </c>
      <c r="E131070" s="7" t="s">
        <v>78</v>
      </c>
      <c r="F131070" s="7" t="s">
        <v>80</v>
      </c>
      <c r="G131070" s="7" t="s">
        <v>82</v>
      </c>
      <c r="H131070" s="7" t="s">
        <v>84</v>
      </c>
      <c r="I131070" s="13" t="s">
        <v>62</v>
      </c>
      <c r="J131070" s="13" t="s">
        <v>88</v>
      </c>
      <c r="K131070" s="13" t="s">
        <v>74</v>
      </c>
      <c r="L131070" s="13" t="s">
        <v>63</v>
      </c>
      <c r="M131070" s="13" t="s">
        <v>92</v>
      </c>
      <c r="N131070" s="13" t="s">
        <v>60</v>
      </c>
      <c r="O131070" s="13" t="s">
        <v>95</v>
      </c>
      <c r="P131070" s="13" t="s">
        <v>60</v>
      </c>
      <c r="Q131070" s="13" t="s">
        <v>98</v>
      </c>
      <c r="R131070" s="13" t="s">
        <v>101</v>
      </c>
      <c r="S131070" s="13" t="s">
        <v>65</v>
      </c>
      <c r="T131070" s="13" t="s">
        <v>58</v>
      </c>
      <c r="U131070" s="13" t="s">
        <v>64</v>
      </c>
      <c r="V131070" s="13" t="s">
        <v>107</v>
      </c>
      <c r="W131070" s="13" t="s">
        <v>109</v>
      </c>
      <c r="X131070" s="13" t="s">
        <v>107</v>
      </c>
      <c r="Y131070" s="13" t="s">
        <v>55</v>
      </c>
      <c r="Z131070" s="11" t="s">
        <v>64</v>
      </c>
      <c r="AA131070" s="11" t="s">
        <v>114</v>
      </c>
      <c r="AB131070" s="11" t="s">
        <v>116</v>
      </c>
      <c r="AC131070" s="7" t="s">
        <v>114</v>
      </c>
      <c r="AD131070" s="7" t="s">
        <v>64</v>
      </c>
      <c r="AE131070" s="7" t="s">
        <v>58</v>
      </c>
      <c r="AF131070" s="7" t="s">
        <v>59</v>
      </c>
      <c r="AG131070" s="7" t="s">
        <v>124</v>
      </c>
      <c r="AH131070" s="7" t="s">
        <v>82</v>
      </c>
      <c r="AI131070" s="7" t="s">
        <v>128</v>
      </c>
      <c r="AJ131070" s="7" t="s">
        <v>82</v>
      </c>
      <c r="AK131070" s="7" t="s">
        <v>131</v>
      </c>
      <c r="AL131070" s="7" t="s">
        <v>82</v>
      </c>
      <c r="AM131070" s="7" t="s">
        <v>62</v>
      </c>
      <c r="AN131070" s="7" t="s">
        <v>63</v>
      </c>
      <c r="AO131070" s="7" t="s">
        <v>107</v>
      </c>
      <c r="AP131070" s="7" t="s">
        <v>60</v>
      </c>
      <c r="AQ131070" s="7" t="s">
        <v>74</v>
      </c>
      <c r="AR131070" s="7" t="s">
        <v>144</v>
      </c>
      <c r="AS131070" s="7" t="s">
        <v>78</v>
      </c>
      <c r="AT131070" s="13" t="s">
        <v>144</v>
      </c>
      <c r="AU131070" s="7" t="s">
        <v>65</v>
      </c>
      <c r="AV131070" s="7" t="s">
        <v>150</v>
      </c>
      <c r="AW131070" s="7" t="s">
        <v>63</v>
      </c>
      <c r="AX131070" s="7" t="s">
        <v>154</v>
      </c>
      <c r="AY131070" s="7" t="s">
        <v>156</v>
      </c>
      <c r="AZ131070" s="7" t="s">
        <v>144</v>
      </c>
      <c r="BA131070" s="7" t="s">
        <v>61</v>
      </c>
      <c r="BB131070" s="7" t="s">
        <v>116</v>
      </c>
      <c r="BC131070" s="7" t="s">
        <v>82</v>
      </c>
      <c r="BD131070" s="7" t="s">
        <v>107</v>
      </c>
      <c r="BE131070" s="13" t="s">
        <v>74</v>
      </c>
      <c r="BF131070" s="13" t="s">
        <v>82</v>
      </c>
      <c r="BG131070" s="13" t="s">
        <v>66</v>
      </c>
      <c r="BH131070" s="13" t="s">
        <v>63</v>
      </c>
      <c r="BI131070" s="13" t="s">
        <v>82</v>
      </c>
      <c r="BJ131070" s="13" t="s">
        <v>74</v>
      </c>
      <c r="BK131070" s="13" t="s">
        <v>63</v>
      </c>
      <c r="BL131070" s="13" t="s">
        <v>172</v>
      </c>
      <c r="BM131070" s="13" t="s">
        <v>82</v>
      </c>
      <c r="BN131070" s="13" t="s">
        <v>175</v>
      </c>
      <c r="BO131070" s="13" t="s">
        <v>177</v>
      </c>
      <c r="BP131070" s="13" t="s">
        <v>82</v>
      </c>
      <c r="BQ131070" s="13" t="s">
        <v>180</v>
      </c>
      <c r="BR131070" s="13" t="s">
        <v>182</v>
      </c>
      <c r="BS131070" s="13" t="s">
        <v>59</v>
      </c>
      <c r="BT131070" s="13" t="s">
        <v>59</v>
      </c>
      <c r="BU131070" s="13" t="s">
        <v>186</v>
      </c>
      <c r="BV131070" s="13" t="s">
        <v>124</v>
      </c>
      <c r="BW131070" s="13" t="s">
        <v>107</v>
      </c>
      <c r="BX131070" s="13" t="s">
        <v>107</v>
      </c>
      <c r="BY131070" s="13" t="s">
        <v>191</v>
      </c>
      <c r="BZ131070" s="13" t="s">
        <v>64</v>
      </c>
      <c r="CA131070" s="13" t="s">
        <v>124</v>
      </c>
      <c r="CB131070" s="13" t="s">
        <v>72</v>
      </c>
      <c r="CC131070" s="13" t="s">
        <v>63</v>
      </c>
      <c r="CD131070" s="13" t="s">
        <v>64</v>
      </c>
      <c r="CE131070" s="11" t="s">
        <v>114</v>
      </c>
      <c r="CF131070" s="11" t="s">
        <v>61</v>
      </c>
      <c r="CG131070" s="7" t="s">
        <v>201</v>
      </c>
      <c r="CH131070" s="7" t="s">
        <v>203</v>
      </c>
      <c r="CI131070" s="7" t="s">
        <v>144</v>
      </c>
      <c r="CJ131070" s="7" t="s">
        <v>207</v>
      </c>
      <c r="CK131070" s="7" t="s">
        <v>101</v>
      </c>
      <c r="CL131070" s="7" t="s">
        <v>65</v>
      </c>
    </row>
    <row r="131071" spans="1:90" x14ac:dyDescent="0.25">
      <c r="A131071" s="1" t="s">
        <v>7</v>
      </c>
      <c r="B131071" s="7" t="s">
        <v>69</v>
      </c>
      <c r="C131071" s="7" t="s">
        <v>69</v>
      </c>
      <c r="D131071" s="7" t="s">
        <v>75</v>
      </c>
      <c r="E131071" s="7" t="s">
        <v>75</v>
      </c>
      <c r="F131071" s="7" t="s">
        <v>69</v>
      </c>
      <c r="G131071" s="7" t="s">
        <v>75</v>
      </c>
      <c r="I131071" s="7" t="s">
        <v>69</v>
      </c>
      <c r="J131071" s="7" t="s">
        <v>75</v>
      </c>
      <c r="K131071" s="7" t="s">
        <v>75</v>
      </c>
      <c r="L131071" s="7" t="s">
        <v>75</v>
      </c>
      <c r="M131071" s="7" t="s">
        <v>75</v>
      </c>
      <c r="N131071" s="7" t="s">
        <v>75</v>
      </c>
      <c r="O131071" s="7" t="s">
        <v>75</v>
      </c>
      <c r="P131071" s="7" t="s">
        <v>75</v>
      </c>
      <c r="Q131071" s="7" t="s">
        <v>69</v>
      </c>
      <c r="R131071" s="7" t="s">
        <v>75</v>
      </c>
      <c r="S131071" s="13" t="s">
        <v>75</v>
      </c>
      <c r="T131071" s="7" t="s">
        <v>75</v>
      </c>
      <c r="U131071" s="7" t="s">
        <v>75</v>
      </c>
      <c r="V131071" s="7" t="s">
        <v>69</v>
      </c>
      <c r="W131071" s="7" t="s">
        <v>75</v>
      </c>
      <c r="X131071" s="7" t="s">
        <v>69</v>
      </c>
      <c r="Y131071" s="7" t="s">
        <v>75</v>
      </c>
      <c r="Z131071" s="7" t="s">
        <v>75</v>
      </c>
      <c r="AA131071" s="7" t="s">
        <v>75</v>
      </c>
      <c r="AB131071" s="11" t="s">
        <v>75</v>
      </c>
      <c r="AC131071" s="7" t="s">
        <v>75</v>
      </c>
      <c r="AD131071" s="7" t="s">
        <v>75</v>
      </c>
      <c r="AE131071" s="7" t="s">
        <v>75</v>
      </c>
      <c r="AF131071" s="7" t="s">
        <v>75</v>
      </c>
      <c r="AG131071" s="7" t="s">
        <v>69</v>
      </c>
      <c r="AH131071" s="7" t="s">
        <v>75</v>
      </c>
      <c r="AI131071" s="7" t="s">
        <v>69</v>
      </c>
      <c r="AJ131071" s="7" t="s">
        <v>75</v>
      </c>
      <c r="AK131071" s="7" t="s">
        <v>75</v>
      </c>
      <c r="AL131071" s="7" t="s">
        <v>75</v>
      </c>
      <c r="AM131071" s="7" t="s">
        <v>69</v>
      </c>
      <c r="AN131071" s="7" t="s">
        <v>75</v>
      </c>
      <c r="AO131071" s="7" t="s">
        <v>69</v>
      </c>
      <c r="AP131071" s="7" t="s">
        <v>75</v>
      </c>
      <c r="AQ131071" s="7" t="s">
        <v>75</v>
      </c>
      <c r="AR131071" s="7" t="s">
        <v>75</v>
      </c>
      <c r="AS131071" s="7" t="s">
        <v>75</v>
      </c>
      <c r="AT131071" s="7" t="s">
        <v>75</v>
      </c>
      <c r="AU131071" s="7" t="s">
        <v>75</v>
      </c>
      <c r="AV131071" s="7" t="s">
        <v>69</v>
      </c>
      <c r="AW131071" s="7" t="s">
        <v>75</v>
      </c>
      <c r="AX131071" s="7" t="s">
        <v>69</v>
      </c>
      <c r="AY131071" s="7" t="s">
        <v>75</v>
      </c>
      <c r="AZ131071" s="7" t="s">
        <v>75</v>
      </c>
      <c r="BA131071" s="7" t="s">
        <v>75</v>
      </c>
      <c r="BB131071" s="7" t="s">
        <v>75</v>
      </c>
      <c r="BC131071" s="7" t="s">
        <v>75</v>
      </c>
      <c r="BD131071" s="7" t="s">
        <v>69</v>
      </c>
      <c r="BE131071" s="7" t="s">
        <v>75</v>
      </c>
      <c r="BF131071" s="7" t="s">
        <v>75</v>
      </c>
      <c r="BG131071" s="7" t="s">
        <v>75</v>
      </c>
      <c r="BH131071" s="7" t="s">
        <v>75</v>
      </c>
      <c r="BI131071" s="7" t="s">
        <v>75</v>
      </c>
      <c r="BJ131071" s="7" t="s">
        <v>75</v>
      </c>
      <c r="BK131071" s="7" t="s">
        <v>75</v>
      </c>
      <c r="BL131071" s="7" t="s">
        <v>75</v>
      </c>
      <c r="BM131071" s="7" t="s">
        <v>75</v>
      </c>
      <c r="BN131071" s="7" t="s">
        <v>69</v>
      </c>
      <c r="BO131071" s="13"/>
      <c r="BP131071" s="7" t="s">
        <v>75</v>
      </c>
      <c r="BQ131071" s="7" t="s">
        <v>75</v>
      </c>
      <c r="BR131071" s="7" t="s">
        <v>75</v>
      </c>
      <c r="BS131071" s="7" t="s">
        <v>75</v>
      </c>
      <c r="BT131071" s="7" t="s">
        <v>75</v>
      </c>
      <c r="BU131071" s="7" t="s">
        <v>75</v>
      </c>
      <c r="BV131071" s="7" t="s">
        <v>69</v>
      </c>
      <c r="BW131071" s="7" t="s">
        <v>69</v>
      </c>
      <c r="BX131071" s="7" t="s">
        <v>69</v>
      </c>
      <c r="BY131071" s="7" t="s">
        <v>75</v>
      </c>
      <c r="BZ131071" s="7" t="s">
        <v>75</v>
      </c>
      <c r="CA131071" s="7" t="s">
        <v>69</v>
      </c>
      <c r="CB131071" s="7" t="s">
        <v>69</v>
      </c>
      <c r="CC131071" s="7" t="s">
        <v>75</v>
      </c>
      <c r="CD131071" s="7" t="s">
        <v>75</v>
      </c>
      <c r="CE131071" s="7" t="s">
        <v>75</v>
      </c>
      <c r="CF131071" s="7" t="s">
        <v>75</v>
      </c>
      <c r="CG131071" s="7" t="s">
        <v>75</v>
      </c>
      <c r="CH131071" s="7" t="s">
        <v>69</v>
      </c>
      <c r="CI131071" s="7" t="s">
        <v>75</v>
      </c>
      <c r="CJ131071" s="7" t="s">
        <v>75</v>
      </c>
      <c r="CK131071" s="7" t="s">
        <v>75</v>
      </c>
      <c r="CL131071" s="7" t="s">
        <v>75</v>
      </c>
    </row>
    <row r="131072" spans="1:90" x14ac:dyDescent="0.25">
      <c r="A131072" s="1" t="s">
        <v>8</v>
      </c>
      <c r="B131072" s="13" t="s">
        <v>70</v>
      </c>
      <c r="C131072" s="7" t="s">
        <v>70</v>
      </c>
      <c r="D131072" s="11" t="s">
        <v>76</v>
      </c>
      <c r="E131072" s="11" t="s">
        <v>76</v>
      </c>
      <c r="F131072" s="11" t="s">
        <v>70</v>
      </c>
      <c r="G131072" s="11" t="s">
        <v>76</v>
      </c>
      <c r="H131072" s="11" t="s">
        <v>85</v>
      </c>
      <c r="I131072" s="11" t="s">
        <v>70</v>
      </c>
      <c r="J131072" s="11" t="s">
        <v>76</v>
      </c>
      <c r="K131072" s="11" t="s">
        <v>76</v>
      </c>
      <c r="L131072" s="11" t="s">
        <v>76</v>
      </c>
      <c r="M131072" s="13" t="s">
        <v>76</v>
      </c>
      <c r="N131072" s="11" t="s">
        <v>76</v>
      </c>
      <c r="O131072" s="11" t="s">
        <v>76</v>
      </c>
      <c r="P131072" s="11" t="s">
        <v>76</v>
      </c>
      <c r="Q131072" s="11" t="s">
        <v>99</v>
      </c>
      <c r="R131072" s="13" t="s">
        <v>76</v>
      </c>
      <c r="S131072" s="13" t="s">
        <v>76</v>
      </c>
      <c r="T131072" s="11" t="s">
        <v>104</v>
      </c>
      <c r="U131072" s="11" t="s">
        <v>76</v>
      </c>
      <c r="V131072" s="11" t="s">
        <v>70</v>
      </c>
      <c r="W131072" s="11" t="s">
        <v>104</v>
      </c>
      <c r="X131072" s="11" t="s">
        <v>70</v>
      </c>
      <c r="Y131072" s="11" t="s">
        <v>76</v>
      </c>
      <c r="Z131072" s="11" t="s">
        <v>76</v>
      </c>
      <c r="AA131072" s="11" t="s">
        <v>76</v>
      </c>
      <c r="AB131072" s="11" t="s">
        <v>76</v>
      </c>
      <c r="AC131072" s="11" t="s">
        <v>76</v>
      </c>
      <c r="AD131072" s="11" t="s">
        <v>76</v>
      </c>
      <c r="AE131072" s="11" t="s">
        <v>104</v>
      </c>
      <c r="AF131072" s="11" t="s">
        <v>76</v>
      </c>
      <c r="AG131072" s="11" t="s">
        <v>70</v>
      </c>
      <c r="AH131072" s="11" t="s">
        <v>76</v>
      </c>
      <c r="AI131072" s="11" t="s">
        <v>99</v>
      </c>
      <c r="AJ131072" s="11" t="s">
        <v>76</v>
      </c>
      <c r="AK131072" s="11" t="s">
        <v>76</v>
      </c>
      <c r="AL131072" s="11" t="s">
        <v>76</v>
      </c>
      <c r="AM131072" s="11" t="s">
        <v>70</v>
      </c>
      <c r="AN131072" s="11" t="s">
        <v>76</v>
      </c>
      <c r="AO131072" s="11" t="s">
        <v>70</v>
      </c>
      <c r="AP131072" s="11" t="s">
        <v>76</v>
      </c>
      <c r="AQ131072" s="11" t="s">
        <v>76</v>
      </c>
      <c r="AR131072" s="11" t="s">
        <v>76</v>
      </c>
      <c r="AS131072" s="11" t="s">
        <v>76</v>
      </c>
      <c r="AT131072" s="11" t="s">
        <v>76</v>
      </c>
      <c r="AU131072" s="13" t="s">
        <v>76</v>
      </c>
      <c r="AV131072" s="7" t="s">
        <v>151</v>
      </c>
      <c r="AW131072" s="11" t="s">
        <v>76</v>
      </c>
      <c r="AX131072" s="13" t="s">
        <v>151</v>
      </c>
      <c r="AY131072" s="11" t="s">
        <v>76</v>
      </c>
      <c r="AZ131072" s="11" t="s">
        <v>76</v>
      </c>
      <c r="BA131072" s="11" t="s">
        <v>104</v>
      </c>
      <c r="BB131072" s="11" t="s">
        <v>76</v>
      </c>
      <c r="BC131072" s="11" t="s">
        <v>76</v>
      </c>
      <c r="BD131072" s="11" t="s">
        <v>70</v>
      </c>
      <c r="BE131072" s="11" t="s">
        <v>76</v>
      </c>
      <c r="BF131072" s="11" t="s">
        <v>76</v>
      </c>
      <c r="BG131072" s="11" t="s">
        <v>76</v>
      </c>
      <c r="BH131072" s="11" t="s">
        <v>76</v>
      </c>
      <c r="BI131072" s="11" t="s">
        <v>76</v>
      </c>
      <c r="BJ131072" s="11" t="s">
        <v>76</v>
      </c>
      <c r="BK131072" s="11" t="s">
        <v>76</v>
      </c>
      <c r="BL131072" s="11" t="s">
        <v>76</v>
      </c>
      <c r="BM131072" s="11" t="s">
        <v>76</v>
      </c>
      <c r="BN131072" s="11" t="s">
        <v>70</v>
      </c>
      <c r="BO131072" s="11" t="s">
        <v>85</v>
      </c>
      <c r="BP131072" s="11" t="s">
        <v>76</v>
      </c>
      <c r="BQ131072" s="11" t="s">
        <v>76</v>
      </c>
      <c r="BR131072" s="11" t="s">
        <v>76</v>
      </c>
      <c r="BS131072" s="11" t="s">
        <v>76</v>
      </c>
      <c r="BT131072" s="11" t="s">
        <v>76</v>
      </c>
      <c r="BU131072" s="11" t="s">
        <v>76</v>
      </c>
      <c r="BV131072" s="11" t="s">
        <v>70</v>
      </c>
      <c r="BW131072" s="11" t="s">
        <v>70</v>
      </c>
      <c r="BX131072" s="11" t="s">
        <v>70</v>
      </c>
      <c r="BY131072" s="11" t="s">
        <v>104</v>
      </c>
      <c r="BZ131072" s="11" t="s">
        <v>76</v>
      </c>
      <c r="CA131072" s="11" t="s">
        <v>70</v>
      </c>
      <c r="CB131072" s="11" t="s">
        <v>70</v>
      </c>
      <c r="CC131072" s="11" t="s">
        <v>76</v>
      </c>
      <c r="CD131072" s="11" t="s">
        <v>76</v>
      </c>
      <c r="CE131072" s="11" t="s">
        <v>76</v>
      </c>
      <c r="CF131072" s="11" t="s">
        <v>104</v>
      </c>
      <c r="CG131072" s="11" t="s">
        <v>76</v>
      </c>
      <c r="CH131072" s="11" t="s">
        <v>151</v>
      </c>
      <c r="CI131072" s="11" t="s">
        <v>76</v>
      </c>
      <c r="CJ131072" s="11" t="s">
        <v>76</v>
      </c>
      <c r="CK131072" s="11" t="s">
        <v>76</v>
      </c>
      <c r="CL131072" s="11" t="s">
        <v>76</v>
      </c>
    </row>
    <row r="131073" spans="1:90" x14ac:dyDescent="0.25">
      <c r="A131073" s="1" t="s">
        <v>9</v>
      </c>
      <c r="AI131073" s="7" t="s">
        <v>56</v>
      </c>
      <c r="AK131073" s="7" t="s">
        <v>56</v>
      </c>
      <c r="AL131073" s="7" t="s">
        <v>56</v>
      </c>
      <c r="AM131073" s="7" t="s">
        <v>56</v>
      </c>
      <c r="AN131073" s="7" t="s">
        <v>56</v>
      </c>
      <c r="AO131073" s="7" t="s">
        <v>56</v>
      </c>
      <c r="AT131073" s="13"/>
      <c r="AY131073" s="7" t="s">
        <v>56</v>
      </c>
      <c r="AZ131073" s="7" t="s">
        <v>56</v>
      </c>
      <c r="BA131073" s="7" t="s">
        <v>56</v>
      </c>
      <c r="BC131073" s="7" t="s">
        <v>56</v>
      </c>
      <c r="BG131073" s="13" t="s">
        <v>56</v>
      </c>
      <c r="BL131073" s="13" t="s">
        <v>56</v>
      </c>
      <c r="BM131073" s="13"/>
      <c r="BO131073" s="13"/>
      <c r="BQ131073" s="13"/>
      <c r="BR131073" s="13" t="s">
        <v>56</v>
      </c>
      <c r="BS131073" s="13" t="s">
        <v>56</v>
      </c>
      <c r="BY131073" s="7" t="s">
        <v>56</v>
      </c>
      <c r="CL131073" s="7" t="s">
        <v>56</v>
      </c>
    </row>
    <row r="131074" spans="1:90" x14ac:dyDescent="0.25">
      <c r="A131074" s="1" t="s">
        <v>10</v>
      </c>
      <c r="B131074" s="13" t="s">
        <v>56</v>
      </c>
      <c r="C131074" s="7" t="s">
        <v>56</v>
      </c>
      <c r="D131074" s="13" t="s">
        <v>56</v>
      </c>
      <c r="E131074" s="13" t="s">
        <v>56</v>
      </c>
      <c r="F131074" s="13" t="s">
        <v>56</v>
      </c>
      <c r="G131074" s="13" t="s">
        <v>56</v>
      </c>
      <c r="H131074" s="13" t="s">
        <v>56</v>
      </c>
      <c r="I131074" s="13" t="s">
        <v>56</v>
      </c>
      <c r="J131074" s="13" t="s">
        <v>56</v>
      </c>
      <c r="K131074" s="13" t="s">
        <v>56</v>
      </c>
      <c r="L131074" s="13" t="s">
        <v>56</v>
      </c>
      <c r="M131074" s="13" t="s">
        <v>56</v>
      </c>
      <c r="N131074" s="13" t="s">
        <v>56</v>
      </c>
      <c r="O131074" s="13" t="s">
        <v>56</v>
      </c>
      <c r="P131074" s="13" t="s">
        <v>56</v>
      </c>
      <c r="Q131074" s="13" t="s">
        <v>56</v>
      </c>
      <c r="R131074" s="13" t="s">
        <v>56</v>
      </c>
      <c r="S131074" s="13" t="s">
        <v>56</v>
      </c>
      <c r="T131074" s="7" t="s">
        <v>56</v>
      </c>
      <c r="U131074" s="7" t="s">
        <v>56</v>
      </c>
      <c r="V131074" s="7" t="s">
        <v>56</v>
      </c>
      <c r="W131074" s="7" t="s">
        <v>56</v>
      </c>
      <c r="X131074" s="7" t="s">
        <v>56</v>
      </c>
      <c r="Y131074" s="7" t="s">
        <v>56</v>
      </c>
      <c r="Z131074" s="7" t="s">
        <v>56</v>
      </c>
      <c r="AA131074" s="7" t="s">
        <v>56</v>
      </c>
      <c r="AB131074" s="7" t="s">
        <v>56</v>
      </c>
      <c r="AC131074" s="7" t="s">
        <v>56</v>
      </c>
      <c r="AD131074" s="7" t="s">
        <v>56</v>
      </c>
      <c r="AE131074" s="7" t="s">
        <v>56</v>
      </c>
      <c r="AS131074" s="13"/>
      <c r="BE131074" s="13"/>
      <c r="BT131074" s="13"/>
    </row>
    <row r="131075" spans="1:90" x14ac:dyDescent="0.25">
      <c r="A131075" s="1" t="s">
        <v>11</v>
      </c>
      <c r="AF131075" s="7" t="s">
        <v>56</v>
      </c>
      <c r="AG131075" s="13" t="s">
        <v>56</v>
      </c>
      <c r="AH131075" s="7" t="s">
        <v>56</v>
      </c>
      <c r="AJ131075" s="13" t="s">
        <v>56</v>
      </c>
      <c r="AN131075" s="13"/>
      <c r="AP131075" s="13" t="s">
        <v>56</v>
      </c>
      <c r="AQ131075" s="13" t="s">
        <v>56</v>
      </c>
      <c r="AR131075" s="13" t="s">
        <v>56</v>
      </c>
      <c r="AS131075" s="7" t="s">
        <v>56</v>
      </c>
      <c r="AT131075" s="7" t="s">
        <v>56</v>
      </c>
      <c r="AU131075" s="13" t="s">
        <v>56</v>
      </c>
      <c r="AV131075" s="13" t="s">
        <v>56</v>
      </c>
      <c r="AW131075" s="13" t="s">
        <v>56</v>
      </c>
      <c r="AX131075" s="13" t="s">
        <v>56</v>
      </c>
      <c r="BB131075" s="13" t="s">
        <v>56</v>
      </c>
      <c r="BD131075" s="13" t="s">
        <v>56</v>
      </c>
      <c r="BE131075" s="13" t="s">
        <v>56</v>
      </c>
      <c r="BF131075" s="13" t="s">
        <v>56</v>
      </c>
      <c r="BH131075" s="7" t="s">
        <v>56</v>
      </c>
      <c r="BI131075" s="13" t="s">
        <v>56</v>
      </c>
      <c r="BJ131075" s="13" t="s">
        <v>56</v>
      </c>
      <c r="BK131075" s="13" t="s">
        <v>56</v>
      </c>
      <c r="BM131075" s="7" t="s">
        <v>56</v>
      </c>
      <c r="BN131075" s="13" t="s">
        <v>56</v>
      </c>
      <c r="BO131075" s="7" t="s">
        <v>56</v>
      </c>
      <c r="BP131075" s="7" t="s">
        <v>56</v>
      </c>
      <c r="BQ131075" s="7" t="s">
        <v>56</v>
      </c>
      <c r="BT131075" s="13" t="s">
        <v>56</v>
      </c>
      <c r="BU131075" s="13" t="s">
        <v>56</v>
      </c>
      <c r="BV131075" s="13" t="s">
        <v>56</v>
      </c>
      <c r="BW131075" s="13" t="s">
        <v>56</v>
      </c>
      <c r="BX131075" s="13" t="s">
        <v>56</v>
      </c>
      <c r="BZ131075" s="13" t="s">
        <v>56</v>
      </c>
      <c r="CA131075" s="7" t="s">
        <v>56</v>
      </c>
      <c r="CB131075" s="7" t="s">
        <v>56</v>
      </c>
      <c r="CC131075" s="7" t="s">
        <v>56</v>
      </c>
      <c r="CD131075" s="7" t="s">
        <v>56</v>
      </c>
      <c r="CE131075" s="7" t="s">
        <v>56</v>
      </c>
      <c r="CF131075" s="7" t="s">
        <v>56</v>
      </c>
      <c r="CG131075" s="7" t="s">
        <v>56</v>
      </c>
      <c r="CH131075" s="7" t="s">
        <v>56</v>
      </c>
      <c r="CI131075" s="7" t="s">
        <v>56</v>
      </c>
      <c r="CJ131075" s="7" t="s">
        <v>56</v>
      </c>
      <c r="CK131075" s="7" t="s">
        <v>56</v>
      </c>
    </row>
    <row r="131076" spans="1:90" x14ac:dyDescent="0.25">
      <c r="A131076" s="16" t="s">
        <v>12</v>
      </c>
      <c r="C131076" s="13"/>
      <c r="AF131076" s="7" t="s">
        <v>56</v>
      </c>
      <c r="AG131076" s="13" t="s">
        <v>56</v>
      </c>
      <c r="AH131076" s="7" t="s">
        <v>56</v>
      </c>
      <c r="AI131076" s="13" t="s">
        <v>56</v>
      </c>
      <c r="AJ131076" s="13" t="s">
        <v>56</v>
      </c>
      <c r="AK131076" s="13" t="s">
        <v>56</v>
      </c>
      <c r="AL131076" s="13" t="s">
        <v>56</v>
      </c>
      <c r="AM131076" s="13" t="s">
        <v>56</v>
      </c>
      <c r="AN131076" s="13" t="s">
        <v>56</v>
      </c>
      <c r="AO131076" s="13" t="s">
        <v>56</v>
      </c>
      <c r="AP131076" s="13" t="s">
        <v>56</v>
      </c>
      <c r="AQ131076" s="13" t="s">
        <v>56</v>
      </c>
      <c r="AR131076" s="13" t="s">
        <v>56</v>
      </c>
      <c r="AS131076" s="7" t="s">
        <v>56</v>
      </c>
      <c r="AT131076" s="7" t="s">
        <v>56</v>
      </c>
      <c r="AU131076" s="13" t="s">
        <v>56</v>
      </c>
      <c r="AV131076" s="13" t="s">
        <v>56</v>
      </c>
      <c r="AW131076" s="13" t="s">
        <v>56</v>
      </c>
      <c r="AX131076" s="13" t="s">
        <v>56</v>
      </c>
      <c r="AY131076" s="13" t="s">
        <v>56</v>
      </c>
      <c r="AZ131076" s="13" t="s">
        <v>56</v>
      </c>
      <c r="BA131076" s="13" t="s">
        <v>56</v>
      </c>
      <c r="BB131076" s="13" t="s">
        <v>56</v>
      </c>
      <c r="BC131076" s="13" t="s">
        <v>56</v>
      </c>
      <c r="BD131076" s="13" t="s">
        <v>56</v>
      </c>
      <c r="BE131076" s="13" t="s">
        <v>56</v>
      </c>
      <c r="BF131076" s="13" t="s">
        <v>56</v>
      </c>
      <c r="BG131076" s="13" t="s">
        <v>56</v>
      </c>
      <c r="BH131076" s="7" t="s">
        <v>56</v>
      </c>
      <c r="BI131076" s="13" t="s">
        <v>56</v>
      </c>
      <c r="BJ131076" s="13" t="s">
        <v>56</v>
      </c>
      <c r="BK131076" s="13" t="s">
        <v>56</v>
      </c>
      <c r="BL131076" s="13" t="s">
        <v>56</v>
      </c>
      <c r="BM131076" s="7" t="s">
        <v>56</v>
      </c>
      <c r="BN131076" s="13" t="s">
        <v>56</v>
      </c>
      <c r="BO131076" s="13" t="s">
        <v>56</v>
      </c>
      <c r="BP131076" s="7" t="s">
        <v>56</v>
      </c>
      <c r="BQ131076" s="7" t="s">
        <v>56</v>
      </c>
      <c r="BR131076" s="13" t="s">
        <v>56</v>
      </c>
      <c r="BS131076" s="13" t="s">
        <v>56</v>
      </c>
      <c r="BT131076" s="13" t="s">
        <v>56</v>
      </c>
      <c r="BU131076" s="13" t="s">
        <v>56</v>
      </c>
      <c r="BV131076" s="13" t="s">
        <v>56</v>
      </c>
      <c r="BW131076" s="13" t="s">
        <v>56</v>
      </c>
      <c r="BX131076" s="13" t="s">
        <v>56</v>
      </c>
      <c r="BY131076" s="7" t="s">
        <v>56</v>
      </c>
      <c r="CA131076" s="7" t="s">
        <v>56</v>
      </c>
      <c r="CB131076" s="7" t="s">
        <v>56</v>
      </c>
      <c r="CC131076" s="7" t="s">
        <v>56</v>
      </c>
      <c r="CE131076" s="7" t="s">
        <v>56</v>
      </c>
      <c r="CG131076" s="7" t="s">
        <v>56</v>
      </c>
      <c r="CH131076" s="7" t="s">
        <v>56</v>
      </c>
      <c r="CI131076" s="7" t="s">
        <v>56</v>
      </c>
      <c r="CK131076" s="7" t="s">
        <v>56</v>
      </c>
      <c r="CL131076" s="7" t="s">
        <v>56</v>
      </c>
    </row>
    <row r="131077" spans="1:90" x14ac:dyDescent="0.25">
      <c r="A131077" s="7" t="s">
        <v>13</v>
      </c>
      <c r="AF131077" s="7">
        <v>1</v>
      </c>
      <c r="AG131077" s="7">
        <v>1</v>
      </c>
      <c r="AH131077" s="7">
        <v>1</v>
      </c>
      <c r="AI131077" s="7">
        <v>2</v>
      </c>
      <c r="AJ131077" s="13">
        <v>1</v>
      </c>
      <c r="AL131077" s="7">
        <v>2</v>
      </c>
      <c r="AN131077" s="7">
        <v>2</v>
      </c>
      <c r="AP131077" s="7">
        <v>1</v>
      </c>
      <c r="AT131077" s="7">
        <v>1</v>
      </c>
      <c r="AU131077" s="7">
        <v>1</v>
      </c>
      <c r="AV131077" s="7">
        <v>1</v>
      </c>
      <c r="AW131077" s="7">
        <v>1</v>
      </c>
      <c r="AX131077" s="7">
        <v>2</v>
      </c>
      <c r="AY131077" s="7">
        <v>2</v>
      </c>
      <c r="AZ131077" s="7">
        <v>1</v>
      </c>
      <c r="BB131077" s="7">
        <v>1</v>
      </c>
      <c r="BC131077" s="7">
        <v>2</v>
      </c>
      <c r="BD131077" s="13" t="s">
        <v>157</v>
      </c>
      <c r="BF131077" s="7">
        <v>1</v>
      </c>
      <c r="BG131077" s="7">
        <v>2</v>
      </c>
      <c r="BI131077" s="7">
        <v>1</v>
      </c>
      <c r="BM131077" s="7">
        <v>2</v>
      </c>
      <c r="BP131077" s="7">
        <v>1</v>
      </c>
      <c r="BQ131077" s="7">
        <v>1</v>
      </c>
      <c r="BR131077" s="13">
        <v>2</v>
      </c>
      <c r="BS131077" s="7">
        <v>1</v>
      </c>
      <c r="BU131077" s="7">
        <v>1</v>
      </c>
      <c r="BW131077" s="7">
        <v>1</v>
      </c>
      <c r="BX131077" s="7">
        <v>3</v>
      </c>
      <c r="BY131077" s="7">
        <v>1</v>
      </c>
      <c r="CA131077" s="7">
        <v>1</v>
      </c>
      <c r="CB131077" s="7">
        <v>1</v>
      </c>
      <c r="CG131077" s="7">
        <v>1</v>
      </c>
      <c r="CH131077" s="7">
        <v>1</v>
      </c>
      <c r="CI131077" s="7">
        <v>2</v>
      </c>
      <c r="CK131077" s="7">
        <v>1</v>
      </c>
    </row>
    <row r="131078" spans="1:90" x14ac:dyDescent="0.25">
      <c r="A131078" s="7" t="s">
        <v>14</v>
      </c>
      <c r="AF131078" s="13" t="s">
        <v>122</v>
      </c>
      <c r="AH131078" s="7" t="s">
        <v>126</v>
      </c>
      <c r="AI131078" s="7">
        <v>4</v>
      </c>
      <c r="AJ131078" s="7">
        <v>1</v>
      </c>
      <c r="AK131078" s="7">
        <v>2</v>
      </c>
      <c r="AL131078" s="13">
        <v>3</v>
      </c>
      <c r="AM131078" s="7">
        <v>4</v>
      </c>
      <c r="AN131078" s="13" t="s">
        <v>137</v>
      </c>
      <c r="AO131078" s="7">
        <v>4</v>
      </c>
      <c r="AQ131078" s="13" t="s">
        <v>141</v>
      </c>
      <c r="AR131078" s="13" t="s">
        <v>141</v>
      </c>
      <c r="AS131078" s="7" t="s">
        <v>141</v>
      </c>
      <c r="AT131078" s="7">
        <v>1</v>
      </c>
      <c r="AU131078" s="13" t="s">
        <v>141</v>
      </c>
      <c r="AV131078" s="13" t="s">
        <v>141</v>
      </c>
      <c r="AW131078" s="13" t="s">
        <v>141</v>
      </c>
      <c r="AX131078" s="13" t="s">
        <v>141</v>
      </c>
      <c r="AY131078" s="7" t="s">
        <v>157</v>
      </c>
      <c r="BA131078" s="7">
        <v>1</v>
      </c>
      <c r="BE131078" s="13" t="s">
        <v>141</v>
      </c>
      <c r="BG131078" s="7">
        <v>9</v>
      </c>
      <c r="BH131078" s="13" t="s">
        <v>141</v>
      </c>
      <c r="BJ131078" s="13" t="s">
        <v>141</v>
      </c>
      <c r="BK131078" s="13" t="s">
        <v>141</v>
      </c>
      <c r="BL131078" s="7">
        <v>2</v>
      </c>
      <c r="BN131078" s="13" t="s">
        <v>141</v>
      </c>
      <c r="BO131078" s="7">
        <v>1</v>
      </c>
      <c r="BP131078" s="13" t="s">
        <v>141</v>
      </c>
      <c r="BQ131078" s="7">
        <v>1</v>
      </c>
      <c r="BR131078" s="13" t="s">
        <v>141</v>
      </c>
      <c r="BS131078" s="7">
        <v>6</v>
      </c>
      <c r="BV131078" s="7">
        <v>1</v>
      </c>
      <c r="BW131078" s="13" t="s">
        <v>141</v>
      </c>
      <c r="BX131078" s="13" t="s">
        <v>141</v>
      </c>
      <c r="BY131078" s="7">
        <v>4</v>
      </c>
      <c r="BZ131078" s="7">
        <v>1</v>
      </c>
      <c r="CC131078" s="7">
        <v>2</v>
      </c>
      <c r="CD131078" s="7">
        <v>1</v>
      </c>
      <c r="CE131078" s="7">
        <v>1</v>
      </c>
      <c r="CG131078" s="7" t="s">
        <v>141</v>
      </c>
      <c r="CH131078" s="7">
        <v>1</v>
      </c>
      <c r="CI131078" s="7">
        <v>3</v>
      </c>
      <c r="CJ131078" s="7" t="s">
        <v>141</v>
      </c>
      <c r="CK131078" s="7">
        <v>1</v>
      </c>
      <c r="CL131078" s="7">
        <v>6</v>
      </c>
    </row>
    <row r="131079" spans="1:90" x14ac:dyDescent="0.25">
      <c r="A131079" s="7" t="s">
        <v>15</v>
      </c>
      <c r="AF131079" s="7">
        <v>1</v>
      </c>
      <c r="AG131079" s="7">
        <f>AG131077+AG131078</f>
        <v>1</v>
      </c>
      <c r="AH131079" s="7">
        <v>2</v>
      </c>
      <c r="AI131079" s="7">
        <f>AI131077+AI131078</f>
        <v>6</v>
      </c>
      <c r="AJ131079" s="7">
        <f>AJ131077+AJ131078</f>
        <v>2</v>
      </c>
      <c r="AK131079" s="7">
        <f>AK131077+AK131078</f>
        <v>2</v>
      </c>
      <c r="AL131079" s="7">
        <f>AL131077+AL131078</f>
        <v>5</v>
      </c>
      <c r="AM131079" s="7">
        <f>AM131077+AM131078</f>
        <v>4</v>
      </c>
      <c r="AN131079" s="7">
        <v>10</v>
      </c>
      <c r="AO131079" s="7">
        <f>AO131077+AO131078</f>
        <v>4</v>
      </c>
      <c r="AP131079" s="7">
        <f>AP131077+AP131078</f>
        <v>1</v>
      </c>
      <c r="AQ131079" s="7">
        <v>1</v>
      </c>
      <c r="AR131079" s="7">
        <v>1</v>
      </c>
      <c r="AS131079" s="7">
        <v>1</v>
      </c>
      <c r="AT131079" s="7">
        <f>AT131077+AT131078</f>
        <v>2</v>
      </c>
      <c r="AU131079" s="7">
        <v>2</v>
      </c>
      <c r="AV131079" s="7">
        <v>2</v>
      </c>
      <c r="AW131079" s="7">
        <v>2</v>
      </c>
      <c r="AX131079" s="7">
        <v>3</v>
      </c>
      <c r="AY131079" s="7">
        <v>4</v>
      </c>
      <c r="AZ131079" s="7">
        <f>AZ131077+AZ131078</f>
        <v>1</v>
      </c>
      <c r="BA131079" s="7">
        <f>BA131077+BA131078</f>
        <v>1</v>
      </c>
      <c r="BB131079" s="7">
        <f>BB131077+BB131078</f>
        <v>1</v>
      </c>
      <c r="BC131079" s="7">
        <f>BC131077+BC131078</f>
        <v>2</v>
      </c>
      <c r="BD131079" s="7">
        <v>2</v>
      </c>
      <c r="BE131079" s="7">
        <v>1</v>
      </c>
      <c r="BF131079" s="7">
        <f>BF131077+BF131078</f>
        <v>1</v>
      </c>
      <c r="BG131079" s="7">
        <f>BG131077+BG131078</f>
        <v>11</v>
      </c>
      <c r="BH131079" s="7">
        <v>1</v>
      </c>
      <c r="BI131079" s="7">
        <f>BI131077+BI131078</f>
        <v>1</v>
      </c>
      <c r="BJ131079" s="7">
        <v>1</v>
      </c>
      <c r="BK131079" s="7">
        <v>1</v>
      </c>
      <c r="BL131079" s="7">
        <f>BL131077+BL131078</f>
        <v>2</v>
      </c>
      <c r="BM131079" s="7">
        <f>BM131077+BM131078</f>
        <v>2</v>
      </c>
      <c r="BN131079" s="7">
        <v>1</v>
      </c>
      <c r="BO131079" s="7">
        <f>BO131077+BO131078</f>
        <v>1</v>
      </c>
      <c r="BP131079" s="7">
        <v>2</v>
      </c>
      <c r="BQ131079" s="7">
        <f>BQ131077+BQ131078</f>
        <v>2</v>
      </c>
      <c r="BR131079" s="7">
        <v>3</v>
      </c>
      <c r="BS131079" s="7">
        <f>BS131077+BS131078</f>
        <v>7</v>
      </c>
      <c r="BU131079" s="7">
        <f>BU131077+BU131078</f>
        <v>1</v>
      </c>
      <c r="BV131079" s="7">
        <f>BV131077+BV131078</f>
        <v>1</v>
      </c>
      <c r="BW131079" s="7">
        <v>2</v>
      </c>
      <c r="BX131079" s="7">
        <v>4</v>
      </c>
      <c r="BY131079" s="7">
        <v>5</v>
      </c>
      <c r="BZ131079" s="7">
        <v>1</v>
      </c>
      <c r="CA131079" s="7">
        <v>1</v>
      </c>
      <c r="CB131079" s="7">
        <v>1</v>
      </c>
      <c r="CC131079" s="7">
        <v>2</v>
      </c>
      <c r="CD131079" s="7">
        <v>1</v>
      </c>
      <c r="CE131079" s="7">
        <v>1</v>
      </c>
      <c r="CG131079" s="7">
        <v>2</v>
      </c>
      <c r="CH131079" s="7">
        <v>2</v>
      </c>
      <c r="CI131079" s="7">
        <v>5</v>
      </c>
      <c r="CJ131079" s="7">
        <v>1</v>
      </c>
      <c r="CK131079" s="7">
        <v>2</v>
      </c>
      <c r="CL131079" s="7">
        <v>6</v>
      </c>
    </row>
    <row r="131080" spans="1:90" x14ac:dyDescent="0.25">
      <c r="A131080" s="1" t="s">
        <v>16</v>
      </c>
      <c r="AF131080" s="13" t="s">
        <v>56</v>
      </c>
      <c r="AH131080" s="7" t="s">
        <v>56</v>
      </c>
      <c r="AI131080" s="13" t="s">
        <v>56</v>
      </c>
      <c r="AJ131080" s="13" t="s">
        <v>56</v>
      </c>
      <c r="AK131080" s="13" t="s">
        <v>56</v>
      </c>
      <c r="AL131080" s="13" t="s">
        <v>56</v>
      </c>
      <c r="AN131080" s="13" t="s">
        <v>56</v>
      </c>
      <c r="AT131080" s="13" t="s">
        <v>56</v>
      </c>
      <c r="AU131080" s="13" t="s">
        <v>56</v>
      </c>
      <c r="AV131080" s="13" t="s">
        <v>56</v>
      </c>
      <c r="AW131080" s="13" t="s">
        <v>56</v>
      </c>
      <c r="AX131080" s="13" t="s">
        <v>56</v>
      </c>
      <c r="AY131080" s="13" t="s">
        <v>56</v>
      </c>
      <c r="BG131080" s="13" t="s">
        <v>56</v>
      </c>
      <c r="BP131080" s="13" t="s">
        <v>56</v>
      </c>
      <c r="BQ131080" s="7" t="s">
        <v>56</v>
      </c>
      <c r="BR131080" s="7" t="s">
        <v>56</v>
      </c>
      <c r="BS131080" s="7" t="s">
        <v>56</v>
      </c>
      <c r="BW131080" s="13" t="s">
        <v>56</v>
      </c>
      <c r="BX131080" s="13" t="s">
        <v>56</v>
      </c>
      <c r="BY131080" s="7" t="s">
        <v>56</v>
      </c>
      <c r="CG131080" s="7" t="s">
        <v>56</v>
      </c>
      <c r="CH131080" s="7" t="s">
        <v>56</v>
      </c>
      <c r="CI131080" s="7" t="s">
        <v>56</v>
      </c>
      <c r="CK131080" s="7" t="s">
        <v>56</v>
      </c>
    </row>
    <row r="131081" spans="1:90" x14ac:dyDescent="0.25">
      <c r="A131081" s="16" t="s">
        <v>17</v>
      </c>
      <c r="AF131081" s="13"/>
      <c r="AI131081" s="13"/>
      <c r="AJ131081" s="13"/>
      <c r="AK131081" s="13"/>
      <c r="AL131081" s="13"/>
      <c r="AN131081" s="13"/>
      <c r="AT131081" s="13"/>
      <c r="AU131081" s="13"/>
      <c r="AV131081" s="13"/>
      <c r="AW131081" s="13"/>
      <c r="AX131081" s="13"/>
      <c r="AY131081" s="13"/>
      <c r="BG131081" s="13"/>
      <c r="BP131081" s="13">
        <v>1</v>
      </c>
    </row>
    <row r="131082" spans="1:90" x14ac:dyDescent="0.25">
      <c r="A131082" s="16" t="s">
        <v>18</v>
      </c>
      <c r="AF131082" s="13"/>
      <c r="AI131082" s="13"/>
      <c r="AJ131082" s="13"/>
      <c r="AK131082" s="13"/>
      <c r="AL131082" s="13"/>
      <c r="AN131082" s="13"/>
      <c r="AT131082" s="13"/>
      <c r="AU131082" s="13"/>
      <c r="AV131082" s="13"/>
      <c r="AW131082" s="13"/>
      <c r="AX131082" s="13"/>
      <c r="AY131082" s="13"/>
      <c r="AZ131082" s="7">
        <v>429</v>
      </c>
    </row>
    <row r="131083" spans="1:90" x14ac:dyDescent="0.25">
      <c r="A131083" s="1" t="s">
        <v>19</v>
      </c>
      <c r="AI131083" s="7">
        <v>1</v>
      </c>
      <c r="AY131083" s="7">
        <v>1</v>
      </c>
      <c r="BC131083" s="7">
        <v>1</v>
      </c>
    </row>
    <row r="131084" spans="1:90" x14ac:dyDescent="0.25">
      <c r="A131084" s="16" t="s">
        <v>20</v>
      </c>
      <c r="AF131084" s="13"/>
      <c r="AI131084" s="13"/>
      <c r="AJ131084" s="13"/>
      <c r="AK131084" s="13"/>
      <c r="AL131084" s="13"/>
      <c r="AN131084" s="13"/>
      <c r="AT131084" s="13"/>
      <c r="AU131084" s="13"/>
      <c r="AV131084" s="13"/>
      <c r="AW131084" s="13"/>
      <c r="AX131084" s="13"/>
      <c r="AY131084" s="13"/>
      <c r="BB131084" s="7">
        <v>2</v>
      </c>
    </row>
    <row r="131085" spans="1:90" x14ac:dyDescent="0.25">
      <c r="A131085" s="1" t="s">
        <v>21</v>
      </c>
      <c r="AH131085" s="7">
        <v>1</v>
      </c>
      <c r="AT131085" s="7">
        <v>1</v>
      </c>
    </row>
    <row r="131086" spans="1:90" x14ac:dyDescent="0.25">
      <c r="A131086" s="1" t="s">
        <v>22</v>
      </c>
      <c r="BG131086" s="7">
        <v>27</v>
      </c>
      <c r="BR131086" s="7">
        <v>1</v>
      </c>
      <c r="BX131086" s="7">
        <v>1</v>
      </c>
    </row>
    <row r="131087" spans="1:90" x14ac:dyDescent="0.25">
      <c r="A131087" s="17" t="s">
        <v>48</v>
      </c>
      <c r="AJ131087" s="7">
        <v>1</v>
      </c>
      <c r="AV131087" s="7">
        <v>1</v>
      </c>
      <c r="BF131087" s="7">
        <v>1</v>
      </c>
      <c r="CI131087" s="7">
        <v>1</v>
      </c>
    </row>
    <row r="131088" spans="1:90" x14ac:dyDescent="0.25">
      <c r="A131088" s="16" t="s">
        <v>23</v>
      </c>
      <c r="AI131088" s="7">
        <v>4</v>
      </c>
      <c r="AL131088" s="13">
        <v>3</v>
      </c>
      <c r="AP131088" s="7">
        <v>1</v>
      </c>
      <c r="AU131088" s="7">
        <v>1</v>
      </c>
      <c r="AW131088" s="7">
        <v>1</v>
      </c>
      <c r="AX131088" s="7">
        <v>1</v>
      </c>
      <c r="AY131088" s="7">
        <v>1</v>
      </c>
      <c r="BC131088" s="7">
        <v>36</v>
      </c>
      <c r="BD131088" s="7">
        <v>1</v>
      </c>
      <c r="BG131088" s="7">
        <v>4</v>
      </c>
      <c r="BI131088" s="7">
        <v>1</v>
      </c>
      <c r="BM131088" s="7">
        <v>2</v>
      </c>
      <c r="BQ131088" s="7">
        <v>1</v>
      </c>
      <c r="BR131088" s="7">
        <v>34</v>
      </c>
      <c r="BS131088" s="7">
        <v>10</v>
      </c>
      <c r="BU131088" s="7">
        <v>2</v>
      </c>
      <c r="BW131088" s="7">
        <v>9</v>
      </c>
      <c r="BX131088" s="7">
        <v>2</v>
      </c>
      <c r="BY131088" s="7">
        <v>4</v>
      </c>
      <c r="CB131088" s="7">
        <v>9</v>
      </c>
      <c r="CG131088" s="7">
        <v>4</v>
      </c>
      <c r="CH131088" s="7">
        <v>2</v>
      </c>
      <c r="CK131088" s="7">
        <v>9</v>
      </c>
    </row>
    <row r="131089" spans="1:90" x14ac:dyDescent="0.25">
      <c r="A131089" s="17" t="s">
        <v>211</v>
      </c>
      <c r="AL131089" s="13"/>
      <c r="BD131089" s="7">
        <v>1</v>
      </c>
      <c r="CA131089" s="7">
        <v>1</v>
      </c>
    </row>
    <row r="131090" spans="1:90" x14ac:dyDescent="0.25">
      <c r="A131090" s="1" t="s">
        <v>24</v>
      </c>
      <c r="AF131090" s="7">
        <v>2</v>
      </c>
      <c r="AG131090" s="7">
        <v>3</v>
      </c>
      <c r="AL131090" s="7">
        <v>1</v>
      </c>
      <c r="AN131090" s="7">
        <v>2</v>
      </c>
      <c r="AX131090" s="7">
        <v>1</v>
      </c>
    </row>
    <row r="131091" spans="1:90" x14ac:dyDescent="0.25">
      <c r="A131091" s="1" t="s">
        <v>25</v>
      </c>
      <c r="AN131091" s="7">
        <v>1</v>
      </c>
      <c r="BM131091" s="7">
        <v>2</v>
      </c>
      <c r="BX131091" s="7">
        <v>1</v>
      </c>
    </row>
    <row r="131092" spans="1:90" x14ac:dyDescent="0.25">
      <c r="A131092" s="17" t="s">
        <v>49</v>
      </c>
      <c r="AF131092" s="7">
        <v>3</v>
      </c>
      <c r="AL131092" s="7">
        <v>797</v>
      </c>
      <c r="AM131092" s="7">
        <v>11</v>
      </c>
      <c r="AN131092" s="7">
        <v>11</v>
      </c>
      <c r="AR131092" s="7">
        <v>999999999</v>
      </c>
      <c r="AS131092" s="7">
        <v>999999999</v>
      </c>
      <c r="AT131092" s="7">
        <v>11</v>
      </c>
      <c r="AU131092" s="7">
        <v>4</v>
      </c>
      <c r="AV131092" s="7">
        <v>3</v>
      </c>
      <c r="AW131092" s="7">
        <v>2</v>
      </c>
      <c r="AX131092" s="7">
        <v>1</v>
      </c>
      <c r="BE131092" s="7">
        <v>3</v>
      </c>
      <c r="BG131092" s="7">
        <v>75</v>
      </c>
      <c r="BH131092" s="7">
        <v>1</v>
      </c>
      <c r="BJ131092" s="7">
        <v>1</v>
      </c>
      <c r="BK131092" s="7">
        <v>94</v>
      </c>
      <c r="BL131092" s="7">
        <v>638</v>
      </c>
      <c r="BN131092" s="7">
        <v>1</v>
      </c>
      <c r="BP131092" s="7">
        <v>25</v>
      </c>
      <c r="BR131092" s="7">
        <v>14</v>
      </c>
      <c r="BT131092" s="7">
        <v>2</v>
      </c>
      <c r="BV131092" s="7">
        <v>1</v>
      </c>
      <c r="BW131092" s="7">
        <v>4</v>
      </c>
      <c r="BX131092" s="7">
        <v>11</v>
      </c>
      <c r="BY131092" s="7">
        <v>32</v>
      </c>
      <c r="BZ131092" s="7">
        <v>1</v>
      </c>
      <c r="CC131092" s="7">
        <v>7</v>
      </c>
      <c r="CD131092" s="7">
        <v>6</v>
      </c>
      <c r="CE131092" s="7">
        <v>20</v>
      </c>
      <c r="CF131092" s="7">
        <v>2</v>
      </c>
      <c r="CG131092" s="7">
        <v>5</v>
      </c>
      <c r="CH131092" s="7">
        <v>7</v>
      </c>
      <c r="CI131092" s="7">
        <v>66</v>
      </c>
      <c r="CJ131092" s="7">
        <v>3</v>
      </c>
      <c r="CK131092" s="7">
        <v>1</v>
      </c>
      <c r="CL131092" s="7">
        <v>1696</v>
      </c>
    </row>
    <row r="131093" spans="1:90" x14ac:dyDescent="0.25">
      <c r="A131093" s="17" t="s">
        <v>50</v>
      </c>
      <c r="AY131093" s="7">
        <v>5</v>
      </c>
      <c r="CE131093" s="7">
        <v>1</v>
      </c>
      <c r="CH131093" s="7">
        <v>5</v>
      </c>
      <c r="CL131093" s="7">
        <v>178</v>
      </c>
    </row>
    <row r="131094" spans="1:90" x14ac:dyDescent="0.25">
      <c r="A131094" s="1" t="s">
        <v>26</v>
      </c>
      <c r="BG131094" s="7">
        <v>2</v>
      </c>
      <c r="BV131094" s="7">
        <v>6</v>
      </c>
      <c r="BY131094" s="7">
        <v>15</v>
      </c>
      <c r="CL131094" s="7">
        <v>1</v>
      </c>
    </row>
    <row r="131095" spans="1:90" x14ac:dyDescent="0.25">
      <c r="A131095" s="16" t="s">
        <v>27</v>
      </c>
      <c r="BG131095" s="7">
        <v>18</v>
      </c>
      <c r="BS131095" s="7">
        <v>2</v>
      </c>
    </row>
    <row r="131096" spans="1:90" x14ac:dyDescent="0.25">
      <c r="A131096" s="16" t="s">
        <v>28</v>
      </c>
      <c r="BA131096" s="7">
        <v>1933</v>
      </c>
      <c r="BG131096" s="7">
        <v>4</v>
      </c>
      <c r="BL131096" s="7">
        <v>59</v>
      </c>
      <c r="BO131096" s="7">
        <v>5</v>
      </c>
      <c r="CH131096" s="7">
        <v>5</v>
      </c>
      <c r="CI131096" s="7">
        <v>1</v>
      </c>
      <c r="CL131096" s="7">
        <v>161</v>
      </c>
    </row>
    <row r="131097" spans="1:90" x14ac:dyDescent="0.25">
      <c r="A131097" s="16" t="s">
        <v>29</v>
      </c>
      <c r="AN131097" s="13">
        <v>2</v>
      </c>
    </row>
    <row r="131098" spans="1:90" x14ac:dyDescent="0.25">
      <c r="A131098" s="1" t="s">
        <v>30</v>
      </c>
      <c r="AI131098" s="7">
        <v>1</v>
      </c>
      <c r="AY131098" s="7">
        <v>96</v>
      </c>
      <c r="BG131098" s="7">
        <v>27</v>
      </c>
      <c r="BY131098" s="7">
        <v>17</v>
      </c>
    </row>
    <row r="131099" spans="1:90" x14ac:dyDescent="0.25">
      <c r="A131099" s="17" t="s">
        <v>51</v>
      </c>
      <c r="AO131099" s="7">
        <v>2</v>
      </c>
      <c r="AT131099" s="7">
        <v>8</v>
      </c>
      <c r="AY131099" s="7">
        <v>24</v>
      </c>
      <c r="BG131099" s="7">
        <v>3</v>
      </c>
      <c r="BY131099" s="7">
        <v>4</v>
      </c>
    </row>
    <row r="131100" spans="1:90" x14ac:dyDescent="0.25">
      <c r="A131100" s="16" t="s">
        <v>31</v>
      </c>
      <c r="AJ131100" s="7">
        <v>3</v>
      </c>
      <c r="AL131100" s="13">
        <v>109</v>
      </c>
      <c r="AM131100" s="7">
        <v>6</v>
      </c>
      <c r="AN131100" s="7">
        <v>25</v>
      </c>
      <c r="AO131100" s="7">
        <v>10</v>
      </c>
      <c r="BG131100" s="7">
        <v>3</v>
      </c>
      <c r="BS131100" s="7">
        <v>4</v>
      </c>
      <c r="CC131100" s="7">
        <v>4</v>
      </c>
      <c r="CI131100" s="7">
        <v>2</v>
      </c>
      <c r="CL131100" s="7">
        <v>3</v>
      </c>
    </row>
    <row r="131101" spans="1:90" x14ac:dyDescent="0.25">
      <c r="A131101" s="16" t="s">
        <v>32</v>
      </c>
    </row>
    <row r="131102" spans="1:90" x14ac:dyDescent="0.25">
      <c r="A131102" s="16" t="s">
        <v>33</v>
      </c>
      <c r="BG131102" s="7">
        <v>2</v>
      </c>
      <c r="BL131102" s="7">
        <v>2</v>
      </c>
      <c r="BS131102" s="7">
        <v>4</v>
      </c>
    </row>
    <row r="131103" spans="1:90" x14ac:dyDescent="0.25">
      <c r="A131103" s="1" t="s">
        <v>34</v>
      </c>
      <c r="AI131103" s="7">
        <v>73</v>
      </c>
    </row>
    <row r="131104" spans="1:90" x14ac:dyDescent="0.25">
      <c r="A131104" s="16" t="s">
        <v>35</v>
      </c>
      <c r="AK131104" s="7">
        <v>15</v>
      </c>
      <c r="AL131104" s="13">
        <v>72</v>
      </c>
      <c r="AM131104" s="7">
        <v>7</v>
      </c>
      <c r="AN131104" s="7">
        <v>1</v>
      </c>
      <c r="AO131104" s="7">
        <v>10</v>
      </c>
      <c r="BG131104" s="7">
        <v>2</v>
      </c>
      <c r="BS131104" s="7">
        <v>12</v>
      </c>
      <c r="CC131104" s="7">
        <v>4</v>
      </c>
      <c r="CE131104" s="7">
        <v>1</v>
      </c>
    </row>
    <row r="131105" spans="1:90" x14ac:dyDescent="0.25">
      <c r="A131105" s="1" t="s">
        <v>36</v>
      </c>
      <c r="AL131105" s="7">
        <v>9</v>
      </c>
      <c r="AM131105" s="7">
        <v>2</v>
      </c>
      <c r="AN131105" s="7">
        <v>3</v>
      </c>
      <c r="AO131105" s="7">
        <v>5</v>
      </c>
      <c r="BQ131105" s="7">
        <v>1</v>
      </c>
    </row>
    <row r="131106" spans="1:90" x14ac:dyDescent="0.25">
      <c r="A131106" s="1" t="s">
        <v>37</v>
      </c>
      <c r="BS131106" s="7">
        <v>34</v>
      </c>
    </row>
    <row r="131107" spans="1:90" x14ac:dyDescent="0.25">
      <c r="A131107" s="1" t="s">
        <v>38</v>
      </c>
      <c r="AI131107" s="7">
        <v>1</v>
      </c>
    </row>
    <row r="131108" spans="1:90" x14ac:dyDescent="0.25">
      <c r="A131108" s="1" t="s">
        <v>39</v>
      </c>
      <c r="AI131108" s="7">
        <v>1</v>
      </c>
      <c r="CL131108" s="7">
        <v>1</v>
      </c>
    </row>
    <row r="131109" spans="1:90" x14ac:dyDescent="0.25">
      <c r="A131109" s="1" t="s">
        <v>40</v>
      </c>
      <c r="AK131109" s="13">
        <v>1</v>
      </c>
    </row>
    <row r="131110" spans="1:90" x14ac:dyDescent="0.25">
      <c r="A131110" s="1" t="s">
        <v>41</v>
      </c>
      <c r="AN131110" s="7">
        <v>2</v>
      </c>
      <c r="CI131110" s="7">
        <v>2</v>
      </c>
      <c r="CL131110" s="7">
        <v>1</v>
      </c>
    </row>
    <row r="131111" spans="1:90" x14ac:dyDescent="0.25">
      <c r="A131111" s="1" t="s">
        <v>42</v>
      </c>
      <c r="AN131111" s="7">
        <v>3</v>
      </c>
      <c r="BS131111" s="7">
        <v>2</v>
      </c>
    </row>
    <row r="131112" spans="1:90" x14ac:dyDescent="0.25">
      <c r="A131112" s="17" t="s">
        <v>52</v>
      </c>
      <c r="AN131112" s="7">
        <v>1</v>
      </c>
      <c r="BG131112" s="7">
        <v>2</v>
      </c>
      <c r="CL131112" s="7">
        <v>11</v>
      </c>
    </row>
    <row r="131113" spans="1:90" x14ac:dyDescent="0.25">
      <c r="A131113" s="1" t="s">
        <v>43</v>
      </c>
      <c r="BG131113" s="7">
        <v>1</v>
      </c>
    </row>
    <row r="131114" spans="1:90" x14ac:dyDescent="0.25">
      <c r="A131114" s="17" t="s">
        <v>53</v>
      </c>
      <c r="AN131114" s="7">
        <v>16</v>
      </c>
    </row>
    <row r="131115" spans="1:90" x14ac:dyDescent="0.25">
      <c r="A131115" s="1" t="s">
        <v>44</v>
      </c>
      <c r="AM131115" s="7">
        <v>2</v>
      </c>
      <c r="AO131115" s="7">
        <v>8</v>
      </c>
    </row>
    <row r="131116" spans="1:90" x14ac:dyDescent="0.25">
      <c r="A131116" s="1" t="s">
        <v>45</v>
      </c>
      <c r="BG131116" s="7">
        <v>3</v>
      </c>
    </row>
    <row r="131117" spans="1:90" x14ac:dyDescent="0.25">
      <c r="A131117" s="1" t="s">
        <v>46</v>
      </c>
      <c r="BY131117" s="7">
        <v>4</v>
      </c>
    </row>
    <row r="131118" spans="1:90" x14ac:dyDescent="0.25">
      <c r="A131118" s="16" t="s">
        <v>47</v>
      </c>
      <c r="AK131118" s="13" t="s">
        <v>132</v>
      </c>
      <c r="AL131118" s="13" t="s">
        <v>134</v>
      </c>
      <c r="AQ131118" s="13" t="s">
        <v>142</v>
      </c>
      <c r="AR131118" s="13"/>
      <c r="AS131118" s="7" t="s">
        <v>146</v>
      </c>
      <c r="AZ131118" s="7" t="s">
        <v>159</v>
      </c>
      <c r="CF131118" s="7" t="s">
        <v>199</v>
      </c>
      <c r="CI131118" s="7" t="s">
        <v>205</v>
      </c>
    </row>
    <row r="147448" spans="1:90" x14ac:dyDescent="0.25">
      <c r="A147448" s="1" t="s">
        <v>0</v>
      </c>
      <c r="B147448" s="13" t="s">
        <v>67</v>
      </c>
      <c r="C147448" s="7" t="s">
        <v>71</v>
      </c>
      <c r="D147448" s="7" t="s">
        <v>73</v>
      </c>
      <c r="E147448" s="7" t="s">
        <v>77</v>
      </c>
      <c r="F147448" s="7" t="s">
        <v>79</v>
      </c>
      <c r="G147448" s="7" t="s">
        <v>81</v>
      </c>
      <c r="H147448" s="7" t="s">
        <v>83</v>
      </c>
      <c r="I147448" s="7" t="s">
        <v>86</v>
      </c>
      <c r="J147448" s="7" t="s">
        <v>87</v>
      </c>
      <c r="K147448" s="7" t="s">
        <v>89</v>
      </c>
      <c r="L147448" s="7" t="s">
        <v>90</v>
      </c>
      <c r="M147448" s="7" t="s">
        <v>91</v>
      </c>
      <c r="N147448" s="7" t="s">
        <v>93</v>
      </c>
      <c r="O147448" s="7" t="s">
        <v>94</v>
      </c>
      <c r="P147448" s="7" t="s">
        <v>96</v>
      </c>
      <c r="Q147448" s="7" t="s">
        <v>97</v>
      </c>
      <c r="R147448" s="7" t="s">
        <v>100</v>
      </c>
      <c r="S147448" s="7" t="s">
        <v>102</v>
      </c>
      <c r="T147448" s="7" t="s">
        <v>103</v>
      </c>
      <c r="U147448" s="7" t="s">
        <v>105</v>
      </c>
      <c r="V147448" s="7" t="s">
        <v>106</v>
      </c>
      <c r="W147448" s="7" t="s">
        <v>108</v>
      </c>
      <c r="X147448" s="7" t="s">
        <v>110</v>
      </c>
      <c r="Y147448" s="7" t="s">
        <v>111</v>
      </c>
      <c r="Z147448" s="7" t="s">
        <v>112</v>
      </c>
      <c r="AA147448" s="7" t="s">
        <v>113</v>
      </c>
      <c r="AB147448" s="7" t="s">
        <v>115</v>
      </c>
      <c r="AC147448" s="7" t="s">
        <v>117</v>
      </c>
      <c r="AD147448" s="7" t="s">
        <v>119</v>
      </c>
      <c r="AE147448" s="7" t="s">
        <v>120</v>
      </c>
      <c r="AF147448" s="7" t="s">
        <v>121</v>
      </c>
      <c r="AG147448" s="7" t="s">
        <v>123</v>
      </c>
      <c r="AH147448" s="7" t="s">
        <v>125</v>
      </c>
      <c r="AI147448" s="7" t="s">
        <v>127</v>
      </c>
      <c r="AJ147448" s="7" t="s">
        <v>129</v>
      </c>
      <c r="AK147448" s="7" t="s">
        <v>130</v>
      </c>
      <c r="AL147448" s="7" t="s">
        <v>133</v>
      </c>
      <c r="AM147448" s="7" t="s">
        <v>135</v>
      </c>
      <c r="AN147448" s="7" t="s">
        <v>136</v>
      </c>
      <c r="AO147448" s="7" t="s">
        <v>138</v>
      </c>
      <c r="AP147448" s="7" t="s">
        <v>139</v>
      </c>
      <c r="AQ147448" s="7" t="s">
        <v>140</v>
      </c>
      <c r="AR147448" s="7" t="s">
        <v>143</v>
      </c>
      <c r="AS147448" s="7" t="s">
        <v>145</v>
      </c>
      <c r="AT147448" s="7" t="s">
        <v>147</v>
      </c>
      <c r="AU147448" s="7" t="s">
        <v>148</v>
      </c>
      <c r="AV147448" s="7" t="s">
        <v>149</v>
      </c>
      <c r="AW147448" s="7" t="s">
        <v>152</v>
      </c>
      <c r="AX147448" s="7" t="s">
        <v>153</v>
      </c>
      <c r="AY147448" s="7" t="s">
        <v>155</v>
      </c>
      <c r="AZ147448" s="7" t="s">
        <v>158</v>
      </c>
      <c r="BA147448" s="7" t="s">
        <v>160</v>
      </c>
      <c r="BB147448" s="7" t="s">
        <v>161</v>
      </c>
      <c r="BC147448" s="7" t="s">
        <v>162</v>
      </c>
      <c r="BD147448" s="7" t="s">
        <v>163</v>
      </c>
      <c r="BE147448" s="7" t="s">
        <v>164</v>
      </c>
      <c r="BF147448" s="7" t="s">
        <v>165</v>
      </c>
      <c r="BG147448" s="7" t="s">
        <v>166</v>
      </c>
      <c r="BH147448" s="7" t="s">
        <v>167</v>
      </c>
      <c r="BI147448" s="7" t="s">
        <v>168</v>
      </c>
      <c r="BJ147448" s="7" t="s">
        <v>169</v>
      </c>
      <c r="BK147448" s="7" t="s">
        <v>170</v>
      </c>
      <c r="BL147448" s="7" t="s">
        <v>171</v>
      </c>
      <c r="BM147448" s="7" t="s">
        <v>173</v>
      </c>
      <c r="BN147448" s="7" t="s">
        <v>174</v>
      </c>
      <c r="BO147448" s="7" t="s">
        <v>176</v>
      </c>
      <c r="BP147448" s="7" t="s">
        <v>178</v>
      </c>
      <c r="BQ147448" s="7" t="s">
        <v>179</v>
      </c>
      <c r="BR147448" s="7" t="s">
        <v>181</v>
      </c>
      <c r="BS147448" s="7" t="s">
        <v>183</v>
      </c>
      <c r="BT147448" s="7" t="s">
        <v>184</v>
      </c>
      <c r="BU147448" s="7" t="s">
        <v>185</v>
      </c>
      <c r="BV147448" s="7" t="s">
        <v>187</v>
      </c>
      <c r="BW147448" s="7" t="s">
        <v>188</v>
      </c>
      <c r="BX147448" s="7" t="s">
        <v>189</v>
      </c>
      <c r="BY147448" s="7" t="s">
        <v>190</v>
      </c>
      <c r="BZ147448" s="7" t="s">
        <v>192</v>
      </c>
      <c r="CA147448" s="7" t="s">
        <v>193</v>
      </c>
      <c r="CB147448" s="7" t="s">
        <v>194</v>
      </c>
      <c r="CC147448" s="7" t="s">
        <v>195</v>
      </c>
      <c r="CD147448" s="7" t="s">
        <v>196</v>
      </c>
      <c r="CE147448" s="7" t="s">
        <v>197</v>
      </c>
      <c r="CF147448" s="7" t="s">
        <v>198</v>
      </c>
      <c r="CG147448" s="7" t="s">
        <v>200</v>
      </c>
      <c r="CH147448" s="7" t="s">
        <v>202</v>
      </c>
      <c r="CI147448" s="7" t="s">
        <v>204</v>
      </c>
      <c r="CJ147448" s="7" t="s">
        <v>206</v>
      </c>
      <c r="CK147448" s="7" t="s">
        <v>208</v>
      </c>
      <c r="CL147448" s="7" t="s">
        <v>209</v>
      </c>
    </row>
    <row r="147449" spans="1:90" x14ac:dyDescent="0.25">
      <c r="A147449" s="1" t="s">
        <v>1</v>
      </c>
      <c r="B147449" s="7" t="s">
        <v>54</v>
      </c>
      <c r="C147449" s="7" t="s">
        <v>54</v>
      </c>
      <c r="D147449" s="7" t="s">
        <v>57</v>
      </c>
      <c r="E147449" s="7" t="s">
        <v>57</v>
      </c>
      <c r="F147449" s="7" t="s">
        <v>57</v>
      </c>
      <c r="G147449" s="7" t="s">
        <v>57</v>
      </c>
      <c r="H147449" s="7" t="s">
        <v>57</v>
      </c>
      <c r="I147449" s="7" t="s">
        <v>54</v>
      </c>
      <c r="J147449" s="7" t="s">
        <v>57</v>
      </c>
      <c r="K147449" s="7" t="s">
        <v>57</v>
      </c>
      <c r="L147449" s="7" t="s">
        <v>57</v>
      </c>
      <c r="M147449" s="7" t="s">
        <v>57</v>
      </c>
      <c r="N147449" s="7" t="s">
        <v>57</v>
      </c>
      <c r="O147449" s="7" t="s">
        <v>54</v>
      </c>
      <c r="P147449" s="7" t="s">
        <v>57</v>
      </c>
      <c r="Q147449" s="7" t="s">
        <v>57</v>
      </c>
      <c r="R147449" s="7" t="s">
        <v>54</v>
      </c>
      <c r="S147449" s="7" t="s">
        <v>57</v>
      </c>
      <c r="T147449" s="7" t="s">
        <v>57</v>
      </c>
      <c r="U147449" s="7" t="s">
        <v>57</v>
      </c>
      <c r="V147449" s="7" t="s">
        <v>57</v>
      </c>
      <c r="W147449" s="7" t="s">
        <v>54</v>
      </c>
      <c r="X147449" s="7" t="s">
        <v>57</v>
      </c>
      <c r="Y147449" s="7" t="s">
        <v>57</v>
      </c>
      <c r="Z147449" s="7" t="s">
        <v>54</v>
      </c>
      <c r="AA147449" s="7" t="s">
        <v>57</v>
      </c>
      <c r="AB147449" s="7" t="s">
        <v>57</v>
      </c>
      <c r="AC147449" s="7" t="s">
        <v>54</v>
      </c>
      <c r="AD147449" s="7" t="s">
        <v>57</v>
      </c>
      <c r="AE147449" s="7" t="s">
        <v>57</v>
      </c>
      <c r="AF147449" s="7" t="s">
        <v>54</v>
      </c>
      <c r="AG147449" s="7" t="s">
        <v>57</v>
      </c>
      <c r="AH147449" s="7" t="s">
        <v>57</v>
      </c>
      <c r="AI147449" s="7" t="s">
        <v>57</v>
      </c>
      <c r="AJ147449" s="7" t="s">
        <v>54</v>
      </c>
      <c r="AK147449" s="7" t="s">
        <v>54</v>
      </c>
      <c r="AL147449" s="7" t="s">
        <v>54</v>
      </c>
      <c r="AM147449" s="7" t="s">
        <v>54</v>
      </c>
      <c r="AN147449" s="7" t="s">
        <v>57</v>
      </c>
      <c r="AO147449" s="7" t="s">
        <v>54</v>
      </c>
      <c r="AP147449" s="7" t="s">
        <v>57</v>
      </c>
      <c r="AQ147449" s="7" t="s">
        <v>57</v>
      </c>
      <c r="AR147449" s="7" t="s">
        <v>57</v>
      </c>
      <c r="AS147449" s="7" t="s">
        <v>57</v>
      </c>
      <c r="AT147449" s="7" t="s">
        <v>54</v>
      </c>
      <c r="AU147449" s="7" t="s">
        <v>54</v>
      </c>
      <c r="AV147449" s="7" t="s">
        <v>57</v>
      </c>
      <c r="AW147449" s="7" t="s">
        <v>57</v>
      </c>
      <c r="AX147449" s="7" t="s">
        <v>57</v>
      </c>
      <c r="AY147449" s="7" t="s">
        <v>54</v>
      </c>
      <c r="AZ147449" s="7" t="s">
        <v>54</v>
      </c>
      <c r="BA147449" s="7" t="s">
        <v>54</v>
      </c>
      <c r="BB147449" s="7" t="s">
        <v>57</v>
      </c>
      <c r="BC147449" s="7" t="s">
        <v>57</v>
      </c>
      <c r="BD147449" s="7" t="s">
        <v>57</v>
      </c>
      <c r="BE147449" s="7" t="s">
        <v>57</v>
      </c>
      <c r="BF147449" s="7" t="s">
        <v>54</v>
      </c>
      <c r="BG147449" s="7" t="s">
        <v>57</v>
      </c>
      <c r="BH147449" s="7" t="s">
        <v>54</v>
      </c>
      <c r="BI147449" s="7" t="s">
        <v>57</v>
      </c>
      <c r="BJ147449" s="7" t="s">
        <v>57</v>
      </c>
      <c r="BK147449" s="7" t="s">
        <v>57</v>
      </c>
      <c r="BL147449" s="7" t="s">
        <v>57</v>
      </c>
      <c r="BM147449" s="7" t="s">
        <v>57</v>
      </c>
      <c r="BN147449" s="7" t="s">
        <v>54</v>
      </c>
      <c r="BO147449" s="7" t="s">
        <v>57</v>
      </c>
      <c r="BP147449" s="7" t="s">
        <v>54</v>
      </c>
      <c r="BQ147449" s="7" t="s">
        <v>57</v>
      </c>
      <c r="BR147449" s="7" t="s">
        <v>57</v>
      </c>
      <c r="BS147449" s="7" t="s">
        <v>57</v>
      </c>
      <c r="BT147449" s="7" t="s">
        <v>57</v>
      </c>
      <c r="BU147449" s="7" t="s">
        <v>54</v>
      </c>
      <c r="BV147449" s="7" t="s">
        <v>57</v>
      </c>
      <c r="BW147449" s="7" t="s">
        <v>54</v>
      </c>
      <c r="BX147449" s="7" t="s">
        <v>54</v>
      </c>
      <c r="BY147449" s="7" t="s">
        <v>57</v>
      </c>
      <c r="BZ147449" s="7" t="s">
        <v>57</v>
      </c>
      <c r="CA147449" s="7" t="s">
        <v>57</v>
      </c>
      <c r="CB147449" s="7" t="s">
        <v>54</v>
      </c>
      <c r="CC147449" s="7" t="s">
        <v>54</v>
      </c>
      <c r="CD147449" s="7" t="s">
        <v>57</v>
      </c>
      <c r="CE147449" s="7" t="s">
        <v>54</v>
      </c>
      <c r="CF147449" s="7" t="s">
        <v>57</v>
      </c>
      <c r="CG147449" s="7" t="s">
        <v>57</v>
      </c>
      <c r="CH147449" s="7" t="s">
        <v>57</v>
      </c>
      <c r="CI147449" s="7" t="s">
        <v>57</v>
      </c>
      <c r="CJ147449" s="7" t="s">
        <v>57</v>
      </c>
      <c r="CK147449" s="7" t="s">
        <v>57</v>
      </c>
      <c r="CL147449" s="7" t="s">
        <v>57</v>
      </c>
    </row>
    <row r="147450" spans="1:90" x14ac:dyDescent="0.25">
      <c r="A147450" s="1" t="s">
        <v>2</v>
      </c>
      <c r="B147450" s="9">
        <v>50</v>
      </c>
      <c r="C147450" s="10">
        <v>58</v>
      </c>
      <c r="D147450" s="10">
        <v>11</v>
      </c>
      <c r="E147450" s="10">
        <v>22</v>
      </c>
      <c r="F147450" s="10">
        <v>37</v>
      </c>
      <c r="G147450" s="10">
        <v>39</v>
      </c>
      <c r="H147450" s="10">
        <v>50</v>
      </c>
      <c r="I147450" s="10">
        <v>1</v>
      </c>
      <c r="J147450" s="10">
        <v>1</v>
      </c>
      <c r="K147450" s="10">
        <v>7</v>
      </c>
      <c r="L147450" s="10">
        <v>18</v>
      </c>
      <c r="M147450" s="10">
        <v>35</v>
      </c>
      <c r="N147450" s="10">
        <v>22</v>
      </c>
      <c r="O147450" s="10">
        <v>55</v>
      </c>
      <c r="P147450" s="10">
        <v>3</v>
      </c>
      <c r="Q147450" s="10">
        <v>21</v>
      </c>
      <c r="R147450" s="10">
        <v>23</v>
      </c>
      <c r="S147450" s="10">
        <v>26</v>
      </c>
      <c r="T147450" s="10">
        <v>30</v>
      </c>
      <c r="U147450" s="10">
        <v>21</v>
      </c>
      <c r="V147450" s="10">
        <v>33</v>
      </c>
      <c r="W147450" s="10">
        <v>2</v>
      </c>
      <c r="X147450" s="10">
        <v>15</v>
      </c>
      <c r="Y147450" s="10">
        <v>39</v>
      </c>
      <c r="Z147450" s="10">
        <v>36</v>
      </c>
      <c r="AA147450" s="10">
        <v>45</v>
      </c>
      <c r="AB147450" s="10">
        <v>53</v>
      </c>
      <c r="AC147450" s="7" t="s">
        <v>118</v>
      </c>
      <c r="AD147450" s="10" t="s">
        <v>118</v>
      </c>
      <c r="AE147450" s="10" t="s">
        <v>118</v>
      </c>
      <c r="AF147450" s="10">
        <v>21</v>
      </c>
      <c r="AG147450" s="10">
        <v>52</v>
      </c>
      <c r="AH147450" s="7">
        <v>62</v>
      </c>
      <c r="AI147450" s="7">
        <v>41</v>
      </c>
      <c r="AJ147450" s="7">
        <v>18</v>
      </c>
      <c r="AK147450" s="7">
        <v>52</v>
      </c>
      <c r="AL147450" s="10">
        <v>55</v>
      </c>
      <c r="AM147450" s="10">
        <v>33</v>
      </c>
      <c r="AN147450" s="10">
        <v>30</v>
      </c>
      <c r="AO147450" s="7">
        <v>38</v>
      </c>
      <c r="AP147450" s="9">
        <v>38</v>
      </c>
      <c r="AQ147450" s="7">
        <v>44</v>
      </c>
      <c r="AR147450" s="7">
        <v>50</v>
      </c>
      <c r="AS147450" s="7">
        <v>55</v>
      </c>
      <c r="AT147450" s="9">
        <v>1</v>
      </c>
      <c r="AU147450" s="9">
        <v>24</v>
      </c>
      <c r="AV147450" s="7">
        <v>28</v>
      </c>
      <c r="AW147450" s="9">
        <v>38</v>
      </c>
      <c r="AX147450" s="10">
        <v>21</v>
      </c>
      <c r="AY147450" s="9">
        <v>42</v>
      </c>
      <c r="AZ147450" s="10">
        <v>13</v>
      </c>
      <c r="BA147450" s="10">
        <v>21</v>
      </c>
      <c r="BB147450" s="10">
        <v>36</v>
      </c>
      <c r="BC147450" s="10">
        <v>57</v>
      </c>
      <c r="BD147450" s="10">
        <v>52</v>
      </c>
      <c r="BE147450" s="10">
        <v>12</v>
      </c>
      <c r="BF147450" s="10">
        <v>49</v>
      </c>
      <c r="BG147450" s="10">
        <v>48</v>
      </c>
      <c r="BH147450" s="10">
        <v>1</v>
      </c>
      <c r="BI147450" s="10">
        <v>40</v>
      </c>
      <c r="BJ147450" s="10">
        <v>42</v>
      </c>
      <c r="BK147450" s="10">
        <v>51</v>
      </c>
      <c r="BL147450" s="10">
        <v>2</v>
      </c>
      <c r="BM147450" s="10">
        <v>31</v>
      </c>
      <c r="BN147450" s="10">
        <v>43</v>
      </c>
      <c r="BO147450" s="10">
        <v>56</v>
      </c>
      <c r="BP147450" s="10">
        <v>2</v>
      </c>
      <c r="BQ147450" s="10">
        <v>14</v>
      </c>
      <c r="BR147450" s="10">
        <v>44</v>
      </c>
      <c r="BS147450" s="10">
        <v>68</v>
      </c>
      <c r="BT147450" s="10">
        <v>30</v>
      </c>
      <c r="BU147450" s="10">
        <v>53</v>
      </c>
      <c r="BV147450" s="10">
        <v>47</v>
      </c>
      <c r="BW147450" s="10">
        <v>41</v>
      </c>
      <c r="BX147450" s="10">
        <v>21</v>
      </c>
      <c r="BY147450" s="10">
        <v>32</v>
      </c>
      <c r="BZ147450" s="10">
        <v>9</v>
      </c>
      <c r="CA147450" s="10">
        <v>33</v>
      </c>
      <c r="CB147450" s="10">
        <v>39</v>
      </c>
      <c r="CC147450" s="10">
        <v>6</v>
      </c>
      <c r="CD147450" s="10">
        <v>18</v>
      </c>
      <c r="CE147450" s="10">
        <v>7</v>
      </c>
      <c r="CF147450" s="10">
        <v>43</v>
      </c>
      <c r="CG147450" s="7">
        <v>36</v>
      </c>
      <c r="CH147450" s="7">
        <v>45</v>
      </c>
      <c r="CI147450" s="7">
        <v>47</v>
      </c>
      <c r="CJ147450" s="7">
        <v>18</v>
      </c>
      <c r="CK147450" s="10" t="s">
        <v>118</v>
      </c>
      <c r="CL147450" s="7" t="s">
        <v>210</v>
      </c>
    </row>
    <row r="147451" spans="1:90" x14ac:dyDescent="0.25">
      <c r="A147451" s="1" t="s">
        <v>3</v>
      </c>
      <c r="B147451" s="7">
        <v>9</v>
      </c>
      <c r="C147451" s="7">
        <v>5</v>
      </c>
      <c r="D147451" s="7">
        <v>9</v>
      </c>
      <c r="E147451" s="7">
        <v>8</v>
      </c>
      <c r="F147451" s="7">
        <v>6</v>
      </c>
      <c r="G147451" s="7">
        <v>8</v>
      </c>
      <c r="H147451" s="7">
        <v>8</v>
      </c>
      <c r="I147451" s="7">
        <v>7</v>
      </c>
      <c r="J147451" s="13">
        <v>3</v>
      </c>
      <c r="K147451" s="13">
        <v>4</v>
      </c>
      <c r="L147451" s="7">
        <v>7</v>
      </c>
      <c r="M147451" s="13">
        <v>12</v>
      </c>
      <c r="N147451" s="7">
        <v>10</v>
      </c>
      <c r="O147451" s="7">
        <v>10</v>
      </c>
      <c r="P147451" s="7">
        <v>10</v>
      </c>
      <c r="Q147451" s="7">
        <v>7</v>
      </c>
      <c r="R147451" s="7">
        <v>5</v>
      </c>
      <c r="S147451" s="7">
        <v>5</v>
      </c>
      <c r="T147451" s="7">
        <v>11</v>
      </c>
      <c r="U147451" s="7">
        <v>7</v>
      </c>
      <c r="V147451" s="7">
        <v>8</v>
      </c>
      <c r="W147451" s="13">
        <v>12</v>
      </c>
      <c r="X147451" s="7">
        <v>5</v>
      </c>
      <c r="Y147451" s="7">
        <v>9</v>
      </c>
      <c r="Z147451" s="7">
        <v>9</v>
      </c>
      <c r="AA147451" s="7">
        <v>10</v>
      </c>
      <c r="AB147451" s="7">
        <v>5</v>
      </c>
      <c r="AC147451" s="7">
        <v>6</v>
      </c>
      <c r="AD147451" s="7">
        <v>7</v>
      </c>
      <c r="AE147451" s="7">
        <v>8</v>
      </c>
      <c r="AF147451" s="7">
        <v>6</v>
      </c>
      <c r="AG147451" s="7">
        <v>10</v>
      </c>
      <c r="AH147451" s="7">
        <v>8</v>
      </c>
      <c r="AI147451" s="7">
        <v>8</v>
      </c>
      <c r="AJ147451" s="7">
        <v>6</v>
      </c>
      <c r="AK147451" s="7">
        <v>5</v>
      </c>
      <c r="AL147451" s="7">
        <v>7</v>
      </c>
      <c r="AM147451" s="7">
        <v>11</v>
      </c>
      <c r="AN147451" s="7">
        <v>10</v>
      </c>
      <c r="AO147451" s="7">
        <v>9</v>
      </c>
      <c r="AP147451" s="7">
        <v>8</v>
      </c>
      <c r="AQ147451" s="7">
        <v>5</v>
      </c>
      <c r="AR147451" s="7">
        <v>7</v>
      </c>
      <c r="AS147451" s="7">
        <v>8</v>
      </c>
      <c r="AT147451" s="7">
        <v>8</v>
      </c>
      <c r="AU147451" s="7">
        <v>11</v>
      </c>
      <c r="AV147451" s="7">
        <v>7</v>
      </c>
      <c r="AW147451" s="7">
        <v>9</v>
      </c>
      <c r="AX147451" s="7">
        <v>6</v>
      </c>
      <c r="AY147451" s="7">
        <v>10</v>
      </c>
      <c r="AZ147451" s="7">
        <v>8</v>
      </c>
      <c r="BA147451" s="7">
        <v>5</v>
      </c>
      <c r="BB147451" s="7">
        <v>8</v>
      </c>
      <c r="BC147451" s="7">
        <v>9</v>
      </c>
      <c r="BD147451" s="7">
        <v>6</v>
      </c>
      <c r="BE147451" s="13">
        <v>6</v>
      </c>
      <c r="BF147451" s="7">
        <v>8</v>
      </c>
      <c r="BG147451" s="7">
        <v>9</v>
      </c>
      <c r="BH147451" s="13">
        <v>4</v>
      </c>
      <c r="BI147451" s="7">
        <v>7</v>
      </c>
      <c r="BJ147451" s="13">
        <v>6</v>
      </c>
      <c r="BK147451" s="13">
        <v>6</v>
      </c>
      <c r="BL147451" s="13">
        <v>3</v>
      </c>
      <c r="BM147451" s="7">
        <v>8</v>
      </c>
      <c r="BN147451" s="7">
        <v>11</v>
      </c>
      <c r="BO147451" s="7">
        <v>7</v>
      </c>
      <c r="BP147451" s="13">
        <v>4</v>
      </c>
      <c r="BQ147451" s="7">
        <v>8</v>
      </c>
      <c r="BR147451" s="7">
        <v>5</v>
      </c>
      <c r="BS147451" s="7">
        <v>9</v>
      </c>
      <c r="BT147451" s="13">
        <v>6</v>
      </c>
      <c r="BU147451" s="7">
        <v>11</v>
      </c>
      <c r="BV147451" s="7">
        <v>9</v>
      </c>
      <c r="BW147451" s="7">
        <v>7</v>
      </c>
      <c r="BX147451" s="7">
        <v>9</v>
      </c>
      <c r="BY147451" s="7">
        <v>9</v>
      </c>
      <c r="BZ147451" s="7">
        <v>8</v>
      </c>
      <c r="CA147451" s="7">
        <v>7</v>
      </c>
      <c r="CB147451" s="7">
        <v>5</v>
      </c>
      <c r="CC147451" s="7">
        <v>5</v>
      </c>
      <c r="CD147451" s="13">
        <v>6</v>
      </c>
      <c r="CE147451" s="7">
        <v>11</v>
      </c>
      <c r="CF147451" s="7">
        <v>9</v>
      </c>
      <c r="CG147451" s="7">
        <v>7</v>
      </c>
      <c r="CH147451" s="7">
        <v>7</v>
      </c>
      <c r="CI147451" s="7">
        <v>5</v>
      </c>
      <c r="CJ147451" s="7">
        <v>7</v>
      </c>
      <c r="CK147451" s="7">
        <v>7</v>
      </c>
      <c r="CL147451" s="7">
        <v>4</v>
      </c>
    </row>
    <row r="147452" spans="1:90" x14ac:dyDescent="0.25">
      <c r="A147452" s="1" t="s">
        <v>4</v>
      </c>
      <c r="B147452" s="7">
        <v>2007</v>
      </c>
      <c r="C147452" s="7">
        <v>2007</v>
      </c>
      <c r="D147452" s="7">
        <v>2008</v>
      </c>
      <c r="E147452" s="7">
        <v>2008</v>
      </c>
      <c r="F147452" s="7">
        <v>2008</v>
      </c>
      <c r="G147452" s="7">
        <v>2008</v>
      </c>
      <c r="H147452" s="7">
        <v>2008</v>
      </c>
      <c r="I147452" s="7">
        <v>2009</v>
      </c>
      <c r="J147452" s="7">
        <v>2010</v>
      </c>
      <c r="K147452" s="7">
        <v>2010</v>
      </c>
      <c r="L147452" s="7">
        <v>2010</v>
      </c>
      <c r="M147452" s="7">
        <v>2010</v>
      </c>
      <c r="N147452" s="7">
        <v>2011</v>
      </c>
      <c r="O147452" s="7">
        <v>2011</v>
      </c>
      <c r="P147452" s="13">
        <v>2012</v>
      </c>
      <c r="Q147452" s="7">
        <v>2012</v>
      </c>
      <c r="R147452" s="7">
        <v>2012</v>
      </c>
      <c r="S147452" s="7">
        <v>2012</v>
      </c>
      <c r="T147452" s="13">
        <v>2012</v>
      </c>
      <c r="U147452" s="13">
        <v>2015</v>
      </c>
      <c r="V147452" s="13">
        <v>2015</v>
      </c>
      <c r="W147452" s="7">
        <v>2016</v>
      </c>
      <c r="X147452" s="13">
        <v>2016</v>
      </c>
      <c r="Y147452" s="7">
        <v>2016</v>
      </c>
      <c r="Z147452" s="7">
        <v>2017</v>
      </c>
      <c r="AA147452" s="7">
        <v>2017</v>
      </c>
      <c r="AB147452" s="7">
        <v>2017</v>
      </c>
      <c r="AC147452" s="7">
        <v>2019</v>
      </c>
      <c r="AD147452" s="7">
        <v>2019</v>
      </c>
      <c r="AE147452" s="7">
        <v>2019</v>
      </c>
      <c r="AF147452" s="7">
        <v>2002</v>
      </c>
      <c r="AG147452" s="7">
        <v>2003</v>
      </c>
      <c r="AH147452" s="7">
        <v>1988</v>
      </c>
      <c r="AI147452" s="7">
        <v>1989</v>
      </c>
      <c r="AJ147452" s="7">
        <v>1994</v>
      </c>
      <c r="AK147452" s="7">
        <v>1995</v>
      </c>
      <c r="AL147452" s="7">
        <v>2002</v>
      </c>
      <c r="AM147452" s="7">
        <v>2003</v>
      </c>
      <c r="AN147452" s="7">
        <v>2003</v>
      </c>
      <c r="AO147452" s="7">
        <v>2005</v>
      </c>
      <c r="AP147452" s="7">
        <v>2007</v>
      </c>
      <c r="AQ147452" s="7">
        <v>2007</v>
      </c>
      <c r="AR147452" s="7">
        <v>2007</v>
      </c>
      <c r="AS147452" s="7">
        <v>2007</v>
      </c>
      <c r="AT147452" s="7">
        <v>2007</v>
      </c>
      <c r="AU147452" s="7">
        <v>2007</v>
      </c>
      <c r="AV147452" s="7">
        <v>2007</v>
      </c>
      <c r="AW147452" s="7">
        <v>2007</v>
      </c>
      <c r="AX147452" s="7">
        <v>2007</v>
      </c>
      <c r="AY147452" s="7">
        <v>2007</v>
      </c>
      <c r="AZ147452" s="7">
        <v>2008</v>
      </c>
      <c r="BA147452" s="7">
        <v>2008</v>
      </c>
      <c r="BB147452" s="7">
        <v>2008</v>
      </c>
      <c r="BC147452" s="7">
        <v>2008</v>
      </c>
      <c r="BD147452" s="7">
        <v>2008</v>
      </c>
      <c r="BE147452" s="7">
        <v>2009</v>
      </c>
      <c r="BF147452" s="7">
        <v>2009</v>
      </c>
      <c r="BG147452" s="7">
        <v>2009</v>
      </c>
      <c r="BH147452" s="7">
        <v>2010</v>
      </c>
      <c r="BI147452" s="7">
        <v>2010</v>
      </c>
      <c r="BJ147452" s="7">
        <v>2010</v>
      </c>
      <c r="BK147452" s="7">
        <v>2010</v>
      </c>
      <c r="BL147452" s="7">
        <v>2010</v>
      </c>
      <c r="BM147452" s="7">
        <v>2010</v>
      </c>
      <c r="BN147452" s="7">
        <v>2011</v>
      </c>
      <c r="BO147452" s="7">
        <v>2011</v>
      </c>
      <c r="BP147452" s="7">
        <v>2011</v>
      </c>
      <c r="BQ147452" s="7">
        <v>2011</v>
      </c>
      <c r="BR147452" s="7">
        <v>2011</v>
      </c>
      <c r="BS147452" s="7">
        <v>2011</v>
      </c>
      <c r="BT147452" s="7">
        <v>2011</v>
      </c>
      <c r="BU147452" s="13">
        <v>2012</v>
      </c>
      <c r="BV147452" s="13">
        <v>2013</v>
      </c>
      <c r="BW147452" s="13">
        <v>2013</v>
      </c>
      <c r="BX147452" s="13">
        <v>2013</v>
      </c>
      <c r="BY147452" s="13">
        <v>2014</v>
      </c>
      <c r="BZ147452" s="13">
        <v>2014</v>
      </c>
      <c r="CA147452" s="13">
        <v>2015</v>
      </c>
      <c r="CB147452" s="13">
        <v>2015</v>
      </c>
      <c r="CC147452" s="13">
        <v>2015</v>
      </c>
      <c r="CD147452" s="13">
        <v>2016</v>
      </c>
      <c r="CE147452" s="7">
        <v>2017</v>
      </c>
      <c r="CF147452" s="7">
        <v>2017</v>
      </c>
      <c r="CG147452" s="7">
        <v>2018</v>
      </c>
      <c r="CH147452" s="7">
        <v>2018</v>
      </c>
      <c r="CI147452" s="7">
        <v>2018</v>
      </c>
      <c r="CJ147452" s="7">
        <v>2018</v>
      </c>
      <c r="CK147452" s="7">
        <v>2019</v>
      </c>
      <c r="CL147452" s="7">
        <v>2019</v>
      </c>
    </row>
    <row r="147453" spans="1:90" x14ac:dyDescent="0.25">
      <c r="A147453" s="1" t="s">
        <v>5</v>
      </c>
      <c r="B147453" s="14">
        <v>39347</v>
      </c>
      <c r="C147453" s="14">
        <v>39225</v>
      </c>
      <c r="D147453" s="14">
        <v>39701</v>
      </c>
      <c r="E147453" s="14">
        <v>39671</v>
      </c>
      <c r="F147453" s="14">
        <v>39606</v>
      </c>
      <c r="G147453" s="14">
        <v>39675</v>
      </c>
      <c r="H147453" s="14">
        <v>39671</v>
      </c>
      <c r="I147453" s="14">
        <v>40023</v>
      </c>
      <c r="J147453" s="14">
        <v>40258</v>
      </c>
      <c r="K147453" s="14">
        <v>40298</v>
      </c>
      <c r="L147453" s="14">
        <v>40375</v>
      </c>
      <c r="M147453" s="14">
        <v>40543</v>
      </c>
      <c r="N147453" s="14">
        <v>40844</v>
      </c>
      <c r="O147453" s="14">
        <v>40825</v>
      </c>
      <c r="P147453" s="14">
        <v>41185</v>
      </c>
      <c r="Q147453" s="14">
        <v>41106</v>
      </c>
      <c r="R147453" s="14">
        <v>41056</v>
      </c>
      <c r="S147453" s="14">
        <v>41048</v>
      </c>
      <c r="T147453" s="14">
        <v>41220</v>
      </c>
      <c r="U147453" s="14">
        <v>42202</v>
      </c>
      <c r="V147453" s="14">
        <v>42234</v>
      </c>
      <c r="W147453" s="14">
        <v>42709</v>
      </c>
      <c r="X147453" s="14">
        <v>42518</v>
      </c>
      <c r="Y147453" s="14">
        <v>42626</v>
      </c>
      <c r="Z147453" s="14">
        <v>42987</v>
      </c>
      <c r="AA147453" s="14">
        <v>43031</v>
      </c>
      <c r="AB147453" s="14">
        <v>42875</v>
      </c>
      <c r="AC147453" s="14">
        <v>43635</v>
      </c>
      <c r="AD147453" s="14">
        <v>43650</v>
      </c>
      <c r="AE147453" s="14">
        <v>43678</v>
      </c>
      <c r="AF147453" s="14">
        <v>37421</v>
      </c>
      <c r="AG147453" s="14">
        <v>37911</v>
      </c>
      <c r="AH147453" s="14">
        <v>32381</v>
      </c>
      <c r="AI147453" s="14">
        <v>32740</v>
      </c>
      <c r="AJ147453" s="14">
        <v>34498</v>
      </c>
      <c r="AK147453" s="14">
        <v>34849</v>
      </c>
      <c r="AL147453" s="14">
        <v>37461</v>
      </c>
      <c r="AM147453" s="14">
        <v>37949</v>
      </c>
      <c r="AN147453" s="14">
        <v>37916</v>
      </c>
      <c r="AO147453" s="14">
        <v>38608</v>
      </c>
      <c r="AP147453" s="14">
        <v>39319</v>
      </c>
      <c r="AQ147453" s="14">
        <v>39229</v>
      </c>
      <c r="AR147453" s="14">
        <v>39264</v>
      </c>
      <c r="AS147453" s="14">
        <v>39311</v>
      </c>
      <c r="AT147453" s="14">
        <v>39305</v>
      </c>
      <c r="AU147453" s="14">
        <v>39411</v>
      </c>
      <c r="AV147453" s="14">
        <v>39266</v>
      </c>
      <c r="AW147453" s="14">
        <v>39336</v>
      </c>
      <c r="AX147453" s="14">
        <v>39259</v>
      </c>
      <c r="AY147453" s="14">
        <v>39379</v>
      </c>
      <c r="AZ147453" s="14">
        <v>39671</v>
      </c>
      <c r="BA147453" s="14">
        <v>39571</v>
      </c>
      <c r="BB147453" s="14">
        <v>39671</v>
      </c>
      <c r="BC147453" s="14">
        <v>39709</v>
      </c>
      <c r="BD147453" s="14">
        <v>39615</v>
      </c>
      <c r="BE147453" s="14">
        <v>39980</v>
      </c>
      <c r="BF147453" s="14">
        <v>40026</v>
      </c>
      <c r="BG147453" s="14">
        <v>40071</v>
      </c>
      <c r="BH147453" s="14">
        <v>40279</v>
      </c>
      <c r="BI147453" s="14">
        <v>40390</v>
      </c>
      <c r="BJ147453" s="14">
        <v>40338</v>
      </c>
      <c r="BK147453" s="14">
        <v>40339</v>
      </c>
      <c r="BL147453" s="14">
        <v>40246</v>
      </c>
      <c r="BM147453" s="14">
        <v>40419</v>
      </c>
      <c r="BN147453" s="14">
        <v>40856</v>
      </c>
      <c r="BO147453" s="14">
        <v>40736</v>
      </c>
      <c r="BP147453" s="14">
        <v>40640</v>
      </c>
      <c r="BQ147453" s="14">
        <v>40764</v>
      </c>
      <c r="BR147453" s="14">
        <v>40682</v>
      </c>
      <c r="BS147453" s="14">
        <v>40796</v>
      </c>
      <c r="BT147453" s="14">
        <v>40702</v>
      </c>
      <c r="BU147453" s="14">
        <v>41218</v>
      </c>
      <c r="BV147453" s="14">
        <v>41519</v>
      </c>
      <c r="BW147453" s="14">
        <v>41483</v>
      </c>
      <c r="BX147453" s="14">
        <v>41532</v>
      </c>
      <c r="BY147453" s="14">
        <v>41910</v>
      </c>
      <c r="BZ147453" s="14">
        <v>41858</v>
      </c>
      <c r="CA147453" s="14">
        <v>42210</v>
      </c>
      <c r="CB147453" s="14">
        <v>42150</v>
      </c>
      <c r="CC147453" s="14">
        <v>42155</v>
      </c>
      <c r="CD147453" s="14">
        <v>42549</v>
      </c>
      <c r="CE147453" s="14">
        <v>43067</v>
      </c>
      <c r="CF147453" s="14">
        <v>42997</v>
      </c>
      <c r="CG147453" s="15">
        <v>43303</v>
      </c>
      <c r="CH147453" s="15">
        <v>43310</v>
      </c>
      <c r="CI147453" s="15">
        <v>43240</v>
      </c>
      <c r="CJ147453" s="15">
        <v>43291</v>
      </c>
      <c r="CK147453" s="14">
        <v>43662</v>
      </c>
      <c r="CL147453" s="15">
        <v>43563</v>
      </c>
    </row>
    <row r="147454" spans="1:90" x14ac:dyDescent="0.25">
      <c r="A147454" s="1" t="s">
        <v>6</v>
      </c>
      <c r="B147454" s="7" t="s">
        <v>68</v>
      </c>
      <c r="C147454" s="7" t="s">
        <v>72</v>
      </c>
      <c r="D147454" s="13" t="s">
        <v>74</v>
      </c>
      <c r="E147454" s="7" t="s">
        <v>78</v>
      </c>
      <c r="F147454" s="7" t="s">
        <v>80</v>
      </c>
      <c r="G147454" s="7" t="s">
        <v>82</v>
      </c>
      <c r="H147454" s="7" t="s">
        <v>84</v>
      </c>
      <c r="I147454" s="13" t="s">
        <v>62</v>
      </c>
      <c r="J147454" s="13" t="s">
        <v>88</v>
      </c>
      <c r="K147454" s="13" t="s">
        <v>74</v>
      </c>
      <c r="L147454" s="13" t="s">
        <v>63</v>
      </c>
      <c r="M147454" s="13" t="s">
        <v>92</v>
      </c>
      <c r="N147454" s="13" t="s">
        <v>60</v>
      </c>
      <c r="O147454" s="13" t="s">
        <v>95</v>
      </c>
      <c r="P147454" s="13" t="s">
        <v>60</v>
      </c>
      <c r="Q147454" s="13" t="s">
        <v>98</v>
      </c>
      <c r="R147454" s="13" t="s">
        <v>101</v>
      </c>
      <c r="S147454" s="13" t="s">
        <v>65</v>
      </c>
      <c r="T147454" s="13" t="s">
        <v>58</v>
      </c>
      <c r="U147454" s="13" t="s">
        <v>64</v>
      </c>
      <c r="V147454" s="13" t="s">
        <v>107</v>
      </c>
      <c r="W147454" s="13" t="s">
        <v>109</v>
      </c>
      <c r="X147454" s="13" t="s">
        <v>107</v>
      </c>
      <c r="Y147454" s="13" t="s">
        <v>55</v>
      </c>
      <c r="Z147454" s="11" t="s">
        <v>64</v>
      </c>
      <c r="AA147454" s="11" t="s">
        <v>114</v>
      </c>
      <c r="AB147454" s="11" t="s">
        <v>116</v>
      </c>
      <c r="AC147454" s="7" t="s">
        <v>114</v>
      </c>
      <c r="AD147454" s="7" t="s">
        <v>64</v>
      </c>
      <c r="AE147454" s="7" t="s">
        <v>58</v>
      </c>
      <c r="AF147454" s="7" t="s">
        <v>59</v>
      </c>
      <c r="AG147454" s="7" t="s">
        <v>124</v>
      </c>
      <c r="AH147454" s="7" t="s">
        <v>82</v>
      </c>
      <c r="AI147454" s="7" t="s">
        <v>128</v>
      </c>
      <c r="AJ147454" s="7" t="s">
        <v>82</v>
      </c>
      <c r="AK147454" s="7" t="s">
        <v>131</v>
      </c>
      <c r="AL147454" s="7" t="s">
        <v>82</v>
      </c>
      <c r="AM147454" s="7" t="s">
        <v>62</v>
      </c>
      <c r="AN147454" s="7" t="s">
        <v>63</v>
      </c>
      <c r="AO147454" s="7" t="s">
        <v>107</v>
      </c>
      <c r="AP147454" s="7" t="s">
        <v>60</v>
      </c>
      <c r="AQ147454" s="7" t="s">
        <v>74</v>
      </c>
      <c r="AR147454" s="7" t="s">
        <v>144</v>
      </c>
      <c r="AS147454" s="7" t="s">
        <v>78</v>
      </c>
      <c r="AT147454" s="13" t="s">
        <v>144</v>
      </c>
      <c r="AU147454" s="7" t="s">
        <v>65</v>
      </c>
      <c r="AV147454" s="7" t="s">
        <v>150</v>
      </c>
      <c r="AW147454" s="7" t="s">
        <v>63</v>
      </c>
      <c r="AX147454" s="7" t="s">
        <v>154</v>
      </c>
      <c r="AY147454" s="7" t="s">
        <v>156</v>
      </c>
      <c r="AZ147454" s="7" t="s">
        <v>144</v>
      </c>
      <c r="BA147454" s="7" t="s">
        <v>61</v>
      </c>
      <c r="BB147454" s="7" t="s">
        <v>116</v>
      </c>
      <c r="BC147454" s="7" t="s">
        <v>82</v>
      </c>
      <c r="BD147454" s="7" t="s">
        <v>107</v>
      </c>
      <c r="BE147454" s="13" t="s">
        <v>74</v>
      </c>
      <c r="BF147454" s="13" t="s">
        <v>82</v>
      </c>
      <c r="BG147454" s="13" t="s">
        <v>66</v>
      </c>
      <c r="BH147454" s="13" t="s">
        <v>63</v>
      </c>
      <c r="BI147454" s="13" t="s">
        <v>82</v>
      </c>
      <c r="BJ147454" s="13" t="s">
        <v>74</v>
      </c>
      <c r="BK147454" s="13" t="s">
        <v>63</v>
      </c>
      <c r="BL147454" s="13" t="s">
        <v>172</v>
      </c>
      <c r="BM147454" s="13" t="s">
        <v>82</v>
      </c>
      <c r="BN147454" s="13" t="s">
        <v>175</v>
      </c>
      <c r="BO147454" s="13" t="s">
        <v>177</v>
      </c>
      <c r="BP147454" s="13" t="s">
        <v>82</v>
      </c>
      <c r="BQ147454" s="13" t="s">
        <v>180</v>
      </c>
      <c r="BR147454" s="13" t="s">
        <v>182</v>
      </c>
      <c r="BS147454" s="13" t="s">
        <v>59</v>
      </c>
      <c r="BT147454" s="13" t="s">
        <v>59</v>
      </c>
      <c r="BU147454" s="13" t="s">
        <v>186</v>
      </c>
      <c r="BV147454" s="13" t="s">
        <v>124</v>
      </c>
      <c r="BW147454" s="13" t="s">
        <v>107</v>
      </c>
      <c r="BX147454" s="13" t="s">
        <v>107</v>
      </c>
      <c r="BY147454" s="13" t="s">
        <v>191</v>
      </c>
      <c r="BZ147454" s="13" t="s">
        <v>64</v>
      </c>
      <c r="CA147454" s="13" t="s">
        <v>124</v>
      </c>
      <c r="CB147454" s="13" t="s">
        <v>72</v>
      </c>
      <c r="CC147454" s="13" t="s">
        <v>63</v>
      </c>
      <c r="CD147454" s="13" t="s">
        <v>64</v>
      </c>
      <c r="CE147454" s="11" t="s">
        <v>114</v>
      </c>
      <c r="CF147454" s="11" t="s">
        <v>61</v>
      </c>
      <c r="CG147454" s="7" t="s">
        <v>201</v>
      </c>
      <c r="CH147454" s="7" t="s">
        <v>203</v>
      </c>
      <c r="CI147454" s="7" t="s">
        <v>144</v>
      </c>
      <c r="CJ147454" s="7" t="s">
        <v>207</v>
      </c>
      <c r="CK147454" s="7" t="s">
        <v>101</v>
      </c>
      <c r="CL147454" s="7" t="s">
        <v>65</v>
      </c>
    </row>
    <row r="147455" spans="1:90" x14ac:dyDescent="0.25">
      <c r="A147455" s="1" t="s">
        <v>7</v>
      </c>
      <c r="B147455" s="7" t="s">
        <v>69</v>
      </c>
      <c r="C147455" s="7" t="s">
        <v>69</v>
      </c>
      <c r="D147455" s="7" t="s">
        <v>75</v>
      </c>
      <c r="E147455" s="7" t="s">
        <v>75</v>
      </c>
      <c r="F147455" s="7" t="s">
        <v>69</v>
      </c>
      <c r="G147455" s="7" t="s">
        <v>75</v>
      </c>
      <c r="I147455" s="7" t="s">
        <v>69</v>
      </c>
      <c r="J147455" s="7" t="s">
        <v>75</v>
      </c>
      <c r="K147455" s="7" t="s">
        <v>75</v>
      </c>
      <c r="L147455" s="7" t="s">
        <v>75</v>
      </c>
      <c r="M147455" s="7" t="s">
        <v>75</v>
      </c>
      <c r="N147455" s="7" t="s">
        <v>75</v>
      </c>
      <c r="O147455" s="7" t="s">
        <v>75</v>
      </c>
      <c r="P147455" s="7" t="s">
        <v>75</v>
      </c>
      <c r="Q147455" s="7" t="s">
        <v>69</v>
      </c>
      <c r="R147455" s="7" t="s">
        <v>75</v>
      </c>
      <c r="S147455" s="13" t="s">
        <v>75</v>
      </c>
      <c r="T147455" s="7" t="s">
        <v>75</v>
      </c>
      <c r="U147455" s="7" t="s">
        <v>75</v>
      </c>
      <c r="V147455" s="7" t="s">
        <v>69</v>
      </c>
      <c r="W147455" s="7" t="s">
        <v>75</v>
      </c>
      <c r="X147455" s="7" t="s">
        <v>69</v>
      </c>
      <c r="Y147455" s="7" t="s">
        <v>75</v>
      </c>
      <c r="Z147455" s="7" t="s">
        <v>75</v>
      </c>
      <c r="AA147455" s="7" t="s">
        <v>75</v>
      </c>
      <c r="AB147455" s="11" t="s">
        <v>75</v>
      </c>
      <c r="AC147455" s="7" t="s">
        <v>75</v>
      </c>
      <c r="AD147455" s="7" t="s">
        <v>75</v>
      </c>
      <c r="AE147455" s="7" t="s">
        <v>75</v>
      </c>
      <c r="AF147455" s="7" t="s">
        <v>75</v>
      </c>
      <c r="AG147455" s="7" t="s">
        <v>69</v>
      </c>
      <c r="AH147455" s="7" t="s">
        <v>75</v>
      </c>
      <c r="AI147455" s="7" t="s">
        <v>69</v>
      </c>
      <c r="AJ147455" s="7" t="s">
        <v>75</v>
      </c>
      <c r="AK147455" s="7" t="s">
        <v>75</v>
      </c>
      <c r="AL147455" s="7" t="s">
        <v>75</v>
      </c>
      <c r="AM147455" s="7" t="s">
        <v>69</v>
      </c>
      <c r="AN147455" s="7" t="s">
        <v>75</v>
      </c>
      <c r="AO147455" s="7" t="s">
        <v>69</v>
      </c>
      <c r="AP147455" s="7" t="s">
        <v>75</v>
      </c>
      <c r="AQ147455" s="7" t="s">
        <v>75</v>
      </c>
      <c r="AR147455" s="7" t="s">
        <v>75</v>
      </c>
      <c r="AS147455" s="7" t="s">
        <v>75</v>
      </c>
      <c r="AT147455" s="7" t="s">
        <v>75</v>
      </c>
      <c r="AU147455" s="7" t="s">
        <v>75</v>
      </c>
      <c r="AV147455" s="7" t="s">
        <v>69</v>
      </c>
      <c r="AW147455" s="7" t="s">
        <v>75</v>
      </c>
      <c r="AX147455" s="7" t="s">
        <v>69</v>
      </c>
      <c r="AY147455" s="7" t="s">
        <v>75</v>
      </c>
      <c r="AZ147455" s="7" t="s">
        <v>75</v>
      </c>
      <c r="BA147455" s="7" t="s">
        <v>75</v>
      </c>
      <c r="BB147455" s="7" t="s">
        <v>75</v>
      </c>
      <c r="BC147455" s="7" t="s">
        <v>75</v>
      </c>
      <c r="BD147455" s="7" t="s">
        <v>69</v>
      </c>
      <c r="BE147455" s="7" t="s">
        <v>75</v>
      </c>
      <c r="BF147455" s="7" t="s">
        <v>75</v>
      </c>
      <c r="BG147455" s="7" t="s">
        <v>75</v>
      </c>
      <c r="BH147455" s="7" t="s">
        <v>75</v>
      </c>
      <c r="BI147455" s="7" t="s">
        <v>75</v>
      </c>
      <c r="BJ147455" s="7" t="s">
        <v>75</v>
      </c>
      <c r="BK147455" s="7" t="s">
        <v>75</v>
      </c>
      <c r="BL147455" s="7" t="s">
        <v>75</v>
      </c>
      <c r="BM147455" s="7" t="s">
        <v>75</v>
      </c>
      <c r="BN147455" s="7" t="s">
        <v>69</v>
      </c>
      <c r="BO147455" s="13"/>
      <c r="BP147455" s="7" t="s">
        <v>75</v>
      </c>
      <c r="BQ147455" s="7" t="s">
        <v>75</v>
      </c>
      <c r="BR147455" s="7" t="s">
        <v>75</v>
      </c>
      <c r="BS147455" s="7" t="s">
        <v>75</v>
      </c>
      <c r="BT147455" s="7" t="s">
        <v>75</v>
      </c>
      <c r="BU147455" s="7" t="s">
        <v>75</v>
      </c>
      <c r="BV147455" s="7" t="s">
        <v>69</v>
      </c>
      <c r="BW147455" s="7" t="s">
        <v>69</v>
      </c>
      <c r="BX147455" s="7" t="s">
        <v>69</v>
      </c>
      <c r="BY147455" s="7" t="s">
        <v>75</v>
      </c>
      <c r="BZ147455" s="7" t="s">
        <v>75</v>
      </c>
      <c r="CA147455" s="7" t="s">
        <v>69</v>
      </c>
      <c r="CB147455" s="7" t="s">
        <v>69</v>
      </c>
      <c r="CC147455" s="7" t="s">
        <v>75</v>
      </c>
      <c r="CD147455" s="7" t="s">
        <v>75</v>
      </c>
      <c r="CE147455" s="7" t="s">
        <v>75</v>
      </c>
      <c r="CF147455" s="7" t="s">
        <v>75</v>
      </c>
      <c r="CG147455" s="7" t="s">
        <v>75</v>
      </c>
      <c r="CH147455" s="7" t="s">
        <v>69</v>
      </c>
      <c r="CI147455" s="7" t="s">
        <v>75</v>
      </c>
      <c r="CJ147455" s="7" t="s">
        <v>75</v>
      </c>
      <c r="CK147455" s="7" t="s">
        <v>75</v>
      </c>
      <c r="CL147455" s="7" t="s">
        <v>75</v>
      </c>
    </row>
    <row r="147456" spans="1:90" x14ac:dyDescent="0.25">
      <c r="A147456" s="1" t="s">
        <v>8</v>
      </c>
      <c r="B147456" s="13" t="s">
        <v>70</v>
      </c>
      <c r="C147456" s="7" t="s">
        <v>70</v>
      </c>
      <c r="D147456" s="11" t="s">
        <v>76</v>
      </c>
      <c r="E147456" s="11" t="s">
        <v>76</v>
      </c>
      <c r="F147456" s="11" t="s">
        <v>70</v>
      </c>
      <c r="G147456" s="11" t="s">
        <v>76</v>
      </c>
      <c r="H147456" s="11" t="s">
        <v>85</v>
      </c>
      <c r="I147456" s="11" t="s">
        <v>70</v>
      </c>
      <c r="J147456" s="11" t="s">
        <v>76</v>
      </c>
      <c r="K147456" s="11" t="s">
        <v>76</v>
      </c>
      <c r="L147456" s="11" t="s">
        <v>76</v>
      </c>
      <c r="M147456" s="13" t="s">
        <v>76</v>
      </c>
      <c r="N147456" s="11" t="s">
        <v>76</v>
      </c>
      <c r="O147456" s="11" t="s">
        <v>76</v>
      </c>
      <c r="P147456" s="11" t="s">
        <v>76</v>
      </c>
      <c r="Q147456" s="11" t="s">
        <v>99</v>
      </c>
      <c r="R147456" s="13" t="s">
        <v>76</v>
      </c>
      <c r="S147456" s="13" t="s">
        <v>76</v>
      </c>
      <c r="T147456" s="11" t="s">
        <v>104</v>
      </c>
      <c r="U147456" s="11" t="s">
        <v>76</v>
      </c>
      <c r="V147456" s="11" t="s">
        <v>70</v>
      </c>
      <c r="W147456" s="11" t="s">
        <v>104</v>
      </c>
      <c r="X147456" s="11" t="s">
        <v>70</v>
      </c>
      <c r="Y147456" s="11" t="s">
        <v>76</v>
      </c>
      <c r="Z147456" s="11" t="s">
        <v>76</v>
      </c>
      <c r="AA147456" s="11" t="s">
        <v>76</v>
      </c>
      <c r="AB147456" s="11" t="s">
        <v>76</v>
      </c>
      <c r="AC147456" s="11" t="s">
        <v>76</v>
      </c>
      <c r="AD147456" s="11" t="s">
        <v>76</v>
      </c>
      <c r="AE147456" s="11" t="s">
        <v>104</v>
      </c>
      <c r="AF147456" s="11" t="s">
        <v>76</v>
      </c>
      <c r="AG147456" s="11" t="s">
        <v>70</v>
      </c>
      <c r="AH147456" s="11" t="s">
        <v>76</v>
      </c>
      <c r="AI147456" s="11" t="s">
        <v>99</v>
      </c>
      <c r="AJ147456" s="11" t="s">
        <v>76</v>
      </c>
      <c r="AK147456" s="11" t="s">
        <v>76</v>
      </c>
      <c r="AL147456" s="11" t="s">
        <v>76</v>
      </c>
      <c r="AM147456" s="11" t="s">
        <v>70</v>
      </c>
      <c r="AN147456" s="11" t="s">
        <v>76</v>
      </c>
      <c r="AO147456" s="11" t="s">
        <v>70</v>
      </c>
      <c r="AP147456" s="11" t="s">
        <v>76</v>
      </c>
      <c r="AQ147456" s="11" t="s">
        <v>76</v>
      </c>
      <c r="AR147456" s="11" t="s">
        <v>76</v>
      </c>
      <c r="AS147456" s="11" t="s">
        <v>76</v>
      </c>
      <c r="AT147456" s="11" t="s">
        <v>76</v>
      </c>
      <c r="AU147456" s="13" t="s">
        <v>76</v>
      </c>
      <c r="AV147456" s="7" t="s">
        <v>151</v>
      </c>
      <c r="AW147456" s="11" t="s">
        <v>76</v>
      </c>
      <c r="AX147456" s="13" t="s">
        <v>151</v>
      </c>
      <c r="AY147456" s="11" t="s">
        <v>76</v>
      </c>
      <c r="AZ147456" s="11" t="s">
        <v>76</v>
      </c>
      <c r="BA147456" s="11" t="s">
        <v>104</v>
      </c>
      <c r="BB147456" s="11" t="s">
        <v>76</v>
      </c>
      <c r="BC147456" s="11" t="s">
        <v>76</v>
      </c>
      <c r="BD147456" s="11" t="s">
        <v>70</v>
      </c>
      <c r="BE147456" s="11" t="s">
        <v>76</v>
      </c>
      <c r="BF147456" s="11" t="s">
        <v>76</v>
      </c>
      <c r="BG147456" s="11" t="s">
        <v>76</v>
      </c>
      <c r="BH147456" s="11" t="s">
        <v>76</v>
      </c>
      <c r="BI147456" s="11" t="s">
        <v>76</v>
      </c>
      <c r="BJ147456" s="11" t="s">
        <v>76</v>
      </c>
      <c r="BK147456" s="11" t="s">
        <v>76</v>
      </c>
      <c r="BL147456" s="11" t="s">
        <v>76</v>
      </c>
      <c r="BM147456" s="11" t="s">
        <v>76</v>
      </c>
      <c r="BN147456" s="11" t="s">
        <v>70</v>
      </c>
      <c r="BO147456" s="11" t="s">
        <v>85</v>
      </c>
      <c r="BP147456" s="11" t="s">
        <v>76</v>
      </c>
      <c r="BQ147456" s="11" t="s">
        <v>76</v>
      </c>
      <c r="BR147456" s="11" t="s">
        <v>76</v>
      </c>
      <c r="BS147456" s="11" t="s">
        <v>76</v>
      </c>
      <c r="BT147456" s="11" t="s">
        <v>76</v>
      </c>
      <c r="BU147456" s="11" t="s">
        <v>76</v>
      </c>
      <c r="BV147456" s="11" t="s">
        <v>70</v>
      </c>
      <c r="BW147456" s="11" t="s">
        <v>70</v>
      </c>
      <c r="BX147456" s="11" t="s">
        <v>70</v>
      </c>
      <c r="BY147456" s="11" t="s">
        <v>104</v>
      </c>
      <c r="BZ147456" s="11" t="s">
        <v>76</v>
      </c>
      <c r="CA147456" s="11" t="s">
        <v>70</v>
      </c>
      <c r="CB147456" s="11" t="s">
        <v>70</v>
      </c>
      <c r="CC147456" s="11" t="s">
        <v>76</v>
      </c>
      <c r="CD147456" s="11" t="s">
        <v>76</v>
      </c>
      <c r="CE147456" s="11" t="s">
        <v>76</v>
      </c>
      <c r="CF147456" s="11" t="s">
        <v>104</v>
      </c>
      <c r="CG147456" s="11" t="s">
        <v>76</v>
      </c>
      <c r="CH147456" s="11" t="s">
        <v>151</v>
      </c>
      <c r="CI147456" s="11" t="s">
        <v>76</v>
      </c>
      <c r="CJ147456" s="11" t="s">
        <v>76</v>
      </c>
      <c r="CK147456" s="11" t="s">
        <v>76</v>
      </c>
      <c r="CL147456" s="11" t="s">
        <v>76</v>
      </c>
    </row>
    <row r="147457" spans="1:90" x14ac:dyDescent="0.25">
      <c r="A147457" s="1" t="s">
        <v>9</v>
      </c>
      <c r="AI147457" s="7" t="s">
        <v>56</v>
      </c>
      <c r="AK147457" s="7" t="s">
        <v>56</v>
      </c>
      <c r="AL147457" s="7" t="s">
        <v>56</v>
      </c>
      <c r="AM147457" s="7" t="s">
        <v>56</v>
      </c>
      <c r="AN147457" s="7" t="s">
        <v>56</v>
      </c>
      <c r="AO147457" s="7" t="s">
        <v>56</v>
      </c>
      <c r="AT147457" s="13"/>
      <c r="AY147457" s="7" t="s">
        <v>56</v>
      </c>
      <c r="AZ147457" s="7" t="s">
        <v>56</v>
      </c>
      <c r="BA147457" s="7" t="s">
        <v>56</v>
      </c>
      <c r="BC147457" s="7" t="s">
        <v>56</v>
      </c>
      <c r="BG147457" s="13" t="s">
        <v>56</v>
      </c>
      <c r="BL147457" s="13" t="s">
        <v>56</v>
      </c>
      <c r="BM147457" s="13"/>
      <c r="BO147457" s="13"/>
      <c r="BQ147457" s="13"/>
      <c r="BR147457" s="13" t="s">
        <v>56</v>
      </c>
      <c r="BS147457" s="13" t="s">
        <v>56</v>
      </c>
      <c r="BY147457" s="7" t="s">
        <v>56</v>
      </c>
      <c r="CL147457" s="7" t="s">
        <v>56</v>
      </c>
    </row>
    <row r="147458" spans="1:90" x14ac:dyDescent="0.25">
      <c r="A147458" s="1" t="s">
        <v>10</v>
      </c>
      <c r="B147458" s="13" t="s">
        <v>56</v>
      </c>
      <c r="C147458" s="7" t="s">
        <v>56</v>
      </c>
      <c r="D147458" s="13" t="s">
        <v>56</v>
      </c>
      <c r="E147458" s="13" t="s">
        <v>56</v>
      </c>
      <c r="F147458" s="13" t="s">
        <v>56</v>
      </c>
      <c r="G147458" s="13" t="s">
        <v>56</v>
      </c>
      <c r="H147458" s="13" t="s">
        <v>56</v>
      </c>
      <c r="I147458" s="13" t="s">
        <v>56</v>
      </c>
      <c r="J147458" s="13" t="s">
        <v>56</v>
      </c>
      <c r="K147458" s="13" t="s">
        <v>56</v>
      </c>
      <c r="L147458" s="13" t="s">
        <v>56</v>
      </c>
      <c r="M147458" s="13" t="s">
        <v>56</v>
      </c>
      <c r="N147458" s="13" t="s">
        <v>56</v>
      </c>
      <c r="O147458" s="13" t="s">
        <v>56</v>
      </c>
      <c r="P147458" s="13" t="s">
        <v>56</v>
      </c>
      <c r="Q147458" s="13" t="s">
        <v>56</v>
      </c>
      <c r="R147458" s="13" t="s">
        <v>56</v>
      </c>
      <c r="S147458" s="13" t="s">
        <v>56</v>
      </c>
      <c r="T147458" s="7" t="s">
        <v>56</v>
      </c>
      <c r="U147458" s="7" t="s">
        <v>56</v>
      </c>
      <c r="V147458" s="7" t="s">
        <v>56</v>
      </c>
      <c r="W147458" s="7" t="s">
        <v>56</v>
      </c>
      <c r="X147458" s="7" t="s">
        <v>56</v>
      </c>
      <c r="Y147458" s="7" t="s">
        <v>56</v>
      </c>
      <c r="Z147458" s="7" t="s">
        <v>56</v>
      </c>
      <c r="AA147458" s="7" t="s">
        <v>56</v>
      </c>
      <c r="AB147458" s="7" t="s">
        <v>56</v>
      </c>
      <c r="AC147458" s="7" t="s">
        <v>56</v>
      </c>
      <c r="AD147458" s="7" t="s">
        <v>56</v>
      </c>
      <c r="AE147458" s="7" t="s">
        <v>56</v>
      </c>
      <c r="AS147458" s="13"/>
      <c r="BE147458" s="13"/>
      <c r="BT147458" s="13"/>
    </row>
    <row r="147459" spans="1:90" x14ac:dyDescent="0.25">
      <c r="A147459" s="1" t="s">
        <v>11</v>
      </c>
      <c r="AF147459" s="7" t="s">
        <v>56</v>
      </c>
      <c r="AG147459" s="13" t="s">
        <v>56</v>
      </c>
      <c r="AH147459" s="7" t="s">
        <v>56</v>
      </c>
      <c r="AJ147459" s="13" t="s">
        <v>56</v>
      </c>
      <c r="AN147459" s="13"/>
      <c r="AP147459" s="13" t="s">
        <v>56</v>
      </c>
      <c r="AQ147459" s="13" t="s">
        <v>56</v>
      </c>
      <c r="AR147459" s="13" t="s">
        <v>56</v>
      </c>
      <c r="AS147459" s="7" t="s">
        <v>56</v>
      </c>
      <c r="AT147459" s="7" t="s">
        <v>56</v>
      </c>
      <c r="AU147459" s="13" t="s">
        <v>56</v>
      </c>
      <c r="AV147459" s="13" t="s">
        <v>56</v>
      </c>
      <c r="AW147459" s="13" t="s">
        <v>56</v>
      </c>
      <c r="AX147459" s="13" t="s">
        <v>56</v>
      </c>
      <c r="BB147459" s="13" t="s">
        <v>56</v>
      </c>
      <c r="BD147459" s="13" t="s">
        <v>56</v>
      </c>
      <c r="BE147459" s="13" t="s">
        <v>56</v>
      </c>
      <c r="BF147459" s="13" t="s">
        <v>56</v>
      </c>
      <c r="BH147459" s="7" t="s">
        <v>56</v>
      </c>
      <c r="BI147459" s="13" t="s">
        <v>56</v>
      </c>
      <c r="BJ147459" s="13" t="s">
        <v>56</v>
      </c>
      <c r="BK147459" s="13" t="s">
        <v>56</v>
      </c>
      <c r="BM147459" s="7" t="s">
        <v>56</v>
      </c>
      <c r="BN147459" s="13" t="s">
        <v>56</v>
      </c>
      <c r="BO147459" s="7" t="s">
        <v>56</v>
      </c>
      <c r="BP147459" s="7" t="s">
        <v>56</v>
      </c>
      <c r="BQ147459" s="7" t="s">
        <v>56</v>
      </c>
      <c r="BT147459" s="13" t="s">
        <v>56</v>
      </c>
      <c r="BU147459" s="13" t="s">
        <v>56</v>
      </c>
      <c r="BV147459" s="13" t="s">
        <v>56</v>
      </c>
      <c r="BW147459" s="13" t="s">
        <v>56</v>
      </c>
      <c r="BX147459" s="13" t="s">
        <v>56</v>
      </c>
      <c r="BZ147459" s="13" t="s">
        <v>56</v>
      </c>
      <c r="CA147459" s="7" t="s">
        <v>56</v>
      </c>
      <c r="CB147459" s="7" t="s">
        <v>56</v>
      </c>
      <c r="CC147459" s="7" t="s">
        <v>56</v>
      </c>
      <c r="CD147459" s="7" t="s">
        <v>56</v>
      </c>
      <c r="CE147459" s="7" t="s">
        <v>56</v>
      </c>
      <c r="CF147459" s="7" t="s">
        <v>56</v>
      </c>
      <c r="CG147459" s="7" t="s">
        <v>56</v>
      </c>
      <c r="CH147459" s="7" t="s">
        <v>56</v>
      </c>
      <c r="CI147459" s="7" t="s">
        <v>56</v>
      </c>
      <c r="CJ147459" s="7" t="s">
        <v>56</v>
      </c>
      <c r="CK147459" s="7" t="s">
        <v>56</v>
      </c>
    </row>
    <row r="147460" spans="1:90" x14ac:dyDescent="0.25">
      <c r="A147460" s="16" t="s">
        <v>12</v>
      </c>
      <c r="C147460" s="13"/>
      <c r="AF147460" s="7" t="s">
        <v>56</v>
      </c>
      <c r="AG147460" s="13" t="s">
        <v>56</v>
      </c>
      <c r="AH147460" s="7" t="s">
        <v>56</v>
      </c>
      <c r="AI147460" s="13" t="s">
        <v>56</v>
      </c>
      <c r="AJ147460" s="13" t="s">
        <v>56</v>
      </c>
      <c r="AK147460" s="13" t="s">
        <v>56</v>
      </c>
      <c r="AL147460" s="13" t="s">
        <v>56</v>
      </c>
      <c r="AM147460" s="13" t="s">
        <v>56</v>
      </c>
      <c r="AN147460" s="13" t="s">
        <v>56</v>
      </c>
      <c r="AO147460" s="13" t="s">
        <v>56</v>
      </c>
      <c r="AP147460" s="13" t="s">
        <v>56</v>
      </c>
      <c r="AQ147460" s="13" t="s">
        <v>56</v>
      </c>
      <c r="AR147460" s="13" t="s">
        <v>56</v>
      </c>
      <c r="AS147460" s="7" t="s">
        <v>56</v>
      </c>
      <c r="AT147460" s="7" t="s">
        <v>56</v>
      </c>
      <c r="AU147460" s="13" t="s">
        <v>56</v>
      </c>
      <c r="AV147460" s="13" t="s">
        <v>56</v>
      </c>
      <c r="AW147460" s="13" t="s">
        <v>56</v>
      </c>
      <c r="AX147460" s="13" t="s">
        <v>56</v>
      </c>
      <c r="AY147460" s="13" t="s">
        <v>56</v>
      </c>
      <c r="AZ147460" s="13" t="s">
        <v>56</v>
      </c>
      <c r="BA147460" s="13" t="s">
        <v>56</v>
      </c>
      <c r="BB147460" s="13" t="s">
        <v>56</v>
      </c>
      <c r="BC147460" s="13" t="s">
        <v>56</v>
      </c>
      <c r="BD147460" s="13" t="s">
        <v>56</v>
      </c>
      <c r="BE147460" s="13" t="s">
        <v>56</v>
      </c>
      <c r="BF147460" s="13" t="s">
        <v>56</v>
      </c>
      <c r="BG147460" s="13" t="s">
        <v>56</v>
      </c>
      <c r="BH147460" s="7" t="s">
        <v>56</v>
      </c>
      <c r="BI147460" s="13" t="s">
        <v>56</v>
      </c>
      <c r="BJ147460" s="13" t="s">
        <v>56</v>
      </c>
      <c r="BK147460" s="13" t="s">
        <v>56</v>
      </c>
      <c r="BL147460" s="13" t="s">
        <v>56</v>
      </c>
      <c r="BM147460" s="7" t="s">
        <v>56</v>
      </c>
      <c r="BN147460" s="13" t="s">
        <v>56</v>
      </c>
      <c r="BO147460" s="13" t="s">
        <v>56</v>
      </c>
      <c r="BP147460" s="7" t="s">
        <v>56</v>
      </c>
      <c r="BQ147460" s="7" t="s">
        <v>56</v>
      </c>
      <c r="BR147460" s="13" t="s">
        <v>56</v>
      </c>
      <c r="BS147460" s="13" t="s">
        <v>56</v>
      </c>
      <c r="BT147460" s="13" t="s">
        <v>56</v>
      </c>
      <c r="BU147460" s="13" t="s">
        <v>56</v>
      </c>
      <c r="BV147460" s="13" t="s">
        <v>56</v>
      </c>
      <c r="BW147460" s="13" t="s">
        <v>56</v>
      </c>
      <c r="BX147460" s="13" t="s">
        <v>56</v>
      </c>
      <c r="BY147460" s="7" t="s">
        <v>56</v>
      </c>
      <c r="CA147460" s="7" t="s">
        <v>56</v>
      </c>
      <c r="CB147460" s="7" t="s">
        <v>56</v>
      </c>
      <c r="CC147460" s="7" t="s">
        <v>56</v>
      </c>
      <c r="CE147460" s="7" t="s">
        <v>56</v>
      </c>
      <c r="CG147460" s="7" t="s">
        <v>56</v>
      </c>
      <c r="CH147460" s="7" t="s">
        <v>56</v>
      </c>
      <c r="CI147460" s="7" t="s">
        <v>56</v>
      </c>
      <c r="CK147460" s="7" t="s">
        <v>56</v>
      </c>
      <c r="CL147460" s="7" t="s">
        <v>56</v>
      </c>
    </row>
    <row r="147461" spans="1:90" x14ac:dyDescent="0.25">
      <c r="A147461" s="7" t="s">
        <v>13</v>
      </c>
      <c r="AF147461" s="7">
        <v>1</v>
      </c>
      <c r="AG147461" s="7">
        <v>1</v>
      </c>
      <c r="AH147461" s="7">
        <v>1</v>
      </c>
      <c r="AI147461" s="7">
        <v>2</v>
      </c>
      <c r="AJ147461" s="13">
        <v>1</v>
      </c>
      <c r="AL147461" s="7">
        <v>2</v>
      </c>
      <c r="AN147461" s="7">
        <v>2</v>
      </c>
      <c r="AP147461" s="7">
        <v>1</v>
      </c>
      <c r="AT147461" s="7">
        <v>1</v>
      </c>
      <c r="AU147461" s="7">
        <v>1</v>
      </c>
      <c r="AV147461" s="7">
        <v>1</v>
      </c>
      <c r="AW147461" s="7">
        <v>1</v>
      </c>
      <c r="AX147461" s="7">
        <v>2</v>
      </c>
      <c r="AY147461" s="7">
        <v>2</v>
      </c>
      <c r="AZ147461" s="7">
        <v>1</v>
      </c>
      <c r="BB147461" s="7">
        <v>1</v>
      </c>
      <c r="BC147461" s="7">
        <v>2</v>
      </c>
      <c r="BD147461" s="13" t="s">
        <v>157</v>
      </c>
      <c r="BF147461" s="7">
        <v>1</v>
      </c>
      <c r="BG147461" s="7">
        <v>2</v>
      </c>
      <c r="BI147461" s="7">
        <v>1</v>
      </c>
      <c r="BM147461" s="7">
        <v>2</v>
      </c>
      <c r="BP147461" s="7">
        <v>1</v>
      </c>
      <c r="BQ147461" s="7">
        <v>1</v>
      </c>
      <c r="BR147461" s="13">
        <v>2</v>
      </c>
      <c r="BS147461" s="7">
        <v>1</v>
      </c>
      <c r="BU147461" s="7">
        <v>1</v>
      </c>
      <c r="BW147461" s="7">
        <v>1</v>
      </c>
      <c r="BX147461" s="7">
        <v>3</v>
      </c>
      <c r="BY147461" s="7">
        <v>1</v>
      </c>
      <c r="CA147461" s="7">
        <v>1</v>
      </c>
      <c r="CB147461" s="7">
        <v>1</v>
      </c>
      <c r="CG147461" s="7">
        <v>1</v>
      </c>
      <c r="CH147461" s="7">
        <v>1</v>
      </c>
      <c r="CI147461" s="7">
        <v>2</v>
      </c>
      <c r="CK147461" s="7">
        <v>1</v>
      </c>
    </row>
    <row r="147462" spans="1:90" x14ac:dyDescent="0.25">
      <c r="A147462" s="7" t="s">
        <v>14</v>
      </c>
      <c r="AF147462" s="13" t="s">
        <v>122</v>
      </c>
      <c r="AH147462" s="7" t="s">
        <v>126</v>
      </c>
      <c r="AI147462" s="7">
        <v>4</v>
      </c>
      <c r="AJ147462" s="7">
        <v>1</v>
      </c>
      <c r="AK147462" s="7">
        <v>2</v>
      </c>
      <c r="AL147462" s="13">
        <v>3</v>
      </c>
      <c r="AM147462" s="7">
        <v>4</v>
      </c>
      <c r="AN147462" s="13" t="s">
        <v>137</v>
      </c>
      <c r="AO147462" s="7">
        <v>4</v>
      </c>
      <c r="AQ147462" s="13" t="s">
        <v>141</v>
      </c>
      <c r="AR147462" s="13" t="s">
        <v>141</v>
      </c>
      <c r="AS147462" s="7" t="s">
        <v>141</v>
      </c>
      <c r="AT147462" s="7">
        <v>1</v>
      </c>
      <c r="AU147462" s="13" t="s">
        <v>141</v>
      </c>
      <c r="AV147462" s="13" t="s">
        <v>141</v>
      </c>
      <c r="AW147462" s="13" t="s">
        <v>141</v>
      </c>
      <c r="AX147462" s="13" t="s">
        <v>141</v>
      </c>
      <c r="AY147462" s="7" t="s">
        <v>157</v>
      </c>
      <c r="BA147462" s="7">
        <v>1</v>
      </c>
      <c r="BE147462" s="13" t="s">
        <v>141</v>
      </c>
      <c r="BG147462" s="7">
        <v>9</v>
      </c>
      <c r="BH147462" s="13" t="s">
        <v>141</v>
      </c>
      <c r="BJ147462" s="13" t="s">
        <v>141</v>
      </c>
      <c r="BK147462" s="13" t="s">
        <v>141</v>
      </c>
      <c r="BL147462" s="7">
        <v>2</v>
      </c>
      <c r="BN147462" s="13" t="s">
        <v>141</v>
      </c>
      <c r="BO147462" s="7">
        <v>1</v>
      </c>
      <c r="BP147462" s="13" t="s">
        <v>141</v>
      </c>
      <c r="BQ147462" s="7">
        <v>1</v>
      </c>
      <c r="BR147462" s="13" t="s">
        <v>141</v>
      </c>
      <c r="BS147462" s="7">
        <v>6</v>
      </c>
      <c r="BV147462" s="7">
        <v>1</v>
      </c>
      <c r="BW147462" s="13" t="s">
        <v>141</v>
      </c>
      <c r="BX147462" s="13" t="s">
        <v>141</v>
      </c>
      <c r="BY147462" s="7">
        <v>4</v>
      </c>
      <c r="BZ147462" s="7">
        <v>1</v>
      </c>
      <c r="CC147462" s="7">
        <v>2</v>
      </c>
      <c r="CD147462" s="7">
        <v>1</v>
      </c>
      <c r="CE147462" s="7">
        <v>1</v>
      </c>
      <c r="CG147462" s="7" t="s">
        <v>141</v>
      </c>
      <c r="CH147462" s="7">
        <v>1</v>
      </c>
      <c r="CI147462" s="7">
        <v>3</v>
      </c>
      <c r="CJ147462" s="7" t="s">
        <v>141</v>
      </c>
      <c r="CK147462" s="7">
        <v>1</v>
      </c>
      <c r="CL147462" s="7">
        <v>6</v>
      </c>
    </row>
    <row r="147463" spans="1:90" x14ac:dyDescent="0.25">
      <c r="A147463" s="7" t="s">
        <v>15</v>
      </c>
      <c r="AF147463" s="7">
        <v>1</v>
      </c>
      <c r="AG147463" s="7">
        <f>AG147461+AG147462</f>
        <v>1</v>
      </c>
      <c r="AH147463" s="7">
        <v>2</v>
      </c>
      <c r="AI147463" s="7">
        <f>AI147461+AI147462</f>
        <v>6</v>
      </c>
      <c r="AJ147463" s="7">
        <f>AJ147461+AJ147462</f>
        <v>2</v>
      </c>
      <c r="AK147463" s="7">
        <f>AK147461+AK147462</f>
        <v>2</v>
      </c>
      <c r="AL147463" s="7">
        <f>AL147461+AL147462</f>
        <v>5</v>
      </c>
      <c r="AM147463" s="7">
        <f>AM147461+AM147462</f>
        <v>4</v>
      </c>
      <c r="AN147463" s="7">
        <v>10</v>
      </c>
      <c r="AO147463" s="7">
        <f>AO147461+AO147462</f>
        <v>4</v>
      </c>
      <c r="AP147463" s="7">
        <f>AP147461+AP147462</f>
        <v>1</v>
      </c>
      <c r="AQ147463" s="7">
        <v>1</v>
      </c>
      <c r="AR147463" s="7">
        <v>1</v>
      </c>
      <c r="AS147463" s="7">
        <v>1</v>
      </c>
      <c r="AT147463" s="7">
        <f>AT147461+AT147462</f>
        <v>2</v>
      </c>
      <c r="AU147463" s="7">
        <v>2</v>
      </c>
      <c r="AV147463" s="7">
        <v>2</v>
      </c>
      <c r="AW147463" s="7">
        <v>2</v>
      </c>
      <c r="AX147463" s="7">
        <v>3</v>
      </c>
      <c r="AY147463" s="7">
        <v>4</v>
      </c>
      <c r="AZ147463" s="7">
        <f>AZ147461+AZ147462</f>
        <v>1</v>
      </c>
      <c r="BA147463" s="7">
        <f>BA147461+BA147462</f>
        <v>1</v>
      </c>
      <c r="BB147463" s="7">
        <f>BB147461+BB147462</f>
        <v>1</v>
      </c>
      <c r="BC147463" s="7">
        <f>BC147461+BC147462</f>
        <v>2</v>
      </c>
      <c r="BD147463" s="7">
        <v>2</v>
      </c>
      <c r="BE147463" s="7">
        <v>1</v>
      </c>
      <c r="BF147463" s="7">
        <f>BF147461+BF147462</f>
        <v>1</v>
      </c>
      <c r="BG147463" s="7">
        <f>BG147461+BG147462</f>
        <v>11</v>
      </c>
      <c r="BH147463" s="7">
        <v>1</v>
      </c>
      <c r="BI147463" s="7">
        <f>BI147461+BI147462</f>
        <v>1</v>
      </c>
      <c r="BJ147463" s="7">
        <v>1</v>
      </c>
      <c r="BK147463" s="7">
        <v>1</v>
      </c>
      <c r="BL147463" s="7">
        <f>BL147461+BL147462</f>
        <v>2</v>
      </c>
      <c r="BM147463" s="7">
        <f>BM147461+BM147462</f>
        <v>2</v>
      </c>
      <c r="BN147463" s="7">
        <v>1</v>
      </c>
      <c r="BO147463" s="7">
        <f>BO147461+BO147462</f>
        <v>1</v>
      </c>
      <c r="BP147463" s="7">
        <v>2</v>
      </c>
      <c r="BQ147463" s="7">
        <f>BQ147461+BQ147462</f>
        <v>2</v>
      </c>
      <c r="BR147463" s="7">
        <v>3</v>
      </c>
      <c r="BS147463" s="7">
        <f>BS147461+BS147462</f>
        <v>7</v>
      </c>
      <c r="BU147463" s="7">
        <f>BU147461+BU147462</f>
        <v>1</v>
      </c>
      <c r="BV147463" s="7">
        <f>BV147461+BV147462</f>
        <v>1</v>
      </c>
      <c r="BW147463" s="7">
        <v>2</v>
      </c>
      <c r="BX147463" s="7">
        <v>4</v>
      </c>
      <c r="BY147463" s="7">
        <v>5</v>
      </c>
      <c r="BZ147463" s="7">
        <v>1</v>
      </c>
      <c r="CA147463" s="7">
        <v>1</v>
      </c>
      <c r="CB147463" s="7">
        <v>1</v>
      </c>
      <c r="CC147463" s="7">
        <v>2</v>
      </c>
      <c r="CD147463" s="7">
        <v>1</v>
      </c>
      <c r="CE147463" s="7">
        <v>1</v>
      </c>
      <c r="CG147463" s="7">
        <v>2</v>
      </c>
      <c r="CH147463" s="7">
        <v>2</v>
      </c>
      <c r="CI147463" s="7">
        <v>5</v>
      </c>
      <c r="CJ147463" s="7">
        <v>1</v>
      </c>
      <c r="CK147463" s="7">
        <v>2</v>
      </c>
      <c r="CL147463" s="7">
        <v>6</v>
      </c>
    </row>
    <row r="147464" spans="1:90" x14ac:dyDescent="0.25">
      <c r="A147464" s="1" t="s">
        <v>16</v>
      </c>
      <c r="AF147464" s="13" t="s">
        <v>56</v>
      </c>
      <c r="AH147464" s="7" t="s">
        <v>56</v>
      </c>
      <c r="AI147464" s="13" t="s">
        <v>56</v>
      </c>
      <c r="AJ147464" s="13" t="s">
        <v>56</v>
      </c>
      <c r="AK147464" s="13" t="s">
        <v>56</v>
      </c>
      <c r="AL147464" s="13" t="s">
        <v>56</v>
      </c>
      <c r="AN147464" s="13" t="s">
        <v>56</v>
      </c>
      <c r="AT147464" s="13" t="s">
        <v>56</v>
      </c>
      <c r="AU147464" s="13" t="s">
        <v>56</v>
      </c>
      <c r="AV147464" s="13" t="s">
        <v>56</v>
      </c>
      <c r="AW147464" s="13" t="s">
        <v>56</v>
      </c>
      <c r="AX147464" s="13" t="s">
        <v>56</v>
      </c>
      <c r="AY147464" s="13" t="s">
        <v>56</v>
      </c>
      <c r="BG147464" s="13" t="s">
        <v>56</v>
      </c>
      <c r="BP147464" s="13" t="s">
        <v>56</v>
      </c>
      <c r="BQ147464" s="7" t="s">
        <v>56</v>
      </c>
      <c r="BR147464" s="7" t="s">
        <v>56</v>
      </c>
      <c r="BS147464" s="7" t="s">
        <v>56</v>
      </c>
      <c r="BW147464" s="13" t="s">
        <v>56</v>
      </c>
      <c r="BX147464" s="13" t="s">
        <v>56</v>
      </c>
      <c r="BY147464" s="7" t="s">
        <v>56</v>
      </c>
      <c r="CG147464" s="7" t="s">
        <v>56</v>
      </c>
      <c r="CH147464" s="7" t="s">
        <v>56</v>
      </c>
      <c r="CI147464" s="7" t="s">
        <v>56</v>
      </c>
      <c r="CK147464" s="7" t="s">
        <v>56</v>
      </c>
    </row>
    <row r="147465" spans="1:90" x14ac:dyDescent="0.25">
      <c r="A147465" s="16" t="s">
        <v>17</v>
      </c>
      <c r="AF147465" s="13"/>
      <c r="AI147465" s="13"/>
      <c r="AJ147465" s="13"/>
      <c r="AK147465" s="13"/>
      <c r="AL147465" s="13"/>
      <c r="AN147465" s="13"/>
      <c r="AT147465" s="13"/>
      <c r="AU147465" s="13"/>
      <c r="AV147465" s="13"/>
      <c r="AW147465" s="13"/>
      <c r="AX147465" s="13"/>
      <c r="AY147465" s="13"/>
      <c r="BG147465" s="13"/>
      <c r="BP147465" s="13">
        <v>1</v>
      </c>
    </row>
    <row r="147466" spans="1:90" x14ac:dyDescent="0.25">
      <c r="A147466" s="16" t="s">
        <v>18</v>
      </c>
      <c r="AF147466" s="13"/>
      <c r="AI147466" s="13"/>
      <c r="AJ147466" s="13"/>
      <c r="AK147466" s="13"/>
      <c r="AL147466" s="13"/>
      <c r="AN147466" s="13"/>
      <c r="AT147466" s="13"/>
      <c r="AU147466" s="13"/>
      <c r="AV147466" s="13"/>
      <c r="AW147466" s="13"/>
      <c r="AX147466" s="13"/>
      <c r="AY147466" s="13"/>
      <c r="AZ147466" s="7">
        <v>429</v>
      </c>
    </row>
    <row r="147467" spans="1:90" x14ac:dyDescent="0.25">
      <c r="A147467" s="1" t="s">
        <v>19</v>
      </c>
      <c r="AI147467" s="7">
        <v>1</v>
      </c>
      <c r="AY147467" s="7">
        <v>1</v>
      </c>
      <c r="BC147467" s="7">
        <v>1</v>
      </c>
    </row>
    <row r="147468" spans="1:90" x14ac:dyDescent="0.25">
      <c r="A147468" s="16" t="s">
        <v>20</v>
      </c>
      <c r="AF147468" s="13"/>
      <c r="AI147468" s="13"/>
      <c r="AJ147468" s="13"/>
      <c r="AK147468" s="13"/>
      <c r="AL147468" s="13"/>
      <c r="AN147468" s="13"/>
      <c r="AT147468" s="13"/>
      <c r="AU147468" s="13"/>
      <c r="AV147468" s="13"/>
      <c r="AW147468" s="13"/>
      <c r="AX147468" s="13"/>
      <c r="AY147468" s="13"/>
      <c r="BB147468" s="7">
        <v>2</v>
      </c>
    </row>
    <row r="147469" spans="1:90" x14ac:dyDescent="0.25">
      <c r="A147469" s="1" t="s">
        <v>21</v>
      </c>
      <c r="AH147469" s="7">
        <v>1</v>
      </c>
      <c r="AT147469" s="7">
        <v>1</v>
      </c>
    </row>
    <row r="147470" spans="1:90" x14ac:dyDescent="0.25">
      <c r="A147470" s="1" t="s">
        <v>22</v>
      </c>
      <c r="BG147470" s="7">
        <v>27</v>
      </c>
      <c r="BR147470" s="7">
        <v>1</v>
      </c>
      <c r="BX147470" s="7">
        <v>1</v>
      </c>
    </row>
    <row r="147471" spans="1:90" x14ac:dyDescent="0.25">
      <c r="A147471" s="17" t="s">
        <v>48</v>
      </c>
      <c r="AJ147471" s="7">
        <v>1</v>
      </c>
      <c r="AV147471" s="7">
        <v>1</v>
      </c>
      <c r="BF147471" s="7">
        <v>1</v>
      </c>
      <c r="CI147471" s="7">
        <v>1</v>
      </c>
    </row>
    <row r="147472" spans="1:90" x14ac:dyDescent="0.25">
      <c r="A147472" s="16" t="s">
        <v>23</v>
      </c>
      <c r="AI147472" s="7">
        <v>4</v>
      </c>
      <c r="AL147472" s="13">
        <v>3</v>
      </c>
      <c r="AP147472" s="7">
        <v>1</v>
      </c>
      <c r="AU147472" s="7">
        <v>1</v>
      </c>
      <c r="AW147472" s="7">
        <v>1</v>
      </c>
      <c r="AX147472" s="7">
        <v>1</v>
      </c>
      <c r="AY147472" s="7">
        <v>1</v>
      </c>
      <c r="BC147472" s="7">
        <v>36</v>
      </c>
      <c r="BD147472" s="7">
        <v>1</v>
      </c>
      <c r="BG147472" s="7">
        <v>4</v>
      </c>
      <c r="BI147472" s="7">
        <v>1</v>
      </c>
      <c r="BM147472" s="7">
        <v>2</v>
      </c>
      <c r="BQ147472" s="7">
        <v>1</v>
      </c>
      <c r="BR147472" s="7">
        <v>34</v>
      </c>
      <c r="BS147472" s="7">
        <v>10</v>
      </c>
      <c r="BU147472" s="7">
        <v>2</v>
      </c>
      <c r="BW147472" s="7">
        <v>9</v>
      </c>
      <c r="BX147472" s="7">
        <v>2</v>
      </c>
      <c r="BY147472" s="7">
        <v>4</v>
      </c>
      <c r="CB147472" s="7">
        <v>9</v>
      </c>
      <c r="CG147472" s="7">
        <v>4</v>
      </c>
      <c r="CH147472" s="7">
        <v>2</v>
      </c>
      <c r="CK147472" s="7">
        <v>9</v>
      </c>
    </row>
    <row r="147473" spans="1:90" x14ac:dyDescent="0.25">
      <c r="A147473" s="17" t="s">
        <v>211</v>
      </c>
      <c r="AL147473" s="13"/>
      <c r="BD147473" s="7">
        <v>1</v>
      </c>
      <c r="CA147473" s="7">
        <v>1</v>
      </c>
    </row>
    <row r="147474" spans="1:90" x14ac:dyDescent="0.25">
      <c r="A147474" s="1" t="s">
        <v>24</v>
      </c>
      <c r="AF147474" s="7">
        <v>2</v>
      </c>
      <c r="AG147474" s="7">
        <v>3</v>
      </c>
      <c r="AL147474" s="7">
        <v>1</v>
      </c>
      <c r="AN147474" s="7">
        <v>2</v>
      </c>
      <c r="AX147474" s="7">
        <v>1</v>
      </c>
    </row>
    <row r="147475" spans="1:90" x14ac:dyDescent="0.25">
      <c r="A147475" s="1" t="s">
        <v>25</v>
      </c>
      <c r="AN147475" s="7">
        <v>1</v>
      </c>
      <c r="BM147475" s="7">
        <v>2</v>
      </c>
      <c r="BX147475" s="7">
        <v>1</v>
      </c>
    </row>
    <row r="147476" spans="1:90" x14ac:dyDescent="0.25">
      <c r="A147476" s="17" t="s">
        <v>49</v>
      </c>
      <c r="AF147476" s="7">
        <v>3</v>
      </c>
      <c r="AL147476" s="7">
        <v>797</v>
      </c>
      <c r="AM147476" s="7">
        <v>11</v>
      </c>
      <c r="AN147476" s="7">
        <v>11</v>
      </c>
      <c r="AR147476" s="7">
        <v>999999999</v>
      </c>
      <c r="AS147476" s="7">
        <v>999999999</v>
      </c>
      <c r="AT147476" s="7">
        <v>11</v>
      </c>
      <c r="AU147476" s="7">
        <v>4</v>
      </c>
      <c r="AV147476" s="7">
        <v>3</v>
      </c>
      <c r="AW147476" s="7">
        <v>2</v>
      </c>
      <c r="AX147476" s="7">
        <v>1</v>
      </c>
      <c r="BE147476" s="7">
        <v>3</v>
      </c>
      <c r="BG147476" s="7">
        <v>75</v>
      </c>
      <c r="BH147476" s="7">
        <v>1</v>
      </c>
      <c r="BJ147476" s="7">
        <v>1</v>
      </c>
      <c r="BK147476" s="7">
        <v>94</v>
      </c>
      <c r="BL147476" s="7">
        <v>638</v>
      </c>
      <c r="BN147476" s="7">
        <v>1</v>
      </c>
      <c r="BP147476" s="7">
        <v>25</v>
      </c>
      <c r="BR147476" s="7">
        <v>14</v>
      </c>
      <c r="BT147476" s="7">
        <v>2</v>
      </c>
      <c r="BV147476" s="7">
        <v>1</v>
      </c>
      <c r="BW147476" s="7">
        <v>4</v>
      </c>
      <c r="BX147476" s="7">
        <v>11</v>
      </c>
      <c r="BY147476" s="7">
        <v>32</v>
      </c>
      <c r="BZ147476" s="7">
        <v>1</v>
      </c>
      <c r="CC147476" s="7">
        <v>7</v>
      </c>
      <c r="CD147476" s="7">
        <v>6</v>
      </c>
      <c r="CE147476" s="7">
        <v>20</v>
      </c>
      <c r="CF147476" s="7">
        <v>2</v>
      </c>
      <c r="CG147476" s="7">
        <v>5</v>
      </c>
      <c r="CH147476" s="7">
        <v>7</v>
      </c>
      <c r="CI147476" s="7">
        <v>66</v>
      </c>
      <c r="CJ147476" s="7">
        <v>3</v>
      </c>
      <c r="CK147476" s="7">
        <v>1</v>
      </c>
      <c r="CL147476" s="7">
        <v>1696</v>
      </c>
    </row>
    <row r="147477" spans="1:90" x14ac:dyDescent="0.25">
      <c r="A147477" s="17" t="s">
        <v>50</v>
      </c>
      <c r="AY147477" s="7">
        <v>5</v>
      </c>
      <c r="CE147477" s="7">
        <v>1</v>
      </c>
      <c r="CH147477" s="7">
        <v>5</v>
      </c>
      <c r="CL147477" s="7">
        <v>178</v>
      </c>
    </row>
    <row r="147478" spans="1:90" x14ac:dyDescent="0.25">
      <c r="A147478" s="1" t="s">
        <v>26</v>
      </c>
      <c r="BG147478" s="7">
        <v>2</v>
      </c>
      <c r="BV147478" s="7">
        <v>6</v>
      </c>
      <c r="BY147478" s="7">
        <v>15</v>
      </c>
      <c r="CL147478" s="7">
        <v>1</v>
      </c>
    </row>
    <row r="147479" spans="1:90" x14ac:dyDescent="0.25">
      <c r="A147479" s="16" t="s">
        <v>27</v>
      </c>
      <c r="BG147479" s="7">
        <v>18</v>
      </c>
      <c r="BS147479" s="7">
        <v>2</v>
      </c>
    </row>
    <row r="147480" spans="1:90" x14ac:dyDescent="0.25">
      <c r="A147480" s="16" t="s">
        <v>28</v>
      </c>
      <c r="BA147480" s="7">
        <v>1933</v>
      </c>
      <c r="BG147480" s="7">
        <v>4</v>
      </c>
      <c r="BL147480" s="7">
        <v>59</v>
      </c>
      <c r="BO147480" s="7">
        <v>5</v>
      </c>
      <c r="CH147480" s="7">
        <v>5</v>
      </c>
      <c r="CI147480" s="7">
        <v>1</v>
      </c>
      <c r="CL147480" s="7">
        <v>161</v>
      </c>
    </row>
    <row r="147481" spans="1:90" x14ac:dyDescent="0.25">
      <c r="A147481" s="16" t="s">
        <v>29</v>
      </c>
      <c r="AN147481" s="13">
        <v>2</v>
      </c>
    </row>
    <row r="147482" spans="1:90" x14ac:dyDescent="0.25">
      <c r="A147482" s="1" t="s">
        <v>30</v>
      </c>
      <c r="AI147482" s="7">
        <v>1</v>
      </c>
      <c r="AY147482" s="7">
        <v>96</v>
      </c>
      <c r="BG147482" s="7">
        <v>27</v>
      </c>
      <c r="BY147482" s="7">
        <v>17</v>
      </c>
    </row>
    <row r="147483" spans="1:90" x14ac:dyDescent="0.25">
      <c r="A147483" s="17" t="s">
        <v>51</v>
      </c>
      <c r="AO147483" s="7">
        <v>2</v>
      </c>
      <c r="AT147483" s="7">
        <v>8</v>
      </c>
      <c r="AY147483" s="7">
        <v>24</v>
      </c>
      <c r="BG147483" s="7">
        <v>3</v>
      </c>
      <c r="BY147483" s="7">
        <v>4</v>
      </c>
    </row>
    <row r="147484" spans="1:90" x14ac:dyDescent="0.25">
      <c r="A147484" s="16" t="s">
        <v>31</v>
      </c>
      <c r="AJ147484" s="7">
        <v>3</v>
      </c>
      <c r="AL147484" s="13">
        <v>109</v>
      </c>
      <c r="AM147484" s="7">
        <v>6</v>
      </c>
      <c r="AN147484" s="7">
        <v>25</v>
      </c>
      <c r="AO147484" s="7">
        <v>10</v>
      </c>
      <c r="BG147484" s="7">
        <v>3</v>
      </c>
      <c r="BS147484" s="7">
        <v>4</v>
      </c>
      <c r="CC147484" s="7">
        <v>4</v>
      </c>
      <c r="CI147484" s="7">
        <v>2</v>
      </c>
      <c r="CL147484" s="7">
        <v>3</v>
      </c>
    </row>
    <row r="147485" spans="1:90" x14ac:dyDescent="0.25">
      <c r="A147485" s="16" t="s">
        <v>32</v>
      </c>
    </row>
    <row r="147486" spans="1:90" x14ac:dyDescent="0.25">
      <c r="A147486" s="16" t="s">
        <v>33</v>
      </c>
      <c r="BG147486" s="7">
        <v>2</v>
      </c>
      <c r="BL147486" s="7">
        <v>2</v>
      </c>
      <c r="BS147486" s="7">
        <v>4</v>
      </c>
    </row>
    <row r="147487" spans="1:90" x14ac:dyDescent="0.25">
      <c r="A147487" s="1" t="s">
        <v>34</v>
      </c>
      <c r="AI147487" s="7">
        <v>73</v>
      </c>
    </row>
    <row r="147488" spans="1:90" x14ac:dyDescent="0.25">
      <c r="A147488" s="16" t="s">
        <v>35</v>
      </c>
      <c r="AK147488" s="7">
        <v>15</v>
      </c>
      <c r="AL147488" s="13">
        <v>72</v>
      </c>
      <c r="AM147488" s="7">
        <v>7</v>
      </c>
      <c r="AN147488" s="7">
        <v>1</v>
      </c>
      <c r="AO147488" s="7">
        <v>10</v>
      </c>
      <c r="BG147488" s="7">
        <v>2</v>
      </c>
      <c r="BS147488" s="7">
        <v>12</v>
      </c>
      <c r="CC147488" s="7">
        <v>4</v>
      </c>
      <c r="CE147488" s="7">
        <v>1</v>
      </c>
    </row>
    <row r="147489" spans="1:90" x14ac:dyDescent="0.25">
      <c r="A147489" s="1" t="s">
        <v>36</v>
      </c>
      <c r="AL147489" s="7">
        <v>9</v>
      </c>
      <c r="AM147489" s="7">
        <v>2</v>
      </c>
      <c r="AN147489" s="7">
        <v>3</v>
      </c>
      <c r="AO147489" s="7">
        <v>5</v>
      </c>
      <c r="BQ147489" s="7">
        <v>1</v>
      </c>
    </row>
    <row r="147490" spans="1:90" x14ac:dyDescent="0.25">
      <c r="A147490" s="1" t="s">
        <v>37</v>
      </c>
      <c r="BS147490" s="7">
        <v>34</v>
      </c>
    </row>
    <row r="147491" spans="1:90" x14ac:dyDescent="0.25">
      <c r="A147491" s="1" t="s">
        <v>38</v>
      </c>
      <c r="AI147491" s="7">
        <v>1</v>
      </c>
    </row>
    <row r="147492" spans="1:90" x14ac:dyDescent="0.25">
      <c r="A147492" s="1" t="s">
        <v>39</v>
      </c>
      <c r="AI147492" s="7">
        <v>1</v>
      </c>
      <c r="CL147492" s="7">
        <v>1</v>
      </c>
    </row>
    <row r="147493" spans="1:90" x14ac:dyDescent="0.25">
      <c r="A147493" s="1" t="s">
        <v>40</v>
      </c>
      <c r="AK147493" s="13">
        <v>1</v>
      </c>
    </row>
    <row r="147494" spans="1:90" x14ac:dyDescent="0.25">
      <c r="A147494" s="1" t="s">
        <v>41</v>
      </c>
      <c r="AN147494" s="7">
        <v>2</v>
      </c>
      <c r="CI147494" s="7">
        <v>2</v>
      </c>
      <c r="CL147494" s="7">
        <v>1</v>
      </c>
    </row>
    <row r="147495" spans="1:90" x14ac:dyDescent="0.25">
      <c r="A147495" s="1" t="s">
        <v>42</v>
      </c>
      <c r="AN147495" s="7">
        <v>3</v>
      </c>
      <c r="BS147495" s="7">
        <v>2</v>
      </c>
    </row>
    <row r="147496" spans="1:90" x14ac:dyDescent="0.25">
      <c r="A147496" s="17" t="s">
        <v>52</v>
      </c>
      <c r="AN147496" s="7">
        <v>1</v>
      </c>
      <c r="BG147496" s="7">
        <v>2</v>
      </c>
      <c r="CL147496" s="7">
        <v>11</v>
      </c>
    </row>
    <row r="147497" spans="1:90" x14ac:dyDescent="0.25">
      <c r="A147497" s="1" t="s">
        <v>43</v>
      </c>
      <c r="BG147497" s="7">
        <v>1</v>
      </c>
    </row>
    <row r="147498" spans="1:90" x14ac:dyDescent="0.25">
      <c r="A147498" s="17" t="s">
        <v>53</v>
      </c>
      <c r="AN147498" s="7">
        <v>16</v>
      </c>
    </row>
    <row r="147499" spans="1:90" x14ac:dyDescent="0.25">
      <c r="A147499" s="1" t="s">
        <v>44</v>
      </c>
      <c r="AM147499" s="7">
        <v>2</v>
      </c>
      <c r="AO147499" s="7">
        <v>8</v>
      </c>
    </row>
    <row r="147500" spans="1:90" x14ac:dyDescent="0.25">
      <c r="A147500" s="1" t="s">
        <v>45</v>
      </c>
      <c r="BG147500" s="7">
        <v>3</v>
      </c>
    </row>
    <row r="147501" spans="1:90" x14ac:dyDescent="0.25">
      <c r="A147501" s="1" t="s">
        <v>46</v>
      </c>
      <c r="BY147501" s="7">
        <v>4</v>
      </c>
    </row>
    <row r="147502" spans="1:90" x14ac:dyDescent="0.25">
      <c r="A147502" s="16" t="s">
        <v>47</v>
      </c>
      <c r="AK147502" s="13" t="s">
        <v>132</v>
      </c>
      <c r="AL147502" s="13" t="s">
        <v>134</v>
      </c>
      <c r="AQ147502" s="13" t="s">
        <v>142</v>
      </c>
      <c r="AR147502" s="13"/>
      <c r="AS147502" s="7" t="s">
        <v>146</v>
      </c>
      <c r="AZ147502" s="7" t="s">
        <v>159</v>
      </c>
      <c r="CF147502" s="7" t="s">
        <v>199</v>
      </c>
      <c r="CI147502" s="7" t="s">
        <v>205</v>
      </c>
    </row>
    <row r="163832" spans="1:90" x14ac:dyDescent="0.25">
      <c r="A163832" s="1" t="s">
        <v>0</v>
      </c>
      <c r="B163832" s="13" t="s">
        <v>67</v>
      </c>
      <c r="C163832" s="7" t="s">
        <v>71</v>
      </c>
      <c r="D163832" s="7" t="s">
        <v>73</v>
      </c>
      <c r="E163832" s="7" t="s">
        <v>77</v>
      </c>
      <c r="F163832" s="7" t="s">
        <v>79</v>
      </c>
      <c r="G163832" s="7" t="s">
        <v>81</v>
      </c>
      <c r="H163832" s="7" t="s">
        <v>83</v>
      </c>
      <c r="I163832" s="7" t="s">
        <v>86</v>
      </c>
      <c r="J163832" s="7" t="s">
        <v>87</v>
      </c>
      <c r="K163832" s="7" t="s">
        <v>89</v>
      </c>
      <c r="L163832" s="7" t="s">
        <v>90</v>
      </c>
      <c r="M163832" s="7" t="s">
        <v>91</v>
      </c>
      <c r="N163832" s="7" t="s">
        <v>93</v>
      </c>
      <c r="O163832" s="7" t="s">
        <v>94</v>
      </c>
      <c r="P163832" s="7" t="s">
        <v>96</v>
      </c>
      <c r="Q163832" s="7" t="s">
        <v>97</v>
      </c>
      <c r="R163832" s="7" t="s">
        <v>100</v>
      </c>
      <c r="S163832" s="7" t="s">
        <v>102</v>
      </c>
      <c r="T163832" s="7" t="s">
        <v>103</v>
      </c>
      <c r="U163832" s="7" t="s">
        <v>105</v>
      </c>
      <c r="V163832" s="7" t="s">
        <v>106</v>
      </c>
      <c r="W163832" s="7" t="s">
        <v>108</v>
      </c>
      <c r="X163832" s="7" t="s">
        <v>110</v>
      </c>
      <c r="Y163832" s="7" t="s">
        <v>111</v>
      </c>
      <c r="Z163832" s="7" t="s">
        <v>112</v>
      </c>
      <c r="AA163832" s="7" t="s">
        <v>113</v>
      </c>
      <c r="AB163832" s="7" t="s">
        <v>115</v>
      </c>
      <c r="AC163832" s="7" t="s">
        <v>117</v>
      </c>
      <c r="AD163832" s="7" t="s">
        <v>119</v>
      </c>
      <c r="AE163832" s="7" t="s">
        <v>120</v>
      </c>
      <c r="AF163832" s="7" t="s">
        <v>121</v>
      </c>
      <c r="AG163832" s="7" t="s">
        <v>123</v>
      </c>
      <c r="AH163832" s="7" t="s">
        <v>125</v>
      </c>
      <c r="AI163832" s="7" t="s">
        <v>127</v>
      </c>
      <c r="AJ163832" s="7" t="s">
        <v>129</v>
      </c>
      <c r="AK163832" s="7" t="s">
        <v>130</v>
      </c>
      <c r="AL163832" s="7" t="s">
        <v>133</v>
      </c>
      <c r="AM163832" s="7" t="s">
        <v>135</v>
      </c>
      <c r="AN163832" s="7" t="s">
        <v>136</v>
      </c>
      <c r="AO163832" s="7" t="s">
        <v>138</v>
      </c>
      <c r="AP163832" s="7" t="s">
        <v>139</v>
      </c>
      <c r="AQ163832" s="7" t="s">
        <v>140</v>
      </c>
      <c r="AR163832" s="7" t="s">
        <v>143</v>
      </c>
      <c r="AS163832" s="7" t="s">
        <v>145</v>
      </c>
      <c r="AT163832" s="7" t="s">
        <v>147</v>
      </c>
      <c r="AU163832" s="7" t="s">
        <v>148</v>
      </c>
      <c r="AV163832" s="7" t="s">
        <v>149</v>
      </c>
      <c r="AW163832" s="7" t="s">
        <v>152</v>
      </c>
      <c r="AX163832" s="7" t="s">
        <v>153</v>
      </c>
      <c r="AY163832" s="7" t="s">
        <v>155</v>
      </c>
      <c r="AZ163832" s="7" t="s">
        <v>158</v>
      </c>
      <c r="BA163832" s="7" t="s">
        <v>160</v>
      </c>
      <c r="BB163832" s="7" t="s">
        <v>161</v>
      </c>
      <c r="BC163832" s="7" t="s">
        <v>162</v>
      </c>
      <c r="BD163832" s="7" t="s">
        <v>163</v>
      </c>
      <c r="BE163832" s="7" t="s">
        <v>164</v>
      </c>
      <c r="BF163832" s="7" t="s">
        <v>165</v>
      </c>
      <c r="BG163832" s="7" t="s">
        <v>166</v>
      </c>
      <c r="BH163832" s="7" t="s">
        <v>167</v>
      </c>
      <c r="BI163832" s="7" t="s">
        <v>168</v>
      </c>
      <c r="BJ163832" s="7" t="s">
        <v>169</v>
      </c>
      <c r="BK163832" s="7" t="s">
        <v>170</v>
      </c>
      <c r="BL163832" s="7" t="s">
        <v>171</v>
      </c>
      <c r="BM163832" s="7" t="s">
        <v>173</v>
      </c>
      <c r="BN163832" s="7" t="s">
        <v>174</v>
      </c>
      <c r="BO163832" s="7" t="s">
        <v>176</v>
      </c>
      <c r="BP163832" s="7" t="s">
        <v>178</v>
      </c>
      <c r="BQ163832" s="7" t="s">
        <v>179</v>
      </c>
      <c r="BR163832" s="7" t="s">
        <v>181</v>
      </c>
      <c r="BS163832" s="7" t="s">
        <v>183</v>
      </c>
      <c r="BT163832" s="7" t="s">
        <v>184</v>
      </c>
      <c r="BU163832" s="7" t="s">
        <v>185</v>
      </c>
      <c r="BV163832" s="7" t="s">
        <v>187</v>
      </c>
      <c r="BW163832" s="7" t="s">
        <v>188</v>
      </c>
      <c r="BX163832" s="7" t="s">
        <v>189</v>
      </c>
      <c r="BY163832" s="7" t="s">
        <v>190</v>
      </c>
      <c r="BZ163832" s="7" t="s">
        <v>192</v>
      </c>
      <c r="CA163832" s="7" t="s">
        <v>193</v>
      </c>
      <c r="CB163832" s="7" t="s">
        <v>194</v>
      </c>
      <c r="CC163832" s="7" t="s">
        <v>195</v>
      </c>
      <c r="CD163832" s="7" t="s">
        <v>196</v>
      </c>
      <c r="CE163832" s="7" t="s">
        <v>197</v>
      </c>
      <c r="CF163832" s="7" t="s">
        <v>198</v>
      </c>
      <c r="CG163832" s="7" t="s">
        <v>200</v>
      </c>
      <c r="CH163832" s="7" t="s">
        <v>202</v>
      </c>
      <c r="CI163832" s="7" t="s">
        <v>204</v>
      </c>
      <c r="CJ163832" s="7" t="s">
        <v>206</v>
      </c>
      <c r="CK163832" s="7" t="s">
        <v>208</v>
      </c>
      <c r="CL163832" s="7" t="s">
        <v>209</v>
      </c>
    </row>
    <row r="163833" spans="1:90" x14ac:dyDescent="0.25">
      <c r="A163833" s="1" t="s">
        <v>1</v>
      </c>
      <c r="B163833" s="7" t="s">
        <v>54</v>
      </c>
      <c r="C163833" s="7" t="s">
        <v>54</v>
      </c>
      <c r="D163833" s="7" t="s">
        <v>57</v>
      </c>
      <c r="E163833" s="7" t="s">
        <v>57</v>
      </c>
      <c r="F163833" s="7" t="s">
        <v>57</v>
      </c>
      <c r="G163833" s="7" t="s">
        <v>57</v>
      </c>
      <c r="H163833" s="7" t="s">
        <v>57</v>
      </c>
      <c r="I163833" s="7" t="s">
        <v>54</v>
      </c>
      <c r="J163833" s="7" t="s">
        <v>57</v>
      </c>
      <c r="K163833" s="7" t="s">
        <v>57</v>
      </c>
      <c r="L163833" s="7" t="s">
        <v>57</v>
      </c>
      <c r="M163833" s="7" t="s">
        <v>57</v>
      </c>
      <c r="N163833" s="7" t="s">
        <v>57</v>
      </c>
      <c r="O163833" s="7" t="s">
        <v>54</v>
      </c>
      <c r="P163833" s="7" t="s">
        <v>57</v>
      </c>
      <c r="Q163833" s="7" t="s">
        <v>57</v>
      </c>
      <c r="R163833" s="7" t="s">
        <v>54</v>
      </c>
      <c r="S163833" s="7" t="s">
        <v>57</v>
      </c>
      <c r="T163833" s="7" t="s">
        <v>57</v>
      </c>
      <c r="U163833" s="7" t="s">
        <v>57</v>
      </c>
      <c r="V163833" s="7" t="s">
        <v>57</v>
      </c>
      <c r="W163833" s="7" t="s">
        <v>54</v>
      </c>
      <c r="X163833" s="7" t="s">
        <v>57</v>
      </c>
      <c r="Y163833" s="7" t="s">
        <v>57</v>
      </c>
      <c r="Z163833" s="7" t="s">
        <v>54</v>
      </c>
      <c r="AA163833" s="7" t="s">
        <v>57</v>
      </c>
      <c r="AB163833" s="7" t="s">
        <v>57</v>
      </c>
      <c r="AC163833" s="7" t="s">
        <v>54</v>
      </c>
      <c r="AD163833" s="7" t="s">
        <v>57</v>
      </c>
      <c r="AE163833" s="7" t="s">
        <v>57</v>
      </c>
      <c r="AF163833" s="7" t="s">
        <v>54</v>
      </c>
      <c r="AG163833" s="7" t="s">
        <v>57</v>
      </c>
      <c r="AH163833" s="7" t="s">
        <v>57</v>
      </c>
      <c r="AI163833" s="7" t="s">
        <v>57</v>
      </c>
      <c r="AJ163833" s="7" t="s">
        <v>54</v>
      </c>
      <c r="AK163833" s="7" t="s">
        <v>54</v>
      </c>
      <c r="AL163833" s="7" t="s">
        <v>54</v>
      </c>
      <c r="AM163833" s="7" t="s">
        <v>54</v>
      </c>
      <c r="AN163833" s="7" t="s">
        <v>57</v>
      </c>
      <c r="AO163833" s="7" t="s">
        <v>54</v>
      </c>
      <c r="AP163833" s="7" t="s">
        <v>57</v>
      </c>
      <c r="AQ163833" s="7" t="s">
        <v>57</v>
      </c>
      <c r="AR163833" s="7" t="s">
        <v>57</v>
      </c>
      <c r="AS163833" s="7" t="s">
        <v>57</v>
      </c>
      <c r="AT163833" s="7" t="s">
        <v>54</v>
      </c>
      <c r="AU163833" s="7" t="s">
        <v>54</v>
      </c>
      <c r="AV163833" s="7" t="s">
        <v>57</v>
      </c>
      <c r="AW163833" s="7" t="s">
        <v>57</v>
      </c>
      <c r="AX163833" s="7" t="s">
        <v>57</v>
      </c>
      <c r="AY163833" s="7" t="s">
        <v>54</v>
      </c>
      <c r="AZ163833" s="7" t="s">
        <v>54</v>
      </c>
      <c r="BA163833" s="7" t="s">
        <v>54</v>
      </c>
      <c r="BB163833" s="7" t="s">
        <v>57</v>
      </c>
      <c r="BC163833" s="7" t="s">
        <v>57</v>
      </c>
      <c r="BD163833" s="7" t="s">
        <v>57</v>
      </c>
      <c r="BE163833" s="7" t="s">
        <v>57</v>
      </c>
      <c r="BF163833" s="7" t="s">
        <v>54</v>
      </c>
      <c r="BG163833" s="7" t="s">
        <v>57</v>
      </c>
      <c r="BH163833" s="7" t="s">
        <v>54</v>
      </c>
      <c r="BI163833" s="7" t="s">
        <v>57</v>
      </c>
      <c r="BJ163833" s="7" t="s">
        <v>57</v>
      </c>
      <c r="BK163833" s="7" t="s">
        <v>57</v>
      </c>
      <c r="BL163833" s="7" t="s">
        <v>57</v>
      </c>
      <c r="BM163833" s="7" t="s">
        <v>57</v>
      </c>
      <c r="BN163833" s="7" t="s">
        <v>54</v>
      </c>
      <c r="BO163833" s="7" t="s">
        <v>57</v>
      </c>
      <c r="BP163833" s="7" t="s">
        <v>54</v>
      </c>
      <c r="BQ163833" s="7" t="s">
        <v>57</v>
      </c>
      <c r="BR163833" s="7" t="s">
        <v>57</v>
      </c>
      <c r="BS163833" s="7" t="s">
        <v>57</v>
      </c>
      <c r="BT163833" s="7" t="s">
        <v>57</v>
      </c>
      <c r="BU163833" s="7" t="s">
        <v>54</v>
      </c>
      <c r="BV163833" s="7" t="s">
        <v>57</v>
      </c>
      <c r="BW163833" s="7" t="s">
        <v>54</v>
      </c>
      <c r="BX163833" s="7" t="s">
        <v>54</v>
      </c>
      <c r="BY163833" s="7" t="s">
        <v>57</v>
      </c>
      <c r="BZ163833" s="7" t="s">
        <v>57</v>
      </c>
      <c r="CA163833" s="7" t="s">
        <v>57</v>
      </c>
      <c r="CB163833" s="7" t="s">
        <v>54</v>
      </c>
      <c r="CC163833" s="7" t="s">
        <v>54</v>
      </c>
      <c r="CD163833" s="7" t="s">
        <v>57</v>
      </c>
      <c r="CE163833" s="7" t="s">
        <v>54</v>
      </c>
      <c r="CF163833" s="7" t="s">
        <v>57</v>
      </c>
      <c r="CG163833" s="7" t="s">
        <v>57</v>
      </c>
      <c r="CH163833" s="7" t="s">
        <v>57</v>
      </c>
      <c r="CI163833" s="7" t="s">
        <v>57</v>
      </c>
      <c r="CJ163833" s="7" t="s">
        <v>57</v>
      </c>
      <c r="CK163833" s="7" t="s">
        <v>57</v>
      </c>
      <c r="CL163833" s="7" t="s">
        <v>57</v>
      </c>
    </row>
    <row r="163834" spans="1:90" x14ac:dyDescent="0.25">
      <c r="A163834" s="1" t="s">
        <v>2</v>
      </c>
      <c r="B163834" s="9">
        <v>50</v>
      </c>
      <c r="C163834" s="10">
        <v>58</v>
      </c>
      <c r="D163834" s="10">
        <v>11</v>
      </c>
      <c r="E163834" s="10">
        <v>22</v>
      </c>
      <c r="F163834" s="10">
        <v>37</v>
      </c>
      <c r="G163834" s="10">
        <v>39</v>
      </c>
      <c r="H163834" s="10">
        <v>50</v>
      </c>
      <c r="I163834" s="10">
        <v>1</v>
      </c>
      <c r="J163834" s="10">
        <v>1</v>
      </c>
      <c r="K163834" s="10">
        <v>7</v>
      </c>
      <c r="L163834" s="10">
        <v>18</v>
      </c>
      <c r="M163834" s="10">
        <v>35</v>
      </c>
      <c r="N163834" s="10">
        <v>22</v>
      </c>
      <c r="O163834" s="10">
        <v>55</v>
      </c>
      <c r="P163834" s="10">
        <v>3</v>
      </c>
      <c r="Q163834" s="10">
        <v>21</v>
      </c>
      <c r="R163834" s="10">
        <v>23</v>
      </c>
      <c r="S163834" s="10">
        <v>26</v>
      </c>
      <c r="T163834" s="10">
        <v>30</v>
      </c>
      <c r="U163834" s="10">
        <v>21</v>
      </c>
      <c r="V163834" s="10">
        <v>33</v>
      </c>
      <c r="W163834" s="10">
        <v>2</v>
      </c>
      <c r="X163834" s="10">
        <v>15</v>
      </c>
      <c r="Y163834" s="10">
        <v>39</v>
      </c>
      <c r="Z163834" s="10">
        <v>36</v>
      </c>
      <c r="AA163834" s="10">
        <v>45</v>
      </c>
      <c r="AB163834" s="10">
        <v>53</v>
      </c>
      <c r="AC163834" s="7" t="s">
        <v>118</v>
      </c>
      <c r="AD163834" s="10" t="s">
        <v>118</v>
      </c>
      <c r="AE163834" s="10" t="s">
        <v>118</v>
      </c>
      <c r="AF163834" s="10">
        <v>21</v>
      </c>
      <c r="AG163834" s="10">
        <v>52</v>
      </c>
      <c r="AH163834" s="7">
        <v>62</v>
      </c>
      <c r="AI163834" s="7">
        <v>41</v>
      </c>
      <c r="AJ163834" s="7">
        <v>18</v>
      </c>
      <c r="AK163834" s="7">
        <v>52</v>
      </c>
      <c r="AL163834" s="10">
        <v>55</v>
      </c>
      <c r="AM163834" s="10">
        <v>33</v>
      </c>
      <c r="AN163834" s="10">
        <v>30</v>
      </c>
      <c r="AO163834" s="7">
        <v>38</v>
      </c>
      <c r="AP163834" s="9">
        <v>38</v>
      </c>
      <c r="AQ163834" s="7">
        <v>44</v>
      </c>
      <c r="AR163834" s="7">
        <v>50</v>
      </c>
      <c r="AS163834" s="7">
        <v>55</v>
      </c>
      <c r="AT163834" s="9">
        <v>1</v>
      </c>
      <c r="AU163834" s="9">
        <v>24</v>
      </c>
      <c r="AV163834" s="7">
        <v>28</v>
      </c>
      <c r="AW163834" s="9">
        <v>38</v>
      </c>
      <c r="AX163834" s="10">
        <v>21</v>
      </c>
      <c r="AY163834" s="9">
        <v>42</v>
      </c>
      <c r="AZ163834" s="10">
        <v>13</v>
      </c>
      <c r="BA163834" s="10">
        <v>21</v>
      </c>
      <c r="BB163834" s="10">
        <v>36</v>
      </c>
      <c r="BC163834" s="10">
        <v>57</v>
      </c>
      <c r="BD163834" s="10">
        <v>52</v>
      </c>
      <c r="BE163834" s="10">
        <v>12</v>
      </c>
      <c r="BF163834" s="10">
        <v>49</v>
      </c>
      <c r="BG163834" s="10">
        <v>48</v>
      </c>
      <c r="BH163834" s="10">
        <v>1</v>
      </c>
      <c r="BI163834" s="10">
        <v>40</v>
      </c>
      <c r="BJ163834" s="10">
        <v>42</v>
      </c>
      <c r="BK163834" s="10">
        <v>51</v>
      </c>
      <c r="BL163834" s="10">
        <v>2</v>
      </c>
      <c r="BM163834" s="10">
        <v>31</v>
      </c>
      <c r="BN163834" s="10">
        <v>43</v>
      </c>
      <c r="BO163834" s="10">
        <v>56</v>
      </c>
      <c r="BP163834" s="10">
        <v>2</v>
      </c>
      <c r="BQ163834" s="10">
        <v>14</v>
      </c>
      <c r="BR163834" s="10">
        <v>44</v>
      </c>
      <c r="BS163834" s="10">
        <v>68</v>
      </c>
      <c r="BT163834" s="10">
        <v>30</v>
      </c>
      <c r="BU163834" s="10">
        <v>53</v>
      </c>
      <c r="BV163834" s="10">
        <v>47</v>
      </c>
      <c r="BW163834" s="10">
        <v>41</v>
      </c>
      <c r="BX163834" s="10">
        <v>21</v>
      </c>
      <c r="BY163834" s="10">
        <v>32</v>
      </c>
      <c r="BZ163834" s="10">
        <v>9</v>
      </c>
      <c r="CA163834" s="10">
        <v>33</v>
      </c>
      <c r="CB163834" s="10">
        <v>39</v>
      </c>
      <c r="CC163834" s="10">
        <v>6</v>
      </c>
      <c r="CD163834" s="10">
        <v>18</v>
      </c>
      <c r="CE163834" s="10">
        <v>7</v>
      </c>
      <c r="CF163834" s="10">
        <v>43</v>
      </c>
      <c r="CG163834" s="7">
        <v>36</v>
      </c>
      <c r="CH163834" s="7">
        <v>45</v>
      </c>
      <c r="CI163834" s="7">
        <v>47</v>
      </c>
      <c r="CJ163834" s="7">
        <v>18</v>
      </c>
      <c r="CK163834" s="10" t="s">
        <v>118</v>
      </c>
      <c r="CL163834" s="7" t="s">
        <v>210</v>
      </c>
    </row>
    <row r="163835" spans="1:90" x14ac:dyDescent="0.25">
      <c r="A163835" s="1" t="s">
        <v>3</v>
      </c>
      <c r="B163835" s="7">
        <v>9</v>
      </c>
      <c r="C163835" s="7">
        <v>5</v>
      </c>
      <c r="D163835" s="7">
        <v>9</v>
      </c>
      <c r="E163835" s="7">
        <v>8</v>
      </c>
      <c r="F163835" s="7">
        <v>6</v>
      </c>
      <c r="G163835" s="7">
        <v>8</v>
      </c>
      <c r="H163835" s="7">
        <v>8</v>
      </c>
      <c r="I163835" s="7">
        <v>7</v>
      </c>
      <c r="J163835" s="13">
        <v>3</v>
      </c>
      <c r="K163835" s="13">
        <v>4</v>
      </c>
      <c r="L163835" s="7">
        <v>7</v>
      </c>
      <c r="M163835" s="13">
        <v>12</v>
      </c>
      <c r="N163835" s="7">
        <v>10</v>
      </c>
      <c r="O163835" s="7">
        <v>10</v>
      </c>
      <c r="P163835" s="7">
        <v>10</v>
      </c>
      <c r="Q163835" s="7">
        <v>7</v>
      </c>
      <c r="R163835" s="7">
        <v>5</v>
      </c>
      <c r="S163835" s="7">
        <v>5</v>
      </c>
      <c r="T163835" s="7">
        <v>11</v>
      </c>
      <c r="U163835" s="7">
        <v>7</v>
      </c>
      <c r="V163835" s="7">
        <v>8</v>
      </c>
      <c r="W163835" s="13">
        <v>12</v>
      </c>
      <c r="X163835" s="7">
        <v>5</v>
      </c>
      <c r="Y163835" s="7">
        <v>9</v>
      </c>
      <c r="Z163835" s="7">
        <v>9</v>
      </c>
      <c r="AA163835" s="7">
        <v>10</v>
      </c>
      <c r="AB163835" s="7">
        <v>5</v>
      </c>
      <c r="AC163835" s="7">
        <v>6</v>
      </c>
      <c r="AD163835" s="7">
        <v>7</v>
      </c>
      <c r="AE163835" s="7">
        <v>8</v>
      </c>
      <c r="AF163835" s="7">
        <v>6</v>
      </c>
      <c r="AG163835" s="7">
        <v>10</v>
      </c>
      <c r="AH163835" s="7">
        <v>8</v>
      </c>
      <c r="AI163835" s="7">
        <v>8</v>
      </c>
      <c r="AJ163835" s="7">
        <v>6</v>
      </c>
      <c r="AK163835" s="7">
        <v>5</v>
      </c>
      <c r="AL163835" s="7">
        <v>7</v>
      </c>
      <c r="AM163835" s="7">
        <v>11</v>
      </c>
      <c r="AN163835" s="7">
        <v>10</v>
      </c>
      <c r="AO163835" s="7">
        <v>9</v>
      </c>
      <c r="AP163835" s="7">
        <v>8</v>
      </c>
      <c r="AQ163835" s="7">
        <v>5</v>
      </c>
      <c r="AR163835" s="7">
        <v>7</v>
      </c>
      <c r="AS163835" s="7">
        <v>8</v>
      </c>
      <c r="AT163835" s="7">
        <v>8</v>
      </c>
      <c r="AU163835" s="7">
        <v>11</v>
      </c>
      <c r="AV163835" s="7">
        <v>7</v>
      </c>
      <c r="AW163835" s="7">
        <v>9</v>
      </c>
      <c r="AX163835" s="7">
        <v>6</v>
      </c>
      <c r="AY163835" s="7">
        <v>10</v>
      </c>
      <c r="AZ163835" s="7">
        <v>8</v>
      </c>
      <c r="BA163835" s="7">
        <v>5</v>
      </c>
      <c r="BB163835" s="7">
        <v>8</v>
      </c>
      <c r="BC163835" s="7">
        <v>9</v>
      </c>
      <c r="BD163835" s="7">
        <v>6</v>
      </c>
      <c r="BE163835" s="13">
        <v>6</v>
      </c>
      <c r="BF163835" s="7">
        <v>8</v>
      </c>
      <c r="BG163835" s="7">
        <v>9</v>
      </c>
      <c r="BH163835" s="13">
        <v>4</v>
      </c>
      <c r="BI163835" s="7">
        <v>7</v>
      </c>
      <c r="BJ163835" s="13">
        <v>6</v>
      </c>
      <c r="BK163835" s="13">
        <v>6</v>
      </c>
      <c r="BL163835" s="13">
        <v>3</v>
      </c>
      <c r="BM163835" s="7">
        <v>8</v>
      </c>
      <c r="BN163835" s="7">
        <v>11</v>
      </c>
      <c r="BO163835" s="7">
        <v>7</v>
      </c>
      <c r="BP163835" s="13">
        <v>4</v>
      </c>
      <c r="BQ163835" s="7">
        <v>8</v>
      </c>
      <c r="BR163835" s="7">
        <v>5</v>
      </c>
      <c r="BS163835" s="7">
        <v>9</v>
      </c>
      <c r="BT163835" s="13">
        <v>6</v>
      </c>
      <c r="BU163835" s="7">
        <v>11</v>
      </c>
      <c r="BV163835" s="7">
        <v>9</v>
      </c>
      <c r="BW163835" s="7">
        <v>7</v>
      </c>
      <c r="BX163835" s="7">
        <v>9</v>
      </c>
      <c r="BY163835" s="7">
        <v>9</v>
      </c>
      <c r="BZ163835" s="7">
        <v>8</v>
      </c>
      <c r="CA163835" s="7">
        <v>7</v>
      </c>
      <c r="CB163835" s="7">
        <v>5</v>
      </c>
      <c r="CC163835" s="7">
        <v>5</v>
      </c>
      <c r="CD163835" s="13">
        <v>6</v>
      </c>
      <c r="CE163835" s="7">
        <v>11</v>
      </c>
      <c r="CF163835" s="7">
        <v>9</v>
      </c>
      <c r="CG163835" s="7">
        <v>7</v>
      </c>
      <c r="CH163835" s="7">
        <v>7</v>
      </c>
      <c r="CI163835" s="7">
        <v>5</v>
      </c>
      <c r="CJ163835" s="7">
        <v>7</v>
      </c>
      <c r="CK163835" s="7">
        <v>7</v>
      </c>
      <c r="CL163835" s="7">
        <v>4</v>
      </c>
    </row>
    <row r="163836" spans="1:90" x14ac:dyDescent="0.25">
      <c r="A163836" s="1" t="s">
        <v>4</v>
      </c>
      <c r="B163836" s="7">
        <v>2007</v>
      </c>
      <c r="C163836" s="7">
        <v>2007</v>
      </c>
      <c r="D163836" s="7">
        <v>2008</v>
      </c>
      <c r="E163836" s="7">
        <v>2008</v>
      </c>
      <c r="F163836" s="7">
        <v>2008</v>
      </c>
      <c r="G163836" s="7">
        <v>2008</v>
      </c>
      <c r="H163836" s="7">
        <v>2008</v>
      </c>
      <c r="I163836" s="7">
        <v>2009</v>
      </c>
      <c r="J163836" s="7">
        <v>2010</v>
      </c>
      <c r="K163836" s="7">
        <v>2010</v>
      </c>
      <c r="L163836" s="7">
        <v>2010</v>
      </c>
      <c r="M163836" s="7">
        <v>2010</v>
      </c>
      <c r="N163836" s="7">
        <v>2011</v>
      </c>
      <c r="O163836" s="7">
        <v>2011</v>
      </c>
      <c r="P163836" s="13">
        <v>2012</v>
      </c>
      <c r="Q163836" s="7">
        <v>2012</v>
      </c>
      <c r="R163836" s="7">
        <v>2012</v>
      </c>
      <c r="S163836" s="7">
        <v>2012</v>
      </c>
      <c r="T163836" s="13">
        <v>2012</v>
      </c>
      <c r="U163836" s="13">
        <v>2015</v>
      </c>
      <c r="V163836" s="13">
        <v>2015</v>
      </c>
      <c r="W163836" s="7">
        <v>2016</v>
      </c>
      <c r="X163836" s="13">
        <v>2016</v>
      </c>
      <c r="Y163836" s="7">
        <v>2016</v>
      </c>
      <c r="Z163836" s="7">
        <v>2017</v>
      </c>
      <c r="AA163836" s="7">
        <v>2017</v>
      </c>
      <c r="AB163836" s="7">
        <v>2017</v>
      </c>
      <c r="AC163836" s="7">
        <v>2019</v>
      </c>
      <c r="AD163836" s="7">
        <v>2019</v>
      </c>
      <c r="AE163836" s="7">
        <v>2019</v>
      </c>
      <c r="AF163836" s="7">
        <v>2002</v>
      </c>
      <c r="AG163836" s="7">
        <v>2003</v>
      </c>
      <c r="AH163836" s="7">
        <v>1988</v>
      </c>
      <c r="AI163836" s="7">
        <v>1989</v>
      </c>
      <c r="AJ163836" s="7">
        <v>1994</v>
      </c>
      <c r="AK163836" s="7">
        <v>1995</v>
      </c>
      <c r="AL163836" s="7">
        <v>2002</v>
      </c>
      <c r="AM163836" s="7">
        <v>2003</v>
      </c>
      <c r="AN163836" s="7">
        <v>2003</v>
      </c>
      <c r="AO163836" s="7">
        <v>2005</v>
      </c>
      <c r="AP163836" s="7">
        <v>2007</v>
      </c>
      <c r="AQ163836" s="7">
        <v>2007</v>
      </c>
      <c r="AR163836" s="7">
        <v>2007</v>
      </c>
      <c r="AS163836" s="7">
        <v>2007</v>
      </c>
      <c r="AT163836" s="7">
        <v>2007</v>
      </c>
      <c r="AU163836" s="7">
        <v>2007</v>
      </c>
      <c r="AV163836" s="7">
        <v>2007</v>
      </c>
      <c r="AW163836" s="7">
        <v>2007</v>
      </c>
      <c r="AX163836" s="7">
        <v>2007</v>
      </c>
      <c r="AY163836" s="7">
        <v>2007</v>
      </c>
      <c r="AZ163836" s="7">
        <v>2008</v>
      </c>
      <c r="BA163836" s="7">
        <v>2008</v>
      </c>
      <c r="BB163836" s="7">
        <v>2008</v>
      </c>
      <c r="BC163836" s="7">
        <v>2008</v>
      </c>
      <c r="BD163836" s="7">
        <v>2008</v>
      </c>
      <c r="BE163836" s="7">
        <v>2009</v>
      </c>
      <c r="BF163836" s="7">
        <v>2009</v>
      </c>
      <c r="BG163836" s="7">
        <v>2009</v>
      </c>
      <c r="BH163836" s="7">
        <v>2010</v>
      </c>
      <c r="BI163836" s="7">
        <v>2010</v>
      </c>
      <c r="BJ163836" s="7">
        <v>2010</v>
      </c>
      <c r="BK163836" s="7">
        <v>2010</v>
      </c>
      <c r="BL163836" s="7">
        <v>2010</v>
      </c>
      <c r="BM163836" s="7">
        <v>2010</v>
      </c>
      <c r="BN163836" s="7">
        <v>2011</v>
      </c>
      <c r="BO163836" s="7">
        <v>2011</v>
      </c>
      <c r="BP163836" s="7">
        <v>2011</v>
      </c>
      <c r="BQ163836" s="7">
        <v>2011</v>
      </c>
      <c r="BR163836" s="7">
        <v>2011</v>
      </c>
      <c r="BS163836" s="7">
        <v>2011</v>
      </c>
      <c r="BT163836" s="7">
        <v>2011</v>
      </c>
      <c r="BU163836" s="13">
        <v>2012</v>
      </c>
      <c r="BV163836" s="13">
        <v>2013</v>
      </c>
      <c r="BW163836" s="13">
        <v>2013</v>
      </c>
      <c r="BX163836" s="13">
        <v>2013</v>
      </c>
      <c r="BY163836" s="13">
        <v>2014</v>
      </c>
      <c r="BZ163836" s="13">
        <v>2014</v>
      </c>
      <c r="CA163836" s="13">
        <v>2015</v>
      </c>
      <c r="CB163836" s="13">
        <v>2015</v>
      </c>
      <c r="CC163836" s="13">
        <v>2015</v>
      </c>
      <c r="CD163836" s="13">
        <v>2016</v>
      </c>
      <c r="CE163836" s="7">
        <v>2017</v>
      </c>
      <c r="CF163836" s="7">
        <v>2017</v>
      </c>
      <c r="CG163836" s="7">
        <v>2018</v>
      </c>
      <c r="CH163836" s="7">
        <v>2018</v>
      </c>
      <c r="CI163836" s="7">
        <v>2018</v>
      </c>
      <c r="CJ163836" s="7">
        <v>2018</v>
      </c>
      <c r="CK163836" s="7">
        <v>2019</v>
      </c>
      <c r="CL163836" s="7">
        <v>2019</v>
      </c>
    </row>
    <row r="163837" spans="1:90" x14ac:dyDescent="0.25">
      <c r="A163837" s="1" t="s">
        <v>5</v>
      </c>
      <c r="B163837" s="14">
        <v>39347</v>
      </c>
      <c r="C163837" s="14">
        <v>39225</v>
      </c>
      <c r="D163837" s="14">
        <v>39701</v>
      </c>
      <c r="E163837" s="14">
        <v>39671</v>
      </c>
      <c r="F163837" s="14">
        <v>39606</v>
      </c>
      <c r="G163837" s="14">
        <v>39675</v>
      </c>
      <c r="H163837" s="14">
        <v>39671</v>
      </c>
      <c r="I163837" s="14">
        <v>40023</v>
      </c>
      <c r="J163837" s="14">
        <v>40258</v>
      </c>
      <c r="K163837" s="14">
        <v>40298</v>
      </c>
      <c r="L163837" s="14">
        <v>40375</v>
      </c>
      <c r="M163837" s="14">
        <v>40543</v>
      </c>
      <c r="N163837" s="14">
        <v>40844</v>
      </c>
      <c r="O163837" s="14">
        <v>40825</v>
      </c>
      <c r="P163837" s="14">
        <v>41185</v>
      </c>
      <c r="Q163837" s="14">
        <v>41106</v>
      </c>
      <c r="R163837" s="14">
        <v>41056</v>
      </c>
      <c r="S163837" s="14">
        <v>41048</v>
      </c>
      <c r="T163837" s="14">
        <v>41220</v>
      </c>
      <c r="U163837" s="14">
        <v>42202</v>
      </c>
      <c r="V163837" s="14">
        <v>42234</v>
      </c>
      <c r="W163837" s="14">
        <v>42709</v>
      </c>
      <c r="X163837" s="14">
        <v>42518</v>
      </c>
      <c r="Y163837" s="14">
        <v>42626</v>
      </c>
      <c r="Z163837" s="14">
        <v>42987</v>
      </c>
      <c r="AA163837" s="14">
        <v>43031</v>
      </c>
      <c r="AB163837" s="14">
        <v>42875</v>
      </c>
      <c r="AC163837" s="14">
        <v>43635</v>
      </c>
      <c r="AD163837" s="14">
        <v>43650</v>
      </c>
      <c r="AE163837" s="14">
        <v>43678</v>
      </c>
      <c r="AF163837" s="14">
        <v>37421</v>
      </c>
      <c r="AG163837" s="14">
        <v>37911</v>
      </c>
      <c r="AH163837" s="14">
        <v>32381</v>
      </c>
      <c r="AI163837" s="14">
        <v>32740</v>
      </c>
      <c r="AJ163837" s="14">
        <v>34498</v>
      </c>
      <c r="AK163837" s="14">
        <v>34849</v>
      </c>
      <c r="AL163837" s="14">
        <v>37461</v>
      </c>
      <c r="AM163837" s="14">
        <v>37949</v>
      </c>
      <c r="AN163837" s="14">
        <v>37916</v>
      </c>
      <c r="AO163837" s="14">
        <v>38608</v>
      </c>
      <c r="AP163837" s="14">
        <v>39319</v>
      </c>
      <c r="AQ163837" s="14">
        <v>39229</v>
      </c>
      <c r="AR163837" s="14">
        <v>39264</v>
      </c>
      <c r="AS163837" s="14">
        <v>39311</v>
      </c>
      <c r="AT163837" s="14">
        <v>39305</v>
      </c>
      <c r="AU163837" s="14">
        <v>39411</v>
      </c>
      <c r="AV163837" s="14">
        <v>39266</v>
      </c>
      <c r="AW163837" s="14">
        <v>39336</v>
      </c>
      <c r="AX163837" s="14">
        <v>39259</v>
      </c>
      <c r="AY163837" s="14">
        <v>39379</v>
      </c>
      <c r="AZ163837" s="14">
        <v>39671</v>
      </c>
      <c r="BA163837" s="14">
        <v>39571</v>
      </c>
      <c r="BB163837" s="14">
        <v>39671</v>
      </c>
      <c r="BC163837" s="14">
        <v>39709</v>
      </c>
      <c r="BD163837" s="14">
        <v>39615</v>
      </c>
      <c r="BE163837" s="14">
        <v>39980</v>
      </c>
      <c r="BF163837" s="14">
        <v>40026</v>
      </c>
      <c r="BG163837" s="14">
        <v>40071</v>
      </c>
      <c r="BH163837" s="14">
        <v>40279</v>
      </c>
      <c r="BI163837" s="14">
        <v>40390</v>
      </c>
      <c r="BJ163837" s="14">
        <v>40338</v>
      </c>
      <c r="BK163837" s="14">
        <v>40339</v>
      </c>
      <c r="BL163837" s="14">
        <v>40246</v>
      </c>
      <c r="BM163837" s="14">
        <v>40419</v>
      </c>
      <c r="BN163837" s="14">
        <v>40856</v>
      </c>
      <c r="BO163837" s="14">
        <v>40736</v>
      </c>
      <c r="BP163837" s="14">
        <v>40640</v>
      </c>
      <c r="BQ163837" s="14">
        <v>40764</v>
      </c>
      <c r="BR163837" s="14">
        <v>40682</v>
      </c>
      <c r="BS163837" s="14">
        <v>40796</v>
      </c>
      <c r="BT163837" s="14">
        <v>40702</v>
      </c>
      <c r="BU163837" s="14">
        <v>41218</v>
      </c>
      <c r="BV163837" s="14">
        <v>41519</v>
      </c>
      <c r="BW163837" s="14">
        <v>41483</v>
      </c>
      <c r="BX163837" s="14">
        <v>41532</v>
      </c>
      <c r="BY163837" s="14">
        <v>41910</v>
      </c>
      <c r="BZ163837" s="14">
        <v>41858</v>
      </c>
      <c r="CA163837" s="14">
        <v>42210</v>
      </c>
      <c r="CB163837" s="14">
        <v>42150</v>
      </c>
      <c r="CC163837" s="14">
        <v>42155</v>
      </c>
      <c r="CD163837" s="14">
        <v>42549</v>
      </c>
      <c r="CE163837" s="14">
        <v>43067</v>
      </c>
      <c r="CF163837" s="14">
        <v>42997</v>
      </c>
      <c r="CG163837" s="15">
        <v>43303</v>
      </c>
      <c r="CH163837" s="15">
        <v>43310</v>
      </c>
      <c r="CI163837" s="15">
        <v>43240</v>
      </c>
      <c r="CJ163837" s="15">
        <v>43291</v>
      </c>
      <c r="CK163837" s="14">
        <v>43662</v>
      </c>
      <c r="CL163837" s="15">
        <v>43563</v>
      </c>
    </row>
    <row r="163838" spans="1:90" x14ac:dyDescent="0.25">
      <c r="A163838" s="1" t="s">
        <v>6</v>
      </c>
      <c r="B163838" s="7" t="s">
        <v>68</v>
      </c>
      <c r="C163838" s="7" t="s">
        <v>72</v>
      </c>
      <c r="D163838" s="13" t="s">
        <v>74</v>
      </c>
      <c r="E163838" s="7" t="s">
        <v>78</v>
      </c>
      <c r="F163838" s="7" t="s">
        <v>80</v>
      </c>
      <c r="G163838" s="7" t="s">
        <v>82</v>
      </c>
      <c r="H163838" s="7" t="s">
        <v>84</v>
      </c>
      <c r="I163838" s="13" t="s">
        <v>62</v>
      </c>
      <c r="J163838" s="13" t="s">
        <v>88</v>
      </c>
      <c r="K163838" s="13" t="s">
        <v>74</v>
      </c>
      <c r="L163838" s="13" t="s">
        <v>63</v>
      </c>
      <c r="M163838" s="13" t="s">
        <v>92</v>
      </c>
      <c r="N163838" s="13" t="s">
        <v>60</v>
      </c>
      <c r="O163838" s="13" t="s">
        <v>95</v>
      </c>
      <c r="P163838" s="13" t="s">
        <v>60</v>
      </c>
      <c r="Q163838" s="13" t="s">
        <v>98</v>
      </c>
      <c r="R163838" s="13" t="s">
        <v>101</v>
      </c>
      <c r="S163838" s="13" t="s">
        <v>65</v>
      </c>
      <c r="T163838" s="13" t="s">
        <v>58</v>
      </c>
      <c r="U163838" s="13" t="s">
        <v>64</v>
      </c>
      <c r="V163838" s="13" t="s">
        <v>107</v>
      </c>
      <c r="W163838" s="13" t="s">
        <v>109</v>
      </c>
      <c r="X163838" s="13" t="s">
        <v>107</v>
      </c>
      <c r="Y163838" s="13" t="s">
        <v>55</v>
      </c>
      <c r="Z163838" s="11" t="s">
        <v>64</v>
      </c>
      <c r="AA163838" s="11" t="s">
        <v>114</v>
      </c>
      <c r="AB163838" s="11" t="s">
        <v>116</v>
      </c>
      <c r="AC163838" s="7" t="s">
        <v>114</v>
      </c>
      <c r="AD163838" s="7" t="s">
        <v>64</v>
      </c>
      <c r="AE163838" s="7" t="s">
        <v>58</v>
      </c>
      <c r="AF163838" s="7" t="s">
        <v>59</v>
      </c>
      <c r="AG163838" s="7" t="s">
        <v>124</v>
      </c>
      <c r="AH163838" s="7" t="s">
        <v>82</v>
      </c>
      <c r="AI163838" s="7" t="s">
        <v>128</v>
      </c>
      <c r="AJ163838" s="7" t="s">
        <v>82</v>
      </c>
      <c r="AK163838" s="7" t="s">
        <v>131</v>
      </c>
      <c r="AL163838" s="7" t="s">
        <v>82</v>
      </c>
      <c r="AM163838" s="7" t="s">
        <v>62</v>
      </c>
      <c r="AN163838" s="7" t="s">
        <v>63</v>
      </c>
      <c r="AO163838" s="7" t="s">
        <v>107</v>
      </c>
      <c r="AP163838" s="7" t="s">
        <v>60</v>
      </c>
      <c r="AQ163838" s="7" t="s">
        <v>74</v>
      </c>
      <c r="AR163838" s="7" t="s">
        <v>144</v>
      </c>
      <c r="AS163838" s="7" t="s">
        <v>78</v>
      </c>
      <c r="AT163838" s="13" t="s">
        <v>144</v>
      </c>
      <c r="AU163838" s="7" t="s">
        <v>65</v>
      </c>
      <c r="AV163838" s="7" t="s">
        <v>150</v>
      </c>
      <c r="AW163838" s="7" t="s">
        <v>63</v>
      </c>
      <c r="AX163838" s="7" t="s">
        <v>154</v>
      </c>
      <c r="AY163838" s="7" t="s">
        <v>156</v>
      </c>
      <c r="AZ163838" s="7" t="s">
        <v>144</v>
      </c>
      <c r="BA163838" s="7" t="s">
        <v>61</v>
      </c>
      <c r="BB163838" s="7" t="s">
        <v>116</v>
      </c>
      <c r="BC163838" s="7" t="s">
        <v>82</v>
      </c>
      <c r="BD163838" s="7" t="s">
        <v>107</v>
      </c>
      <c r="BE163838" s="13" t="s">
        <v>74</v>
      </c>
      <c r="BF163838" s="13" t="s">
        <v>82</v>
      </c>
      <c r="BG163838" s="13" t="s">
        <v>66</v>
      </c>
      <c r="BH163838" s="13" t="s">
        <v>63</v>
      </c>
      <c r="BI163838" s="13" t="s">
        <v>82</v>
      </c>
      <c r="BJ163838" s="13" t="s">
        <v>74</v>
      </c>
      <c r="BK163838" s="13" t="s">
        <v>63</v>
      </c>
      <c r="BL163838" s="13" t="s">
        <v>172</v>
      </c>
      <c r="BM163838" s="13" t="s">
        <v>82</v>
      </c>
      <c r="BN163838" s="13" t="s">
        <v>175</v>
      </c>
      <c r="BO163838" s="13" t="s">
        <v>177</v>
      </c>
      <c r="BP163838" s="13" t="s">
        <v>82</v>
      </c>
      <c r="BQ163838" s="13" t="s">
        <v>180</v>
      </c>
      <c r="BR163838" s="13" t="s">
        <v>182</v>
      </c>
      <c r="BS163838" s="13" t="s">
        <v>59</v>
      </c>
      <c r="BT163838" s="13" t="s">
        <v>59</v>
      </c>
      <c r="BU163838" s="13" t="s">
        <v>186</v>
      </c>
      <c r="BV163838" s="13" t="s">
        <v>124</v>
      </c>
      <c r="BW163838" s="13" t="s">
        <v>107</v>
      </c>
      <c r="BX163838" s="13" t="s">
        <v>107</v>
      </c>
      <c r="BY163838" s="13" t="s">
        <v>191</v>
      </c>
      <c r="BZ163838" s="13" t="s">
        <v>64</v>
      </c>
      <c r="CA163838" s="13" t="s">
        <v>124</v>
      </c>
      <c r="CB163838" s="13" t="s">
        <v>72</v>
      </c>
      <c r="CC163838" s="13" t="s">
        <v>63</v>
      </c>
      <c r="CD163838" s="13" t="s">
        <v>64</v>
      </c>
      <c r="CE163838" s="11" t="s">
        <v>114</v>
      </c>
      <c r="CF163838" s="11" t="s">
        <v>61</v>
      </c>
      <c r="CG163838" s="7" t="s">
        <v>201</v>
      </c>
      <c r="CH163838" s="7" t="s">
        <v>203</v>
      </c>
      <c r="CI163838" s="7" t="s">
        <v>144</v>
      </c>
      <c r="CJ163838" s="7" t="s">
        <v>207</v>
      </c>
      <c r="CK163838" s="7" t="s">
        <v>101</v>
      </c>
      <c r="CL163838" s="7" t="s">
        <v>65</v>
      </c>
    </row>
    <row r="163839" spans="1:90" x14ac:dyDescent="0.25">
      <c r="A163839" s="1" t="s">
        <v>7</v>
      </c>
      <c r="B163839" s="7" t="s">
        <v>69</v>
      </c>
      <c r="C163839" s="7" t="s">
        <v>69</v>
      </c>
      <c r="D163839" s="7" t="s">
        <v>75</v>
      </c>
      <c r="E163839" s="7" t="s">
        <v>75</v>
      </c>
      <c r="F163839" s="7" t="s">
        <v>69</v>
      </c>
      <c r="G163839" s="7" t="s">
        <v>75</v>
      </c>
      <c r="I163839" s="7" t="s">
        <v>69</v>
      </c>
      <c r="J163839" s="7" t="s">
        <v>75</v>
      </c>
      <c r="K163839" s="7" t="s">
        <v>75</v>
      </c>
      <c r="L163839" s="7" t="s">
        <v>75</v>
      </c>
      <c r="M163839" s="7" t="s">
        <v>75</v>
      </c>
      <c r="N163839" s="7" t="s">
        <v>75</v>
      </c>
      <c r="O163839" s="7" t="s">
        <v>75</v>
      </c>
      <c r="P163839" s="7" t="s">
        <v>75</v>
      </c>
      <c r="Q163839" s="7" t="s">
        <v>69</v>
      </c>
      <c r="R163839" s="7" t="s">
        <v>75</v>
      </c>
      <c r="S163839" s="13" t="s">
        <v>75</v>
      </c>
      <c r="T163839" s="7" t="s">
        <v>75</v>
      </c>
      <c r="U163839" s="7" t="s">
        <v>75</v>
      </c>
      <c r="V163839" s="7" t="s">
        <v>69</v>
      </c>
      <c r="W163839" s="7" t="s">
        <v>75</v>
      </c>
      <c r="X163839" s="7" t="s">
        <v>69</v>
      </c>
      <c r="Y163839" s="7" t="s">
        <v>75</v>
      </c>
      <c r="Z163839" s="7" t="s">
        <v>75</v>
      </c>
      <c r="AA163839" s="7" t="s">
        <v>75</v>
      </c>
      <c r="AB163839" s="11" t="s">
        <v>75</v>
      </c>
      <c r="AC163839" s="7" t="s">
        <v>75</v>
      </c>
      <c r="AD163839" s="7" t="s">
        <v>75</v>
      </c>
      <c r="AE163839" s="7" t="s">
        <v>75</v>
      </c>
      <c r="AF163839" s="7" t="s">
        <v>75</v>
      </c>
      <c r="AG163839" s="7" t="s">
        <v>69</v>
      </c>
      <c r="AH163839" s="7" t="s">
        <v>75</v>
      </c>
      <c r="AI163839" s="7" t="s">
        <v>69</v>
      </c>
      <c r="AJ163839" s="7" t="s">
        <v>75</v>
      </c>
      <c r="AK163839" s="7" t="s">
        <v>75</v>
      </c>
      <c r="AL163839" s="7" t="s">
        <v>75</v>
      </c>
      <c r="AM163839" s="7" t="s">
        <v>69</v>
      </c>
      <c r="AN163839" s="7" t="s">
        <v>75</v>
      </c>
      <c r="AO163839" s="7" t="s">
        <v>69</v>
      </c>
      <c r="AP163839" s="7" t="s">
        <v>75</v>
      </c>
      <c r="AQ163839" s="7" t="s">
        <v>75</v>
      </c>
      <c r="AR163839" s="7" t="s">
        <v>75</v>
      </c>
      <c r="AS163839" s="7" t="s">
        <v>75</v>
      </c>
      <c r="AT163839" s="7" t="s">
        <v>75</v>
      </c>
      <c r="AU163839" s="7" t="s">
        <v>75</v>
      </c>
      <c r="AV163839" s="7" t="s">
        <v>69</v>
      </c>
      <c r="AW163839" s="7" t="s">
        <v>75</v>
      </c>
      <c r="AX163839" s="7" t="s">
        <v>69</v>
      </c>
      <c r="AY163839" s="7" t="s">
        <v>75</v>
      </c>
      <c r="AZ163839" s="7" t="s">
        <v>75</v>
      </c>
      <c r="BA163839" s="7" t="s">
        <v>75</v>
      </c>
      <c r="BB163839" s="7" t="s">
        <v>75</v>
      </c>
      <c r="BC163839" s="7" t="s">
        <v>75</v>
      </c>
      <c r="BD163839" s="7" t="s">
        <v>69</v>
      </c>
      <c r="BE163839" s="7" t="s">
        <v>75</v>
      </c>
      <c r="BF163839" s="7" t="s">
        <v>75</v>
      </c>
      <c r="BG163839" s="7" t="s">
        <v>75</v>
      </c>
      <c r="BH163839" s="7" t="s">
        <v>75</v>
      </c>
      <c r="BI163839" s="7" t="s">
        <v>75</v>
      </c>
      <c r="BJ163839" s="7" t="s">
        <v>75</v>
      </c>
      <c r="BK163839" s="7" t="s">
        <v>75</v>
      </c>
      <c r="BL163839" s="7" t="s">
        <v>75</v>
      </c>
      <c r="BM163839" s="7" t="s">
        <v>75</v>
      </c>
      <c r="BN163839" s="7" t="s">
        <v>69</v>
      </c>
      <c r="BO163839" s="13"/>
      <c r="BP163839" s="7" t="s">
        <v>75</v>
      </c>
      <c r="BQ163839" s="7" t="s">
        <v>75</v>
      </c>
      <c r="BR163839" s="7" t="s">
        <v>75</v>
      </c>
      <c r="BS163839" s="7" t="s">
        <v>75</v>
      </c>
      <c r="BT163839" s="7" t="s">
        <v>75</v>
      </c>
      <c r="BU163839" s="7" t="s">
        <v>75</v>
      </c>
      <c r="BV163839" s="7" t="s">
        <v>69</v>
      </c>
      <c r="BW163839" s="7" t="s">
        <v>69</v>
      </c>
      <c r="BX163839" s="7" t="s">
        <v>69</v>
      </c>
      <c r="BY163839" s="7" t="s">
        <v>75</v>
      </c>
      <c r="BZ163839" s="7" t="s">
        <v>75</v>
      </c>
      <c r="CA163839" s="7" t="s">
        <v>69</v>
      </c>
      <c r="CB163839" s="7" t="s">
        <v>69</v>
      </c>
      <c r="CC163839" s="7" t="s">
        <v>75</v>
      </c>
      <c r="CD163839" s="7" t="s">
        <v>75</v>
      </c>
      <c r="CE163839" s="7" t="s">
        <v>75</v>
      </c>
      <c r="CF163839" s="7" t="s">
        <v>75</v>
      </c>
      <c r="CG163839" s="7" t="s">
        <v>75</v>
      </c>
      <c r="CH163839" s="7" t="s">
        <v>69</v>
      </c>
      <c r="CI163839" s="7" t="s">
        <v>75</v>
      </c>
      <c r="CJ163839" s="7" t="s">
        <v>75</v>
      </c>
      <c r="CK163839" s="7" t="s">
        <v>75</v>
      </c>
      <c r="CL163839" s="7" t="s">
        <v>75</v>
      </c>
    </row>
    <row r="163840" spans="1:90" x14ac:dyDescent="0.25">
      <c r="A163840" s="1" t="s">
        <v>8</v>
      </c>
      <c r="B163840" s="13" t="s">
        <v>70</v>
      </c>
      <c r="C163840" s="7" t="s">
        <v>70</v>
      </c>
      <c r="D163840" s="11" t="s">
        <v>76</v>
      </c>
      <c r="E163840" s="11" t="s">
        <v>76</v>
      </c>
      <c r="F163840" s="11" t="s">
        <v>70</v>
      </c>
      <c r="G163840" s="11" t="s">
        <v>76</v>
      </c>
      <c r="H163840" s="11" t="s">
        <v>85</v>
      </c>
      <c r="I163840" s="11" t="s">
        <v>70</v>
      </c>
      <c r="J163840" s="11" t="s">
        <v>76</v>
      </c>
      <c r="K163840" s="11" t="s">
        <v>76</v>
      </c>
      <c r="L163840" s="11" t="s">
        <v>76</v>
      </c>
      <c r="M163840" s="13" t="s">
        <v>76</v>
      </c>
      <c r="N163840" s="11" t="s">
        <v>76</v>
      </c>
      <c r="O163840" s="11" t="s">
        <v>76</v>
      </c>
      <c r="P163840" s="11" t="s">
        <v>76</v>
      </c>
      <c r="Q163840" s="11" t="s">
        <v>99</v>
      </c>
      <c r="R163840" s="13" t="s">
        <v>76</v>
      </c>
      <c r="S163840" s="13" t="s">
        <v>76</v>
      </c>
      <c r="T163840" s="11" t="s">
        <v>104</v>
      </c>
      <c r="U163840" s="11" t="s">
        <v>76</v>
      </c>
      <c r="V163840" s="11" t="s">
        <v>70</v>
      </c>
      <c r="W163840" s="11" t="s">
        <v>104</v>
      </c>
      <c r="X163840" s="11" t="s">
        <v>70</v>
      </c>
      <c r="Y163840" s="11" t="s">
        <v>76</v>
      </c>
      <c r="Z163840" s="11" t="s">
        <v>76</v>
      </c>
      <c r="AA163840" s="11" t="s">
        <v>76</v>
      </c>
      <c r="AB163840" s="11" t="s">
        <v>76</v>
      </c>
      <c r="AC163840" s="11" t="s">
        <v>76</v>
      </c>
      <c r="AD163840" s="11" t="s">
        <v>76</v>
      </c>
      <c r="AE163840" s="11" t="s">
        <v>104</v>
      </c>
      <c r="AF163840" s="11" t="s">
        <v>76</v>
      </c>
      <c r="AG163840" s="11" t="s">
        <v>70</v>
      </c>
      <c r="AH163840" s="11" t="s">
        <v>76</v>
      </c>
      <c r="AI163840" s="11" t="s">
        <v>99</v>
      </c>
      <c r="AJ163840" s="11" t="s">
        <v>76</v>
      </c>
      <c r="AK163840" s="11" t="s">
        <v>76</v>
      </c>
      <c r="AL163840" s="11" t="s">
        <v>76</v>
      </c>
      <c r="AM163840" s="11" t="s">
        <v>70</v>
      </c>
      <c r="AN163840" s="11" t="s">
        <v>76</v>
      </c>
      <c r="AO163840" s="11" t="s">
        <v>70</v>
      </c>
      <c r="AP163840" s="11" t="s">
        <v>76</v>
      </c>
      <c r="AQ163840" s="11" t="s">
        <v>76</v>
      </c>
      <c r="AR163840" s="11" t="s">
        <v>76</v>
      </c>
      <c r="AS163840" s="11" t="s">
        <v>76</v>
      </c>
      <c r="AT163840" s="11" t="s">
        <v>76</v>
      </c>
      <c r="AU163840" s="13" t="s">
        <v>76</v>
      </c>
      <c r="AV163840" s="7" t="s">
        <v>151</v>
      </c>
      <c r="AW163840" s="11" t="s">
        <v>76</v>
      </c>
      <c r="AX163840" s="13" t="s">
        <v>151</v>
      </c>
      <c r="AY163840" s="11" t="s">
        <v>76</v>
      </c>
      <c r="AZ163840" s="11" t="s">
        <v>76</v>
      </c>
      <c r="BA163840" s="11" t="s">
        <v>104</v>
      </c>
      <c r="BB163840" s="11" t="s">
        <v>76</v>
      </c>
      <c r="BC163840" s="11" t="s">
        <v>76</v>
      </c>
      <c r="BD163840" s="11" t="s">
        <v>70</v>
      </c>
      <c r="BE163840" s="11" t="s">
        <v>76</v>
      </c>
      <c r="BF163840" s="11" t="s">
        <v>76</v>
      </c>
      <c r="BG163840" s="11" t="s">
        <v>76</v>
      </c>
      <c r="BH163840" s="11" t="s">
        <v>76</v>
      </c>
      <c r="BI163840" s="11" t="s">
        <v>76</v>
      </c>
      <c r="BJ163840" s="11" t="s">
        <v>76</v>
      </c>
      <c r="BK163840" s="11" t="s">
        <v>76</v>
      </c>
      <c r="BL163840" s="11" t="s">
        <v>76</v>
      </c>
      <c r="BM163840" s="11" t="s">
        <v>76</v>
      </c>
      <c r="BN163840" s="11" t="s">
        <v>70</v>
      </c>
      <c r="BO163840" s="11" t="s">
        <v>85</v>
      </c>
      <c r="BP163840" s="11" t="s">
        <v>76</v>
      </c>
      <c r="BQ163840" s="11" t="s">
        <v>76</v>
      </c>
      <c r="BR163840" s="11" t="s">
        <v>76</v>
      </c>
      <c r="BS163840" s="11" t="s">
        <v>76</v>
      </c>
      <c r="BT163840" s="11" t="s">
        <v>76</v>
      </c>
      <c r="BU163840" s="11" t="s">
        <v>76</v>
      </c>
      <c r="BV163840" s="11" t="s">
        <v>70</v>
      </c>
      <c r="BW163840" s="11" t="s">
        <v>70</v>
      </c>
      <c r="BX163840" s="11" t="s">
        <v>70</v>
      </c>
      <c r="BY163840" s="11" t="s">
        <v>104</v>
      </c>
      <c r="BZ163840" s="11" t="s">
        <v>76</v>
      </c>
      <c r="CA163840" s="11" t="s">
        <v>70</v>
      </c>
      <c r="CB163840" s="11" t="s">
        <v>70</v>
      </c>
      <c r="CC163840" s="11" t="s">
        <v>76</v>
      </c>
      <c r="CD163840" s="11" t="s">
        <v>76</v>
      </c>
      <c r="CE163840" s="11" t="s">
        <v>76</v>
      </c>
      <c r="CF163840" s="11" t="s">
        <v>104</v>
      </c>
      <c r="CG163840" s="11" t="s">
        <v>76</v>
      </c>
      <c r="CH163840" s="11" t="s">
        <v>151</v>
      </c>
      <c r="CI163840" s="11" t="s">
        <v>76</v>
      </c>
      <c r="CJ163840" s="11" t="s">
        <v>76</v>
      </c>
      <c r="CK163840" s="11" t="s">
        <v>76</v>
      </c>
      <c r="CL163840" s="11" t="s">
        <v>76</v>
      </c>
    </row>
    <row r="163841" spans="1:90" x14ac:dyDescent="0.25">
      <c r="A163841" s="1" t="s">
        <v>9</v>
      </c>
      <c r="AI163841" s="7" t="s">
        <v>56</v>
      </c>
      <c r="AK163841" s="7" t="s">
        <v>56</v>
      </c>
      <c r="AL163841" s="7" t="s">
        <v>56</v>
      </c>
      <c r="AM163841" s="7" t="s">
        <v>56</v>
      </c>
      <c r="AN163841" s="7" t="s">
        <v>56</v>
      </c>
      <c r="AO163841" s="7" t="s">
        <v>56</v>
      </c>
      <c r="AT163841" s="13"/>
      <c r="AY163841" s="7" t="s">
        <v>56</v>
      </c>
      <c r="AZ163841" s="7" t="s">
        <v>56</v>
      </c>
      <c r="BA163841" s="7" t="s">
        <v>56</v>
      </c>
      <c r="BC163841" s="7" t="s">
        <v>56</v>
      </c>
      <c r="BG163841" s="13" t="s">
        <v>56</v>
      </c>
      <c r="BL163841" s="13" t="s">
        <v>56</v>
      </c>
      <c r="BM163841" s="13"/>
      <c r="BO163841" s="13"/>
      <c r="BQ163841" s="13"/>
      <c r="BR163841" s="13" t="s">
        <v>56</v>
      </c>
      <c r="BS163841" s="13" t="s">
        <v>56</v>
      </c>
      <c r="BY163841" s="7" t="s">
        <v>56</v>
      </c>
      <c r="CL163841" s="7" t="s">
        <v>56</v>
      </c>
    </row>
    <row r="163842" spans="1:90" x14ac:dyDescent="0.25">
      <c r="A163842" s="1" t="s">
        <v>10</v>
      </c>
      <c r="B163842" s="13" t="s">
        <v>56</v>
      </c>
      <c r="C163842" s="7" t="s">
        <v>56</v>
      </c>
      <c r="D163842" s="13" t="s">
        <v>56</v>
      </c>
      <c r="E163842" s="13" t="s">
        <v>56</v>
      </c>
      <c r="F163842" s="13" t="s">
        <v>56</v>
      </c>
      <c r="G163842" s="13" t="s">
        <v>56</v>
      </c>
      <c r="H163842" s="13" t="s">
        <v>56</v>
      </c>
      <c r="I163842" s="13" t="s">
        <v>56</v>
      </c>
      <c r="J163842" s="13" t="s">
        <v>56</v>
      </c>
      <c r="K163842" s="13" t="s">
        <v>56</v>
      </c>
      <c r="L163842" s="13" t="s">
        <v>56</v>
      </c>
      <c r="M163842" s="13" t="s">
        <v>56</v>
      </c>
      <c r="N163842" s="13" t="s">
        <v>56</v>
      </c>
      <c r="O163842" s="13" t="s">
        <v>56</v>
      </c>
      <c r="P163842" s="13" t="s">
        <v>56</v>
      </c>
      <c r="Q163842" s="13" t="s">
        <v>56</v>
      </c>
      <c r="R163842" s="13" t="s">
        <v>56</v>
      </c>
      <c r="S163842" s="13" t="s">
        <v>56</v>
      </c>
      <c r="T163842" s="7" t="s">
        <v>56</v>
      </c>
      <c r="U163842" s="7" t="s">
        <v>56</v>
      </c>
      <c r="V163842" s="7" t="s">
        <v>56</v>
      </c>
      <c r="W163842" s="7" t="s">
        <v>56</v>
      </c>
      <c r="X163842" s="7" t="s">
        <v>56</v>
      </c>
      <c r="Y163842" s="7" t="s">
        <v>56</v>
      </c>
      <c r="Z163842" s="7" t="s">
        <v>56</v>
      </c>
      <c r="AA163842" s="7" t="s">
        <v>56</v>
      </c>
      <c r="AB163842" s="7" t="s">
        <v>56</v>
      </c>
      <c r="AC163842" s="7" t="s">
        <v>56</v>
      </c>
      <c r="AD163842" s="7" t="s">
        <v>56</v>
      </c>
      <c r="AE163842" s="7" t="s">
        <v>56</v>
      </c>
      <c r="AS163842" s="13"/>
      <c r="BE163842" s="13"/>
      <c r="BT163842" s="13"/>
    </row>
    <row r="163843" spans="1:90" x14ac:dyDescent="0.25">
      <c r="A163843" s="1" t="s">
        <v>11</v>
      </c>
      <c r="AF163843" s="7" t="s">
        <v>56</v>
      </c>
      <c r="AG163843" s="13" t="s">
        <v>56</v>
      </c>
      <c r="AH163843" s="7" t="s">
        <v>56</v>
      </c>
      <c r="AJ163843" s="13" t="s">
        <v>56</v>
      </c>
      <c r="AN163843" s="13"/>
      <c r="AP163843" s="13" t="s">
        <v>56</v>
      </c>
      <c r="AQ163843" s="13" t="s">
        <v>56</v>
      </c>
      <c r="AR163843" s="13" t="s">
        <v>56</v>
      </c>
      <c r="AS163843" s="7" t="s">
        <v>56</v>
      </c>
      <c r="AT163843" s="7" t="s">
        <v>56</v>
      </c>
      <c r="AU163843" s="13" t="s">
        <v>56</v>
      </c>
      <c r="AV163843" s="13" t="s">
        <v>56</v>
      </c>
      <c r="AW163843" s="13" t="s">
        <v>56</v>
      </c>
      <c r="AX163843" s="13" t="s">
        <v>56</v>
      </c>
      <c r="BB163843" s="13" t="s">
        <v>56</v>
      </c>
      <c r="BD163843" s="13" t="s">
        <v>56</v>
      </c>
      <c r="BE163843" s="13" t="s">
        <v>56</v>
      </c>
      <c r="BF163843" s="13" t="s">
        <v>56</v>
      </c>
      <c r="BH163843" s="7" t="s">
        <v>56</v>
      </c>
      <c r="BI163843" s="13" t="s">
        <v>56</v>
      </c>
      <c r="BJ163843" s="13" t="s">
        <v>56</v>
      </c>
      <c r="BK163843" s="13" t="s">
        <v>56</v>
      </c>
      <c r="BM163843" s="7" t="s">
        <v>56</v>
      </c>
      <c r="BN163843" s="13" t="s">
        <v>56</v>
      </c>
      <c r="BO163843" s="7" t="s">
        <v>56</v>
      </c>
      <c r="BP163843" s="7" t="s">
        <v>56</v>
      </c>
      <c r="BQ163843" s="7" t="s">
        <v>56</v>
      </c>
      <c r="BT163843" s="13" t="s">
        <v>56</v>
      </c>
      <c r="BU163843" s="13" t="s">
        <v>56</v>
      </c>
      <c r="BV163843" s="13" t="s">
        <v>56</v>
      </c>
      <c r="BW163843" s="13" t="s">
        <v>56</v>
      </c>
      <c r="BX163843" s="13" t="s">
        <v>56</v>
      </c>
      <c r="BZ163843" s="13" t="s">
        <v>56</v>
      </c>
      <c r="CA163843" s="7" t="s">
        <v>56</v>
      </c>
      <c r="CB163843" s="7" t="s">
        <v>56</v>
      </c>
      <c r="CC163843" s="7" t="s">
        <v>56</v>
      </c>
      <c r="CD163843" s="7" t="s">
        <v>56</v>
      </c>
      <c r="CE163843" s="7" t="s">
        <v>56</v>
      </c>
      <c r="CF163843" s="7" t="s">
        <v>56</v>
      </c>
      <c r="CG163843" s="7" t="s">
        <v>56</v>
      </c>
      <c r="CH163843" s="7" t="s">
        <v>56</v>
      </c>
      <c r="CI163843" s="7" t="s">
        <v>56</v>
      </c>
      <c r="CJ163843" s="7" t="s">
        <v>56</v>
      </c>
      <c r="CK163843" s="7" t="s">
        <v>56</v>
      </c>
    </row>
    <row r="163844" spans="1:90" x14ac:dyDescent="0.25">
      <c r="A163844" s="16" t="s">
        <v>12</v>
      </c>
      <c r="C163844" s="13"/>
      <c r="AF163844" s="7" t="s">
        <v>56</v>
      </c>
      <c r="AG163844" s="13" t="s">
        <v>56</v>
      </c>
      <c r="AH163844" s="7" t="s">
        <v>56</v>
      </c>
      <c r="AI163844" s="13" t="s">
        <v>56</v>
      </c>
      <c r="AJ163844" s="13" t="s">
        <v>56</v>
      </c>
      <c r="AK163844" s="13" t="s">
        <v>56</v>
      </c>
      <c r="AL163844" s="13" t="s">
        <v>56</v>
      </c>
      <c r="AM163844" s="13" t="s">
        <v>56</v>
      </c>
      <c r="AN163844" s="13" t="s">
        <v>56</v>
      </c>
      <c r="AO163844" s="13" t="s">
        <v>56</v>
      </c>
      <c r="AP163844" s="13" t="s">
        <v>56</v>
      </c>
      <c r="AQ163844" s="13" t="s">
        <v>56</v>
      </c>
      <c r="AR163844" s="13" t="s">
        <v>56</v>
      </c>
      <c r="AS163844" s="7" t="s">
        <v>56</v>
      </c>
      <c r="AT163844" s="7" t="s">
        <v>56</v>
      </c>
      <c r="AU163844" s="13" t="s">
        <v>56</v>
      </c>
      <c r="AV163844" s="13" t="s">
        <v>56</v>
      </c>
      <c r="AW163844" s="13" t="s">
        <v>56</v>
      </c>
      <c r="AX163844" s="13" t="s">
        <v>56</v>
      </c>
      <c r="AY163844" s="13" t="s">
        <v>56</v>
      </c>
      <c r="AZ163844" s="13" t="s">
        <v>56</v>
      </c>
      <c r="BA163844" s="13" t="s">
        <v>56</v>
      </c>
      <c r="BB163844" s="13" t="s">
        <v>56</v>
      </c>
      <c r="BC163844" s="13" t="s">
        <v>56</v>
      </c>
      <c r="BD163844" s="13" t="s">
        <v>56</v>
      </c>
      <c r="BE163844" s="13" t="s">
        <v>56</v>
      </c>
      <c r="BF163844" s="13" t="s">
        <v>56</v>
      </c>
      <c r="BG163844" s="13" t="s">
        <v>56</v>
      </c>
      <c r="BH163844" s="7" t="s">
        <v>56</v>
      </c>
      <c r="BI163844" s="13" t="s">
        <v>56</v>
      </c>
      <c r="BJ163844" s="13" t="s">
        <v>56</v>
      </c>
      <c r="BK163844" s="13" t="s">
        <v>56</v>
      </c>
      <c r="BL163844" s="13" t="s">
        <v>56</v>
      </c>
      <c r="BM163844" s="7" t="s">
        <v>56</v>
      </c>
      <c r="BN163844" s="13" t="s">
        <v>56</v>
      </c>
      <c r="BO163844" s="13" t="s">
        <v>56</v>
      </c>
      <c r="BP163844" s="7" t="s">
        <v>56</v>
      </c>
      <c r="BQ163844" s="7" t="s">
        <v>56</v>
      </c>
      <c r="BR163844" s="13" t="s">
        <v>56</v>
      </c>
      <c r="BS163844" s="13" t="s">
        <v>56</v>
      </c>
      <c r="BT163844" s="13" t="s">
        <v>56</v>
      </c>
      <c r="BU163844" s="13" t="s">
        <v>56</v>
      </c>
      <c r="BV163844" s="13" t="s">
        <v>56</v>
      </c>
      <c r="BW163844" s="13" t="s">
        <v>56</v>
      </c>
      <c r="BX163844" s="13" t="s">
        <v>56</v>
      </c>
      <c r="BY163844" s="7" t="s">
        <v>56</v>
      </c>
      <c r="CA163844" s="7" t="s">
        <v>56</v>
      </c>
      <c r="CB163844" s="7" t="s">
        <v>56</v>
      </c>
      <c r="CC163844" s="7" t="s">
        <v>56</v>
      </c>
      <c r="CE163844" s="7" t="s">
        <v>56</v>
      </c>
      <c r="CG163844" s="7" t="s">
        <v>56</v>
      </c>
      <c r="CH163844" s="7" t="s">
        <v>56</v>
      </c>
      <c r="CI163844" s="7" t="s">
        <v>56</v>
      </c>
      <c r="CK163844" s="7" t="s">
        <v>56</v>
      </c>
      <c r="CL163844" s="7" t="s">
        <v>56</v>
      </c>
    </row>
    <row r="163845" spans="1:90" x14ac:dyDescent="0.25">
      <c r="A163845" s="7" t="s">
        <v>13</v>
      </c>
      <c r="AF163845" s="7">
        <v>1</v>
      </c>
      <c r="AG163845" s="7">
        <v>1</v>
      </c>
      <c r="AH163845" s="7">
        <v>1</v>
      </c>
      <c r="AI163845" s="7">
        <v>2</v>
      </c>
      <c r="AJ163845" s="13">
        <v>1</v>
      </c>
      <c r="AL163845" s="7">
        <v>2</v>
      </c>
      <c r="AN163845" s="7">
        <v>2</v>
      </c>
      <c r="AP163845" s="7">
        <v>1</v>
      </c>
      <c r="AT163845" s="7">
        <v>1</v>
      </c>
      <c r="AU163845" s="7">
        <v>1</v>
      </c>
      <c r="AV163845" s="7">
        <v>1</v>
      </c>
      <c r="AW163845" s="7">
        <v>1</v>
      </c>
      <c r="AX163845" s="7">
        <v>2</v>
      </c>
      <c r="AY163845" s="7">
        <v>2</v>
      </c>
      <c r="AZ163845" s="7">
        <v>1</v>
      </c>
      <c r="BB163845" s="7">
        <v>1</v>
      </c>
      <c r="BC163845" s="7">
        <v>2</v>
      </c>
      <c r="BD163845" s="13" t="s">
        <v>157</v>
      </c>
      <c r="BF163845" s="7">
        <v>1</v>
      </c>
      <c r="BG163845" s="7">
        <v>2</v>
      </c>
      <c r="BI163845" s="7">
        <v>1</v>
      </c>
      <c r="BM163845" s="7">
        <v>2</v>
      </c>
      <c r="BP163845" s="7">
        <v>1</v>
      </c>
      <c r="BQ163845" s="7">
        <v>1</v>
      </c>
      <c r="BR163845" s="13">
        <v>2</v>
      </c>
      <c r="BS163845" s="7">
        <v>1</v>
      </c>
      <c r="BU163845" s="7">
        <v>1</v>
      </c>
      <c r="BW163845" s="7">
        <v>1</v>
      </c>
      <c r="BX163845" s="7">
        <v>3</v>
      </c>
      <c r="BY163845" s="7">
        <v>1</v>
      </c>
      <c r="CA163845" s="7">
        <v>1</v>
      </c>
      <c r="CB163845" s="7">
        <v>1</v>
      </c>
      <c r="CG163845" s="7">
        <v>1</v>
      </c>
      <c r="CH163845" s="7">
        <v>1</v>
      </c>
      <c r="CI163845" s="7">
        <v>2</v>
      </c>
      <c r="CK163845" s="7">
        <v>1</v>
      </c>
    </row>
    <row r="163846" spans="1:90" x14ac:dyDescent="0.25">
      <c r="A163846" s="7" t="s">
        <v>14</v>
      </c>
      <c r="AF163846" s="13" t="s">
        <v>122</v>
      </c>
      <c r="AH163846" s="7" t="s">
        <v>126</v>
      </c>
      <c r="AI163846" s="7">
        <v>4</v>
      </c>
      <c r="AJ163846" s="7">
        <v>1</v>
      </c>
      <c r="AK163846" s="7">
        <v>2</v>
      </c>
      <c r="AL163846" s="13">
        <v>3</v>
      </c>
      <c r="AM163846" s="7">
        <v>4</v>
      </c>
      <c r="AN163846" s="13" t="s">
        <v>137</v>
      </c>
      <c r="AO163846" s="7">
        <v>4</v>
      </c>
      <c r="AQ163846" s="13" t="s">
        <v>141</v>
      </c>
      <c r="AR163846" s="13" t="s">
        <v>141</v>
      </c>
      <c r="AS163846" s="7" t="s">
        <v>141</v>
      </c>
      <c r="AT163846" s="7">
        <v>1</v>
      </c>
      <c r="AU163846" s="13" t="s">
        <v>141</v>
      </c>
      <c r="AV163846" s="13" t="s">
        <v>141</v>
      </c>
      <c r="AW163846" s="13" t="s">
        <v>141</v>
      </c>
      <c r="AX163846" s="13" t="s">
        <v>141</v>
      </c>
      <c r="AY163846" s="7" t="s">
        <v>157</v>
      </c>
      <c r="BA163846" s="7">
        <v>1</v>
      </c>
      <c r="BE163846" s="13" t="s">
        <v>141</v>
      </c>
      <c r="BG163846" s="7">
        <v>9</v>
      </c>
      <c r="BH163846" s="13" t="s">
        <v>141</v>
      </c>
      <c r="BJ163846" s="13" t="s">
        <v>141</v>
      </c>
      <c r="BK163846" s="13" t="s">
        <v>141</v>
      </c>
      <c r="BL163846" s="7">
        <v>2</v>
      </c>
      <c r="BN163846" s="13" t="s">
        <v>141</v>
      </c>
      <c r="BO163846" s="7">
        <v>1</v>
      </c>
      <c r="BP163846" s="13" t="s">
        <v>141</v>
      </c>
      <c r="BQ163846" s="7">
        <v>1</v>
      </c>
      <c r="BR163846" s="13" t="s">
        <v>141</v>
      </c>
      <c r="BS163846" s="7">
        <v>6</v>
      </c>
      <c r="BV163846" s="7">
        <v>1</v>
      </c>
      <c r="BW163846" s="13" t="s">
        <v>141</v>
      </c>
      <c r="BX163846" s="13" t="s">
        <v>141</v>
      </c>
      <c r="BY163846" s="7">
        <v>4</v>
      </c>
      <c r="BZ163846" s="7">
        <v>1</v>
      </c>
      <c r="CC163846" s="7">
        <v>2</v>
      </c>
      <c r="CD163846" s="7">
        <v>1</v>
      </c>
      <c r="CE163846" s="7">
        <v>1</v>
      </c>
      <c r="CG163846" s="7" t="s">
        <v>141</v>
      </c>
      <c r="CH163846" s="7">
        <v>1</v>
      </c>
      <c r="CI163846" s="7">
        <v>3</v>
      </c>
      <c r="CJ163846" s="7" t="s">
        <v>141</v>
      </c>
      <c r="CK163846" s="7">
        <v>1</v>
      </c>
      <c r="CL163846" s="7">
        <v>6</v>
      </c>
    </row>
    <row r="163847" spans="1:90" x14ac:dyDescent="0.25">
      <c r="A163847" s="7" t="s">
        <v>15</v>
      </c>
      <c r="AF163847" s="7">
        <v>1</v>
      </c>
      <c r="AG163847" s="7">
        <f>AG163845+AG163846</f>
        <v>1</v>
      </c>
      <c r="AH163847" s="7">
        <v>2</v>
      </c>
      <c r="AI163847" s="7">
        <f>AI163845+AI163846</f>
        <v>6</v>
      </c>
      <c r="AJ163847" s="7">
        <f>AJ163845+AJ163846</f>
        <v>2</v>
      </c>
      <c r="AK163847" s="7">
        <f>AK163845+AK163846</f>
        <v>2</v>
      </c>
      <c r="AL163847" s="7">
        <f>AL163845+AL163846</f>
        <v>5</v>
      </c>
      <c r="AM163847" s="7">
        <f>AM163845+AM163846</f>
        <v>4</v>
      </c>
      <c r="AN163847" s="7">
        <v>10</v>
      </c>
      <c r="AO163847" s="7">
        <f>AO163845+AO163846</f>
        <v>4</v>
      </c>
      <c r="AP163847" s="7">
        <f>AP163845+AP163846</f>
        <v>1</v>
      </c>
      <c r="AQ163847" s="7">
        <v>1</v>
      </c>
      <c r="AR163847" s="7">
        <v>1</v>
      </c>
      <c r="AS163847" s="7">
        <v>1</v>
      </c>
      <c r="AT163847" s="7">
        <f>AT163845+AT163846</f>
        <v>2</v>
      </c>
      <c r="AU163847" s="7">
        <v>2</v>
      </c>
      <c r="AV163847" s="7">
        <v>2</v>
      </c>
      <c r="AW163847" s="7">
        <v>2</v>
      </c>
      <c r="AX163847" s="7">
        <v>3</v>
      </c>
      <c r="AY163847" s="7">
        <v>4</v>
      </c>
      <c r="AZ163847" s="7">
        <f>AZ163845+AZ163846</f>
        <v>1</v>
      </c>
      <c r="BA163847" s="7">
        <f>BA163845+BA163846</f>
        <v>1</v>
      </c>
      <c r="BB163847" s="7">
        <f>BB163845+BB163846</f>
        <v>1</v>
      </c>
      <c r="BC163847" s="7">
        <f>BC163845+BC163846</f>
        <v>2</v>
      </c>
      <c r="BD163847" s="7">
        <v>2</v>
      </c>
      <c r="BE163847" s="7">
        <v>1</v>
      </c>
      <c r="BF163847" s="7">
        <f>BF163845+BF163846</f>
        <v>1</v>
      </c>
      <c r="BG163847" s="7">
        <f>BG163845+BG163846</f>
        <v>11</v>
      </c>
      <c r="BH163847" s="7">
        <v>1</v>
      </c>
      <c r="BI163847" s="7">
        <f>BI163845+BI163846</f>
        <v>1</v>
      </c>
      <c r="BJ163847" s="7">
        <v>1</v>
      </c>
      <c r="BK163847" s="7">
        <v>1</v>
      </c>
      <c r="BL163847" s="7">
        <f>BL163845+BL163846</f>
        <v>2</v>
      </c>
      <c r="BM163847" s="7">
        <f>BM163845+BM163846</f>
        <v>2</v>
      </c>
      <c r="BN163847" s="7">
        <v>1</v>
      </c>
      <c r="BO163847" s="7">
        <f>BO163845+BO163846</f>
        <v>1</v>
      </c>
      <c r="BP163847" s="7">
        <v>2</v>
      </c>
      <c r="BQ163847" s="7">
        <f>BQ163845+BQ163846</f>
        <v>2</v>
      </c>
      <c r="BR163847" s="7">
        <v>3</v>
      </c>
      <c r="BS163847" s="7">
        <f>BS163845+BS163846</f>
        <v>7</v>
      </c>
      <c r="BU163847" s="7">
        <f>BU163845+BU163846</f>
        <v>1</v>
      </c>
      <c r="BV163847" s="7">
        <f>BV163845+BV163846</f>
        <v>1</v>
      </c>
      <c r="BW163847" s="7">
        <v>2</v>
      </c>
      <c r="BX163847" s="7">
        <v>4</v>
      </c>
      <c r="BY163847" s="7">
        <v>5</v>
      </c>
      <c r="BZ163847" s="7">
        <v>1</v>
      </c>
      <c r="CA163847" s="7">
        <v>1</v>
      </c>
      <c r="CB163847" s="7">
        <v>1</v>
      </c>
      <c r="CC163847" s="7">
        <v>2</v>
      </c>
      <c r="CD163847" s="7">
        <v>1</v>
      </c>
      <c r="CE163847" s="7">
        <v>1</v>
      </c>
      <c r="CG163847" s="7">
        <v>2</v>
      </c>
      <c r="CH163847" s="7">
        <v>2</v>
      </c>
      <c r="CI163847" s="7">
        <v>5</v>
      </c>
      <c r="CJ163847" s="7">
        <v>1</v>
      </c>
      <c r="CK163847" s="7">
        <v>2</v>
      </c>
      <c r="CL163847" s="7">
        <v>6</v>
      </c>
    </row>
    <row r="163848" spans="1:90" x14ac:dyDescent="0.25">
      <c r="A163848" s="1" t="s">
        <v>16</v>
      </c>
      <c r="AF163848" s="13" t="s">
        <v>56</v>
      </c>
      <c r="AH163848" s="7" t="s">
        <v>56</v>
      </c>
      <c r="AI163848" s="13" t="s">
        <v>56</v>
      </c>
      <c r="AJ163848" s="13" t="s">
        <v>56</v>
      </c>
      <c r="AK163848" s="13" t="s">
        <v>56</v>
      </c>
      <c r="AL163848" s="13" t="s">
        <v>56</v>
      </c>
      <c r="AN163848" s="13" t="s">
        <v>56</v>
      </c>
      <c r="AT163848" s="13" t="s">
        <v>56</v>
      </c>
      <c r="AU163848" s="13" t="s">
        <v>56</v>
      </c>
      <c r="AV163848" s="13" t="s">
        <v>56</v>
      </c>
      <c r="AW163848" s="13" t="s">
        <v>56</v>
      </c>
      <c r="AX163848" s="13" t="s">
        <v>56</v>
      </c>
      <c r="AY163848" s="13" t="s">
        <v>56</v>
      </c>
      <c r="BG163848" s="13" t="s">
        <v>56</v>
      </c>
      <c r="BP163848" s="13" t="s">
        <v>56</v>
      </c>
      <c r="BQ163848" s="7" t="s">
        <v>56</v>
      </c>
      <c r="BR163848" s="7" t="s">
        <v>56</v>
      </c>
      <c r="BS163848" s="7" t="s">
        <v>56</v>
      </c>
      <c r="BW163848" s="13" t="s">
        <v>56</v>
      </c>
      <c r="BX163848" s="13" t="s">
        <v>56</v>
      </c>
      <c r="BY163848" s="7" t="s">
        <v>56</v>
      </c>
      <c r="CG163848" s="7" t="s">
        <v>56</v>
      </c>
      <c r="CH163848" s="7" t="s">
        <v>56</v>
      </c>
      <c r="CI163848" s="7" t="s">
        <v>56</v>
      </c>
      <c r="CK163848" s="7" t="s">
        <v>56</v>
      </c>
    </row>
    <row r="163849" spans="1:90" x14ac:dyDescent="0.25">
      <c r="A163849" s="16" t="s">
        <v>17</v>
      </c>
      <c r="AF163849" s="13"/>
      <c r="AI163849" s="13"/>
      <c r="AJ163849" s="13"/>
      <c r="AK163849" s="13"/>
      <c r="AL163849" s="13"/>
      <c r="AN163849" s="13"/>
      <c r="AT163849" s="13"/>
      <c r="AU163849" s="13"/>
      <c r="AV163849" s="13"/>
      <c r="AW163849" s="13"/>
      <c r="AX163849" s="13"/>
      <c r="AY163849" s="13"/>
      <c r="BG163849" s="13"/>
      <c r="BP163849" s="13">
        <v>1</v>
      </c>
    </row>
    <row r="163850" spans="1:90" x14ac:dyDescent="0.25">
      <c r="A163850" s="16" t="s">
        <v>18</v>
      </c>
      <c r="AF163850" s="13"/>
      <c r="AI163850" s="13"/>
      <c r="AJ163850" s="13"/>
      <c r="AK163850" s="13"/>
      <c r="AL163850" s="13"/>
      <c r="AN163850" s="13"/>
      <c r="AT163850" s="13"/>
      <c r="AU163850" s="13"/>
      <c r="AV163850" s="13"/>
      <c r="AW163850" s="13"/>
      <c r="AX163850" s="13"/>
      <c r="AY163850" s="13"/>
      <c r="AZ163850" s="7">
        <v>429</v>
      </c>
    </row>
    <row r="163851" spans="1:90" x14ac:dyDescent="0.25">
      <c r="A163851" s="1" t="s">
        <v>19</v>
      </c>
      <c r="AI163851" s="7">
        <v>1</v>
      </c>
      <c r="AY163851" s="7">
        <v>1</v>
      </c>
      <c r="BC163851" s="7">
        <v>1</v>
      </c>
    </row>
    <row r="163852" spans="1:90" x14ac:dyDescent="0.25">
      <c r="A163852" s="16" t="s">
        <v>20</v>
      </c>
      <c r="AF163852" s="13"/>
      <c r="AI163852" s="13"/>
      <c r="AJ163852" s="13"/>
      <c r="AK163852" s="13"/>
      <c r="AL163852" s="13"/>
      <c r="AN163852" s="13"/>
      <c r="AT163852" s="13"/>
      <c r="AU163852" s="13"/>
      <c r="AV163852" s="13"/>
      <c r="AW163852" s="13"/>
      <c r="AX163852" s="13"/>
      <c r="AY163852" s="13"/>
      <c r="BB163852" s="7">
        <v>2</v>
      </c>
    </row>
    <row r="163853" spans="1:90" x14ac:dyDescent="0.25">
      <c r="A163853" s="1" t="s">
        <v>21</v>
      </c>
      <c r="AH163853" s="7">
        <v>1</v>
      </c>
      <c r="AT163853" s="7">
        <v>1</v>
      </c>
    </row>
    <row r="163854" spans="1:90" x14ac:dyDescent="0.25">
      <c r="A163854" s="1" t="s">
        <v>22</v>
      </c>
      <c r="BG163854" s="7">
        <v>27</v>
      </c>
      <c r="BR163854" s="7">
        <v>1</v>
      </c>
      <c r="BX163854" s="7">
        <v>1</v>
      </c>
    </row>
    <row r="163855" spans="1:90" x14ac:dyDescent="0.25">
      <c r="A163855" s="17" t="s">
        <v>48</v>
      </c>
      <c r="AJ163855" s="7">
        <v>1</v>
      </c>
      <c r="AV163855" s="7">
        <v>1</v>
      </c>
      <c r="BF163855" s="7">
        <v>1</v>
      </c>
      <c r="CI163855" s="7">
        <v>1</v>
      </c>
    </row>
    <row r="163856" spans="1:90" x14ac:dyDescent="0.25">
      <c r="A163856" s="16" t="s">
        <v>23</v>
      </c>
      <c r="AI163856" s="7">
        <v>4</v>
      </c>
      <c r="AL163856" s="13">
        <v>3</v>
      </c>
      <c r="AP163856" s="7">
        <v>1</v>
      </c>
      <c r="AU163856" s="7">
        <v>1</v>
      </c>
      <c r="AW163856" s="7">
        <v>1</v>
      </c>
      <c r="AX163856" s="7">
        <v>1</v>
      </c>
      <c r="AY163856" s="7">
        <v>1</v>
      </c>
      <c r="BC163856" s="7">
        <v>36</v>
      </c>
      <c r="BD163856" s="7">
        <v>1</v>
      </c>
      <c r="BG163856" s="7">
        <v>4</v>
      </c>
      <c r="BI163856" s="7">
        <v>1</v>
      </c>
      <c r="BM163856" s="7">
        <v>2</v>
      </c>
      <c r="BQ163856" s="7">
        <v>1</v>
      </c>
      <c r="BR163856" s="7">
        <v>34</v>
      </c>
      <c r="BS163856" s="7">
        <v>10</v>
      </c>
      <c r="BU163856" s="7">
        <v>2</v>
      </c>
      <c r="BW163856" s="7">
        <v>9</v>
      </c>
      <c r="BX163856" s="7">
        <v>2</v>
      </c>
      <c r="BY163856" s="7">
        <v>4</v>
      </c>
      <c r="CB163856" s="7">
        <v>9</v>
      </c>
      <c r="CG163856" s="7">
        <v>4</v>
      </c>
      <c r="CH163856" s="7">
        <v>2</v>
      </c>
      <c r="CK163856" s="7">
        <v>9</v>
      </c>
    </row>
    <row r="163857" spans="1:90" x14ac:dyDescent="0.25">
      <c r="A163857" s="17" t="s">
        <v>211</v>
      </c>
      <c r="AL163857" s="13"/>
      <c r="BD163857" s="7">
        <v>1</v>
      </c>
      <c r="CA163857" s="7">
        <v>1</v>
      </c>
    </row>
    <row r="163858" spans="1:90" x14ac:dyDescent="0.25">
      <c r="A163858" s="1" t="s">
        <v>24</v>
      </c>
      <c r="AF163858" s="7">
        <v>2</v>
      </c>
      <c r="AG163858" s="7">
        <v>3</v>
      </c>
      <c r="AL163858" s="7">
        <v>1</v>
      </c>
      <c r="AN163858" s="7">
        <v>2</v>
      </c>
      <c r="AX163858" s="7">
        <v>1</v>
      </c>
    </row>
    <row r="163859" spans="1:90" x14ac:dyDescent="0.25">
      <c r="A163859" s="1" t="s">
        <v>25</v>
      </c>
      <c r="AN163859" s="7">
        <v>1</v>
      </c>
      <c r="BM163859" s="7">
        <v>2</v>
      </c>
      <c r="BX163859" s="7">
        <v>1</v>
      </c>
    </row>
    <row r="163860" spans="1:90" x14ac:dyDescent="0.25">
      <c r="A163860" s="17" t="s">
        <v>49</v>
      </c>
      <c r="AF163860" s="7">
        <v>3</v>
      </c>
      <c r="AL163860" s="7">
        <v>797</v>
      </c>
      <c r="AM163860" s="7">
        <v>11</v>
      </c>
      <c r="AN163860" s="7">
        <v>11</v>
      </c>
      <c r="AR163860" s="7">
        <v>999999999</v>
      </c>
      <c r="AS163860" s="7">
        <v>999999999</v>
      </c>
      <c r="AT163860" s="7">
        <v>11</v>
      </c>
      <c r="AU163860" s="7">
        <v>4</v>
      </c>
      <c r="AV163860" s="7">
        <v>3</v>
      </c>
      <c r="AW163860" s="7">
        <v>2</v>
      </c>
      <c r="AX163860" s="7">
        <v>1</v>
      </c>
      <c r="BE163860" s="7">
        <v>3</v>
      </c>
      <c r="BG163860" s="7">
        <v>75</v>
      </c>
      <c r="BH163860" s="7">
        <v>1</v>
      </c>
      <c r="BJ163860" s="7">
        <v>1</v>
      </c>
      <c r="BK163860" s="7">
        <v>94</v>
      </c>
      <c r="BL163860" s="7">
        <v>638</v>
      </c>
      <c r="BN163860" s="7">
        <v>1</v>
      </c>
      <c r="BP163860" s="7">
        <v>25</v>
      </c>
      <c r="BR163860" s="7">
        <v>14</v>
      </c>
      <c r="BT163860" s="7">
        <v>2</v>
      </c>
      <c r="BV163860" s="7">
        <v>1</v>
      </c>
      <c r="BW163860" s="7">
        <v>4</v>
      </c>
      <c r="BX163860" s="7">
        <v>11</v>
      </c>
      <c r="BY163860" s="7">
        <v>32</v>
      </c>
      <c r="BZ163860" s="7">
        <v>1</v>
      </c>
      <c r="CC163860" s="7">
        <v>7</v>
      </c>
      <c r="CD163860" s="7">
        <v>6</v>
      </c>
      <c r="CE163860" s="7">
        <v>20</v>
      </c>
      <c r="CF163860" s="7">
        <v>2</v>
      </c>
      <c r="CG163860" s="7">
        <v>5</v>
      </c>
      <c r="CH163860" s="7">
        <v>7</v>
      </c>
      <c r="CI163860" s="7">
        <v>66</v>
      </c>
      <c r="CJ163860" s="7">
        <v>3</v>
      </c>
      <c r="CK163860" s="7">
        <v>1</v>
      </c>
      <c r="CL163860" s="7">
        <v>1696</v>
      </c>
    </row>
    <row r="163861" spans="1:90" x14ac:dyDescent="0.25">
      <c r="A163861" s="17" t="s">
        <v>50</v>
      </c>
      <c r="AY163861" s="7">
        <v>5</v>
      </c>
      <c r="CE163861" s="7">
        <v>1</v>
      </c>
      <c r="CH163861" s="7">
        <v>5</v>
      </c>
      <c r="CL163861" s="7">
        <v>178</v>
      </c>
    </row>
    <row r="163862" spans="1:90" x14ac:dyDescent="0.25">
      <c r="A163862" s="1" t="s">
        <v>26</v>
      </c>
      <c r="BG163862" s="7">
        <v>2</v>
      </c>
      <c r="BV163862" s="7">
        <v>6</v>
      </c>
      <c r="BY163862" s="7">
        <v>15</v>
      </c>
      <c r="CL163862" s="7">
        <v>1</v>
      </c>
    </row>
    <row r="163863" spans="1:90" x14ac:dyDescent="0.25">
      <c r="A163863" s="16" t="s">
        <v>27</v>
      </c>
      <c r="BG163863" s="7">
        <v>18</v>
      </c>
      <c r="BS163863" s="7">
        <v>2</v>
      </c>
    </row>
    <row r="163864" spans="1:90" x14ac:dyDescent="0.25">
      <c r="A163864" s="16" t="s">
        <v>28</v>
      </c>
      <c r="BA163864" s="7">
        <v>1933</v>
      </c>
      <c r="BG163864" s="7">
        <v>4</v>
      </c>
      <c r="BL163864" s="7">
        <v>59</v>
      </c>
      <c r="BO163864" s="7">
        <v>5</v>
      </c>
      <c r="CH163864" s="7">
        <v>5</v>
      </c>
      <c r="CI163864" s="7">
        <v>1</v>
      </c>
      <c r="CL163864" s="7">
        <v>161</v>
      </c>
    </row>
    <row r="163865" spans="1:90" x14ac:dyDescent="0.25">
      <c r="A163865" s="16" t="s">
        <v>29</v>
      </c>
      <c r="AN163865" s="13">
        <v>2</v>
      </c>
    </row>
    <row r="163866" spans="1:90" x14ac:dyDescent="0.25">
      <c r="A163866" s="1" t="s">
        <v>30</v>
      </c>
      <c r="AI163866" s="7">
        <v>1</v>
      </c>
      <c r="AY163866" s="7">
        <v>96</v>
      </c>
      <c r="BG163866" s="7">
        <v>27</v>
      </c>
      <c r="BY163866" s="7">
        <v>17</v>
      </c>
    </row>
    <row r="163867" spans="1:90" x14ac:dyDescent="0.25">
      <c r="A163867" s="17" t="s">
        <v>51</v>
      </c>
      <c r="AO163867" s="7">
        <v>2</v>
      </c>
      <c r="AT163867" s="7">
        <v>8</v>
      </c>
      <c r="AY163867" s="7">
        <v>24</v>
      </c>
      <c r="BG163867" s="7">
        <v>3</v>
      </c>
      <c r="BY163867" s="7">
        <v>4</v>
      </c>
    </row>
    <row r="163868" spans="1:90" x14ac:dyDescent="0.25">
      <c r="A163868" s="16" t="s">
        <v>31</v>
      </c>
      <c r="AJ163868" s="7">
        <v>3</v>
      </c>
      <c r="AL163868" s="13">
        <v>109</v>
      </c>
      <c r="AM163868" s="7">
        <v>6</v>
      </c>
      <c r="AN163868" s="7">
        <v>25</v>
      </c>
      <c r="AO163868" s="7">
        <v>10</v>
      </c>
      <c r="BG163868" s="7">
        <v>3</v>
      </c>
      <c r="BS163868" s="7">
        <v>4</v>
      </c>
      <c r="CC163868" s="7">
        <v>4</v>
      </c>
      <c r="CI163868" s="7">
        <v>2</v>
      </c>
      <c r="CL163868" s="7">
        <v>3</v>
      </c>
    </row>
    <row r="163869" spans="1:90" x14ac:dyDescent="0.25">
      <c r="A163869" s="16" t="s">
        <v>32</v>
      </c>
    </row>
    <row r="163870" spans="1:90" x14ac:dyDescent="0.25">
      <c r="A163870" s="16" t="s">
        <v>33</v>
      </c>
      <c r="BG163870" s="7">
        <v>2</v>
      </c>
      <c r="BL163870" s="7">
        <v>2</v>
      </c>
      <c r="BS163870" s="7">
        <v>4</v>
      </c>
    </row>
    <row r="163871" spans="1:90" x14ac:dyDescent="0.25">
      <c r="A163871" s="1" t="s">
        <v>34</v>
      </c>
      <c r="AI163871" s="7">
        <v>73</v>
      </c>
    </row>
    <row r="163872" spans="1:90" x14ac:dyDescent="0.25">
      <c r="A163872" s="16" t="s">
        <v>35</v>
      </c>
      <c r="AK163872" s="7">
        <v>15</v>
      </c>
      <c r="AL163872" s="13">
        <v>72</v>
      </c>
      <c r="AM163872" s="7">
        <v>7</v>
      </c>
      <c r="AN163872" s="7">
        <v>1</v>
      </c>
      <c r="AO163872" s="7">
        <v>10</v>
      </c>
      <c r="BG163872" s="7">
        <v>2</v>
      </c>
      <c r="BS163872" s="7">
        <v>12</v>
      </c>
      <c r="CC163872" s="7">
        <v>4</v>
      </c>
      <c r="CE163872" s="7">
        <v>1</v>
      </c>
    </row>
    <row r="163873" spans="1:90" x14ac:dyDescent="0.25">
      <c r="A163873" s="1" t="s">
        <v>36</v>
      </c>
      <c r="AL163873" s="7">
        <v>9</v>
      </c>
      <c r="AM163873" s="7">
        <v>2</v>
      </c>
      <c r="AN163873" s="7">
        <v>3</v>
      </c>
      <c r="AO163873" s="7">
        <v>5</v>
      </c>
      <c r="BQ163873" s="7">
        <v>1</v>
      </c>
    </row>
    <row r="163874" spans="1:90" x14ac:dyDescent="0.25">
      <c r="A163874" s="1" t="s">
        <v>37</v>
      </c>
      <c r="BS163874" s="7">
        <v>34</v>
      </c>
    </row>
    <row r="163875" spans="1:90" x14ac:dyDescent="0.25">
      <c r="A163875" s="1" t="s">
        <v>38</v>
      </c>
      <c r="AI163875" s="7">
        <v>1</v>
      </c>
    </row>
    <row r="163876" spans="1:90" x14ac:dyDescent="0.25">
      <c r="A163876" s="1" t="s">
        <v>39</v>
      </c>
      <c r="AI163876" s="7">
        <v>1</v>
      </c>
      <c r="CL163876" s="7">
        <v>1</v>
      </c>
    </row>
    <row r="163877" spans="1:90" x14ac:dyDescent="0.25">
      <c r="A163877" s="1" t="s">
        <v>40</v>
      </c>
      <c r="AK163877" s="13">
        <v>1</v>
      </c>
    </row>
    <row r="163878" spans="1:90" x14ac:dyDescent="0.25">
      <c r="A163878" s="1" t="s">
        <v>41</v>
      </c>
      <c r="AN163878" s="7">
        <v>2</v>
      </c>
      <c r="CI163878" s="7">
        <v>2</v>
      </c>
      <c r="CL163878" s="7">
        <v>1</v>
      </c>
    </row>
    <row r="163879" spans="1:90" x14ac:dyDescent="0.25">
      <c r="A163879" s="1" t="s">
        <v>42</v>
      </c>
      <c r="AN163879" s="7">
        <v>3</v>
      </c>
      <c r="BS163879" s="7">
        <v>2</v>
      </c>
    </row>
    <row r="163880" spans="1:90" x14ac:dyDescent="0.25">
      <c r="A163880" s="17" t="s">
        <v>52</v>
      </c>
      <c r="AN163880" s="7">
        <v>1</v>
      </c>
      <c r="BG163880" s="7">
        <v>2</v>
      </c>
      <c r="CL163880" s="7">
        <v>11</v>
      </c>
    </row>
    <row r="163881" spans="1:90" x14ac:dyDescent="0.25">
      <c r="A163881" s="1" t="s">
        <v>43</v>
      </c>
      <c r="BG163881" s="7">
        <v>1</v>
      </c>
    </row>
    <row r="163882" spans="1:90" x14ac:dyDescent="0.25">
      <c r="A163882" s="17" t="s">
        <v>53</v>
      </c>
      <c r="AN163882" s="7">
        <v>16</v>
      </c>
    </row>
    <row r="163883" spans="1:90" x14ac:dyDescent="0.25">
      <c r="A163883" s="1" t="s">
        <v>44</v>
      </c>
      <c r="AM163883" s="7">
        <v>2</v>
      </c>
      <c r="AO163883" s="7">
        <v>8</v>
      </c>
    </row>
    <row r="163884" spans="1:90" x14ac:dyDescent="0.25">
      <c r="A163884" s="1" t="s">
        <v>45</v>
      </c>
      <c r="BG163884" s="7">
        <v>3</v>
      </c>
    </row>
    <row r="163885" spans="1:90" x14ac:dyDescent="0.25">
      <c r="A163885" s="1" t="s">
        <v>46</v>
      </c>
      <c r="BY163885" s="7">
        <v>4</v>
      </c>
    </row>
    <row r="163886" spans="1:90" x14ac:dyDescent="0.25">
      <c r="A163886" s="16" t="s">
        <v>47</v>
      </c>
      <c r="AK163886" s="13" t="s">
        <v>132</v>
      </c>
      <c r="AL163886" s="13" t="s">
        <v>134</v>
      </c>
      <c r="AQ163886" s="13" t="s">
        <v>142</v>
      </c>
      <c r="AR163886" s="13"/>
      <c r="AS163886" s="7" t="s">
        <v>146</v>
      </c>
      <c r="AZ163886" s="7" t="s">
        <v>159</v>
      </c>
      <c r="CF163886" s="7" t="s">
        <v>199</v>
      </c>
      <c r="CI163886" s="7" t="s">
        <v>205</v>
      </c>
    </row>
    <row r="180216" spans="1:90" x14ac:dyDescent="0.25">
      <c r="A180216" s="1" t="s">
        <v>0</v>
      </c>
      <c r="B180216" s="13" t="s">
        <v>67</v>
      </c>
      <c r="C180216" s="7" t="s">
        <v>71</v>
      </c>
      <c r="D180216" s="7" t="s">
        <v>73</v>
      </c>
      <c r="E180216" s="7" t="s">
        <v>77</v>
      </c>
      <c r="F180216" s="7" t="s">
        <v>79</v>
      </c>
      <c r="G180216" s="7" t="s">
        <v>81</v>
      </c>
      <c r="H180216" s="7" t="s">
        <v>83</v>
      </c>
      <c r="I180216" s="7" t="s">
        <v>86</v>
      </c>
      <c r="J180216" s="7" t="s">
        <v>87</v>
      </c>
      <c r="K180216" s="7" t="s">
        <v>89</v>
      </c>
      <c r="L180216" s="7" t="s">
        <v>90</v>
      </c>
      <c r="M180216" s="7" t="s">
        <v>91</v>
      </c>
      <c r="N180216" s="7" t="s">
        <v>93</v>
      </c>
      <c r="O180216" s="7" t="s">
        <v>94</v>
      </c>
      <c r="P180216" s="7" t="s">
        <v>96</v>
      </c>
      <c r="Q180216" s="7" t="s">
        <v>97</v>
      </c>
      <c r="R180216" s="7" t="s">
        <v>100</v>
      </c>
      <c r="S180216" s="7" t="s">
        <v>102</v>
      </c>
      <c r="T180216" s="7" t="s">
        <v>103</v>
      </c>
      <c r="U180216" s="7" t="s">
        <v>105</v>
      </c>
      <c r="V180216" s="7" t="s">
        <v>106</v>
      </c>
      <c r="W180216" s="7" t="s">
        <v>108</v>
      </c>
      <c r="X180216" s="7" t="s">
        <v>110</v>
      </c>
      <c r="Y180216" s="7" t="s">
        <v>111</v>
      </c>
      <c r="Z180216" s="7" t="s">
        <v>112</v>
      </c>
      <c r="AA180216" s="7" t="s">
        <v>113</v>
      </c>
      <c r="AB180216" s="7" t="s">
        <v>115</v>
      </c>
      <c r="AC180216" s="7" t="s">
        <v>117</v>
      </c>
      <c r="AD180216" s="7" t="s">
        <v>119</v>
      </c>
      <c r="AE180216" s="7" t="s">
        <v>120</v>
      </c>
      <c r="AF180216" s="7" t="s">
        <v>121</v>
      </c>
      <c r="AG180216" s="7" t="s">
        <v>123</v>
      </c>
      <c r="AH180216" s="7" t="s">
        <v>125</v>
      </c>
      <c r="AI180216" s="7" t="s">
        <v>127</v>
      </c>
      <c r="AJ180216" s="7" t="s">
        <v>129</v>
      </c>
      <c r="AK180216" s="7" t="s">
        <v>130</v>
      </c>
      <c r="AL180216" s="7" t="s">
        <v>133</v>
      </c>
      <c r="AM180216" s="7" t="s">
        <v>135</v>
      </c>
      <c r="AN180216" s="7" t="s">
        <v>136</v>
      </c>
      <c r="AO180216" s="7" t="s">
        <v>138</v>
      </c>
      <c r="AP180216" s="7" t="s">
        <v>139</v>
      </c>
      <c r="AQ180216" s="7" t="s">
        <v>140</v>
      </c>
      <c r="AR180216" s="7" t="s">
        <v>143</v>
      </c>
      <c r="AS180216" s="7" t="s">
        <v>145</v>
      </c>
      <c r="AT180216" s="7" t="s">
        <v>147</v>
      </c>
      <c r="AU180216" s="7" t="s">
        <v>148</v>
      </c>
      <c r="AV180216" s="7" t="s">
        <v>149</v>
      </c>
      <c r="AW180216" s="7" t="s">
        <v>152</v>
      </c>
      <c r="AX180216" s="7" t="s">
        <v>153</v>
      </c>
      <c r="AY180216" s="7" t="s">
        <v>155</v>
      </c>
      <c r="AZ180216" s="7" t="s">
        <v>158</v>
      </c>
      <c r="BA180216" s="7" t="s">
        <v>160</v>
      </c>
      <c r="BB180216" s="7" t="s">
        <v>161</v>
      </c>
      <c r="BC180216" s="7" t="s">
        <v>162</v>
      </c>
      <c r="BD180216" s="7" t="s">
        <v>163</v>
      </c>
      <c r="BE180216" s="7" t="s">
        <v>164</v>
      </c>
      <c r="BF180216" s="7" t="s">
        <v>165</v>
      </c>
      <c r="BG180216" s="7" t="s">
        <v>166</v>
      </c>
      <c r="BH180216" s="7" t="s">
        <v>167</v>
      </c>
      <c r="BI180216" s="7" t="s">
        <v>168</v>
      </c>
      <c r="BJ180216" s="7" t="s">
        <v>169</v>
      </c>
      <c r="BK180216" s="7" t="s">
        <v>170</v>
      </c>
      <c r="BL180216" s="7" t="s">
        <v>171</v>
      </c>
      <c r="BM180216" s="7" t="s">
        <v>173</v>
      </c>
      <c r="BN180216" s="7" t="s">
        <v>174</v>
      </c>
      <c r="BO180216" s="7" t="s">
        <v>176</v>
      </c>
      <c r="BP180216" s="7" t="s">
        <v>178</v>
      </c>
      <c r="BQ180216" s="7" t="s">
        <v>179</v>
      </c>
      <c r="BR180216" s="7" t="s">
        <v>181</v>
      </c>
      <c r="BS180216" s="7" t="s">
        <v>183</v>
      </c>
      <c r="BT180216" s="7" t="s">
        <v>184</v>
      </c>
      <c r="BU180216" s="7" t="s">
        <v>185</v>
      </c>
      <c r="BV180216" s="7" t="s">
        <v>187</v>
      </c>
      <c r="BW180216" s="7" t="s">
        <v>188</v>
      </c>
      <c r="BX180216" s="7" t="s">
        <v>189</v>
      </c>
      <c r="BY180216" s="7" t="s">
        <v>190</v>
      </c>
      <c r="BZ180216" s="7" t="s">
        <v>192</v>
      </c>
      <c r="CA180216" s="7" t="s">
        <v>193</v>
      </c>
      <c r="CB180216" s="7" t="s">
        <v>194</v>
      </c>
      <c r="CC180216" s="7" t="s">
        <v>195</v>
      </c>
      <c r="CD180216" s="7" t="s">
        <v>196</v>
      </c>
      <c r="CE180216" s="7" t="s">
        <v>197</v>
      </c>
      <c r="CF180216" s="7" t="s">
        <v>198</v>
      </c>
      <c r="CG180216" s="7" t="s">
        <v>200</v>
      </c>
      <c r="CH180216" s="7" t="s">
        <v>202</v>
      </c>
      <c r="CI180216" s="7" t="s">
        <v>204</v>
      </c>
      <c r="CJ180216" s="7" t="s">
        <v>206</v>
      </c>
      <c r="CK180216" s="7" t="s">
        <v>208</v>
      </c>
      <c r="CL180216" s="7" t="s">
        <v>209</v>
      </c>
    </row>
    <row r="180217" spans="1:90" x14ac:dyDescent="0.25">
      <c r="A180217" s="1" t="s">
        <v>1</v>
      </c>
      <c r="B180217" s="7" t="s">
        <v>54</v>
      </c>
      <c r="C180217" s="7" t="s">
        <v>54</v>
      </c>
      <c r="D180217" s="7" t="s">
        <v>57</v>
      </c>
      <c r="E180217" s="7" t="s">
        <v>57</v>
      </c>
      <c r="F180217" s="7" t="s">
        <v>57</v>
      </c>
      <c r="G180217" s="7" t="s">
        <v>57</v>
      </c>
      <c r="H180217" s="7" t="s">
        <v>57</v>
      </c>
      <c r="I180217" s="7" t="s">
        <v>54</v>
      </c>
      <c r="J180217" s="7" t="s">
        <v>57</v>
      </c>
      <c r="K180217" s="7" t="s">
        <v>57</v>
      </c>
      <c r="L180217" s="7" t="s">
        <v>57</v>
      </c>
      <c r="M180217" s="7" t="s">
        <v>57</v>
      </c>
      <c r="N180217" s="7" t="s">
        <v>57</v>
      </c>
      <c r="O180217" s="7" t="s">
        <v>54</v>
      </c>
      <c r="P180217" s="7" t="s">
        <v>57</v>
      </c>
      <c r="Q180217" s="7" t="s">
        <v>57</v>
      </c>
      <c r="R180217" s="7" t="s">
        <v>54</v>
      </c>
      <c r="S180217" s="7" t="s">
        <v>57</v>
      </c>
      <c r="T180217" s="7" t="s">
        <v>57</v>
      </c>
      <c r="U180217" s="7" t="s">
        <v>57</v>
      </c>
      <c r="V180217" s="7" t="s">
        <v>57</v>
      </c>
      <c r="W180217" s="7" t="s">
        <v>54</v>
      </c>
      <c r="X180217" s="7" t="s">
        <v>57</v>
      </c>
      <c r="Y180217" s="7" t="s">
        <v>57</v>
      </c>
      <c r="Z180217" s="7" t="s">
        <v>54</v>
      </c>
      <c r="AA180217" s="7" t="s">
        <v>57</v>
      </c>
      <c r="AB180217" s="7" t="s">
        <v>57</v>
      </c>
      <c r="AC180217" s="7" t="s">
        <v>54</v>
      </c>
      <c r="AD180217" s="7" t="s">
        <v>57</v>
      </c>
      <c r="AE180217" s="7" t="s">
        <v>57</v>
      </c>
      <c r="AF180217" s="7" t="s">
        <v>54</v>
      </c>
      <c r="AG180217" s="7" t="s">
        <v>57</v>
      </c>
      <c r="AH180217" s="7" t="s">
        <v>57</v>
      </c>
      <c r="AI180217" s="7" t="s">
        <v>57</v>
      </c>
      <c r="AJ180217" s="7" t="s">
        <v>54</v>
      </c>
      <c r="AK180217" s="7" t="s">
        <v>54</v>
      </c>
      <c r="AL180217" s="7" t="s">
        <v>54</v>
      </c>
      <c r="AM180217" s="7" t="s">
        <v>54</v>
      </c>
      <c r="AN180217" s="7" t="s">
        <v>57</v>
      </c>
      <c r="AO180217" s="7" t="s">
        <v>54</v>
      </c>
      <c r="AP180217" s="7" t="s">
        <v>57</v>
      </c>
      <c r="AQ180217" s="7" t="s">
        <v>57</v>
      </c>
      <c r="AR180217" s="7" t="s">
        <v>57</v>
      </c>
      <c r="AS180217" s="7" t="s">
        <v>57</v>
      </c>
      <c r="AT180217" s="7" t="s">
        <v>54</v>
      </c>
      <c r="AU180217" s="7" t="s">
        <v>54</v>
      </c>
      <c r="AV180217" s="7" t="s">
        <v>57</v>
      </c>
      <c r="AW180217" s="7" t="s">
        <v>57</v>
      </c>
      <c r="AX180217" s="7" t="s">
        <v>57</v>
      </c>
      <c r="AY180217" s="7" t="s">
        <v>54</v>
      </c>
      <c r="AZ180217" s="7" t="s">
        <v>54</v>
      </c>
      <c r="BA180217" s="7" t="s">
        <v>54</v>
      </c>
      <c r="BB180217" s="7" t="s">
        <v>57</v>
      </c>
      <c r="BC180217" s="7" t="s">
        <v>57</v>
      </c>
      <c r="BD180217" s="7" t="s">
        <v>57</v>
      </c>
      <c r="BE180217" s="7" t="s">
        <v>57</v>
      </c>
      <c r="BF180217" s="7" t="s">
        <v>54</v>
      </c>
      <c r="BG180217" s="7" t="s">
        <v>57</v>
      </c>
      <c r="BH180217" s="7" t="s">
        <v>54</v>
      </c>
      <c r="BI180217" s="7" t="s">
        <v>57</v>
      </c>
      <c r="BJ180217" s="7" t="s">
        <v>57</v>
      </c>
      <c r="BK180217" s="7" t="s">
        <v>57</v>
      </c>
      <c r="BL180217" s="7" t="s">
        <v>57</v>
      </c>
      <c r="BM180217" s="7" t="s">
        <v>57</v>
      </c>
      <c r="BN180217" s="7" t="s">
        <v>54</v>
      </c>
      <c r="BO180217" s="7" t="s">
        <v>57</v>
      </c>
      <c r="BP180217" s="7" t="s">
        <v>54</v>
      </c>
      <c r="BQ180217" s="7" t="s">
        <v>57</v>
      </c>
      <c r="BR180217" s="7" t="s">
        <v>57</v>
      </c>
      <c r="BS180217" s="7" t="s">
        <v>57</v>
      </c>
      <c r="BT180217" s="7" t="s">
        <v>57</v>
      </c>
      <c r="BU180217" s="7" t="s">
        <v>54</v>
      </c>
      <c r="BV180217" s="7" t="s">
        <v>57</v>
      </c>
      <c r="BW180217" s="7" t="s">
        <v>54</v>
      </c>
      <c r="BX180217" s="7" t="s">
        <v>54</v>
      </c>
      <c r="BY180217" s="7" t="s">
        <v>57</v>
      </c>
      <c r="BZ180217" s="7" t="s">
        <v>57</v>
      </c>
      <c r="CA180217" s="7" t="s">
        <v>57</v>
      </c>
      <c r="CB180217" s="7" t="s">
        <v>54</v>
      </c>
      <c r="CC180217" s="7" t="s">
        <v>54</v>
      </c>
      <c r="CD180217" s="7" t="s">
        <v>57</v>
      </c>
      <c r="CE180217" s="7" t="s">
        <v>54</v>
      </c>
      <c r="CF180217" s="7" t="s">
        <v>57</v>
      </c>
      <c r="CG180217" s="7" t="s">
        <v>57</v>
      </c>
      <c r="CH180217" s="7" t="s">
        <v>57</v>
      </c>
      <c r="CI180217" s="7" t="s">
        <v>57</v>
      </c>
      <c r="CJ180217" s="7" t="s">
        <v>57</v>
      </c>
      <c r="CK180217" s="7" t="s">
        <v>57</v>
      </c>
      <c r="CL180217" s="7" t="s">
        <v>57</v>
      </c>
    </row>
    <row r="180218" spans="1:90" x14ac:dyDescent="0.25">
      <c r="A180218" s="1" t="s">
        <v>2</v>
      </c>
      <c r="B180218" s="9">
        <v>50</v>
      </c>
      <c r="C180218" s="10">
        <v>58</v>
      </c>
      <c r="D180218" s="10">
        <v>11</v>
      </c>
      <c r="E180218" s="10">
        <v>22</v>
      </c>
      <c r="F180218" s="10">
        <v>37</v>
      </c>
      <c r="G180218" s="10">
        <v>39</v>
      </c>
      <c r="H180218" s="10">
        <v>50</v>
      </c>
      <c r="I180218" s="10">
        <v>1</v>
      </c>
      <c r="J180218" s="10">
        <v>1</v>
      </c>
      <c r="K180218" s="10">
        <v>7</v>
      </c>
      <c r="L180218" s="10">
        <v>18</v>
      </c>
      <c r="M180218" s="10">
        <v>35</v>
      </c>
      <c r="N180218" s="10">
        <v>22</v>
      </c>
      <c r="O180218" s="10">
        <v>55</v>
      </c>
      <c r="P180218" s="10">
        <v>3</v>
      </c>
      <c r="Q180218" s="10">
        <v>21</v>
      </c>
      <c r="R180218" s="10">
        <v>23</v>
      </c>
      <c r="S180218" s="10">
        <v>26</v>
      </c>
      <c r="T180218" s="10">
        <v>30</v>
      </c>
      <c r="U180218" s="10">
        <v>21</v>
      </c>
      <c r="V180218" s="10">
        <v>33</v>
      </c>
      <c r="W180218" s="10">
        <v>2</v>
      </c>
      <c r="X180218" s="10">
        <v>15</v>
      </c>
      <c r="Y180218" s="10">
        <v>39</v>
      </c>
      <c r="Z180218" s="10">
        <v>36</v>
      </c>
      <c r="AA180218" s="10">
        <v>45</v>
      </c>
      <c r="AB180218" s="10">
        <v>53</v>
      </c>
      <c r="AC180218" s="7" t="s">
        <v>118</v>
      </c>
      <c r="AD180218" s="10" t="s">
        <v>118</v>
      </c>
      <c r="AE180218" s="10" t="s">
        <v>118</v>
      </c>
      <c r="AF180218" s="10">
        <v>21</v>
      </c>
      <c r="AG180218" s="10">
        <v>52</v>
      </c>
      <c r="AH180218" s="7">
        <v>62</v>
      </c>
      <c r="AI180218" s="7">
        <v>41</v>
      </c>
      <c r="AJ180218" s="7">
        <v>18</v>
      </c>
      <c r="AK180218" s="7">
        <v>52</v>
      </c>
      <c r="AL180218" s="10">
        <v>55</v>
      </c>
      <c r="AM180218" s="10">
        <v>33</v>
      </c>
      <c r="AN180218" s="10">
        <v>30</v>
      </c>
      <c r="AO180218" s="7">
        <v>38</v>
      </c>
      <c r="AP180218" s="9">
        <v>38</v>
      </c>
      <c r="AQ180218" s="7">
        <v>44</v>
      </c>
      <c r="AR180218" s="7">
        <v>50</v>
      </c>
      <c r="AS180218" s="7">
        <v>55</v>
      </c>
      <c r="AT180218" s="9">
        <v>1</v>
      </c>
      <c r="AU180218" s="9">
        <v>24</v>
      </c>
      <c r="AV180218" s="7">
        <v>28</v>
      </c>
      <c r="AW180218" s="9">
        <v>38</v>
      </c>
      <c r="AX180218" s="10">
        <v>21</v>
      </c>
      <c r="AY180218" s="9">
        <v>42</v>
      </c>
      <c r="AZ180218" s="10">
        <v>13</v>
      </c>
      <c r="BA180218" s="10">
        <v>21</v>
      </c>
      <c r="BB180218" s="10">
        <v>36</v>
      </c>
      <c r="BC180218" s="10">
        <v>57</v>
      </c>
      <c r="BD180218" s="10">
        <v>52</v>
      </c>
      <c r="BE180218" s="10">
        <v>12</v>
      </c>
      <c r="BF180218" s="10">
        <v>49</v>
      </c>
      <c r="BG180218" s="10">
        <v>48</v>
      </c>
      <c r="BH180218" s="10">
        <v>1</v>
      </c>
      <c r="BI180218" s="10">
        <v>40</v>
      </c>
      <c r="BJ180218" s="10">
        <v>42</v>
      </c>
      <c r="BK180218" s="10">
        <v>51</v>
      </c>
      <c r="BL180218" s="10">
        <v>2</v>
      </c>
      <c r="BM180218" s="10">
        <v>31</v>
      </c>
      <c r="BN180218" s="10">
        <v>43</v>
      </c>
      <c r="BO180218" s="10">
        <v>56</v>
      </c>
      <c r="BP180218" s="10">
        <v>2</v>
      </c>
      <c r="BQ180218" s="10">
        <v>14</v>
      </c>
      <c r="BR180218" s="10">
        <v>44</v>
      </c>
      <c r="BS180218" s="10">
        <v>68</v>
      </c>
      <c r="BT180218" s="10">
        <v>30</v>
      </c>
      <c r="BU180218" s="10">
        <v>53</v>
      </c>
      <c r="BV180218" s="10">
        <v>47</v>
      </c>
      <c r="BW180218" s="10">
        <v>41</v>
      </c>
      <c r="BX180218" s="10">
        <v>21</v>
      </c>
      <c r="BY180218" s="10">
        <v>32</v>
      </c>
      <c r="BZ180218" s="10">
        <v>9</v>
      </c>
      <c r="CA180218" s="10">
        <v>33</v>
      </c>
      <c r="CB180218" s="10">
        <v>39</v>
      </c>
      <c r="CC180218" s="10">
        <v>6</v>
      </c>
      <c r="CD180218" s="10">
        <v>18</v>
      </c>
      <c r="CE180218" s="10">
        <v>7</v>
      </c>
      <c r="CF180218" s="10">
        <v>43</v>
      </c>
      <c r="CG180218" s="7">
        <v>36</v>
      </c>
      <c r="CH180218" s="7">
        <v>45</v>
      </c>
      <c r="CI180218" s="7">
        <v>47</v>
      </c>
      <c r="CJ180218" s="7">
        <v>18</v>
      </c>
      <c r="CK180218" s="10" t="s">
        <v>118</v>
      </c>
      <c r="CL180218" s="7" t="s">
        <v>210</v>
      </c>
    </row>
    <row r="180219" spans="1:90" x14ac:dyDescent="0.25">
      <c r="A180219" s="1" t="s">
        <v>3</v>
      </c>
      <c r="B180219" s="7">
        <v>9</v>
      </c>
      <c r="C180219" s="7">
        <v>5</v>
      </c>
      <c r="D180219" s="7">
        <v>9</v>
      </c>
      <c r="E180219" s="7">
        <v>8</v>
      </c>
      <c r="F180219" s="7">
        <v>6</v>
      </c>
      <c r="G180219" s="7">
        <v>8</v>
      </c>
      <c r="H180219" s="7">
        <v>8</v>
      </c>
      <c r="I180219" s="7">
        <v>7</v>
      </c>
      <c r="J180219" s="13">
        <v>3</v>
      </c>
      <c r="K180219" s="13">
        <v>4</v>
      </c>
      <c r="L180219" s="7">
        <v>7</v>
      </c>
      <c r="M180219" s="13">
        <v>12</v>
      </c>
      <c r="N180219" s="7">
        <v>10</v>
      </c>
      <c r="O180219" s="7">
        <v>10</v>
      </c>
      <c r="P180219" s="7">
        <v>10</v>
      </c>
      <c r="Q180219" s="7">
        <v>7</v>
      </c>
      <c r="R180219" s="7">
        <v>5</v>
      </c>
      <c r="S180219" s="7">
        <v>5</v>
      </c>
      <c r="T180219" s="7">
        <v>11</v>
      </c>
      <c r="U180219" s="7">
        <v>7</v>
      </c>
      <c r="V180219" s="7">
        <v>8</v>
      </c>
      <c r="W180219" s="13">
        <v>12</v>
      </c>
      <c r="X180219" s="7">
        <v>5</v>
      </c>
      <c r="Y180219" s="7">
        <v>9</v>
      </c>
      <c r="Z180219" s="7">
        <v>9</v>
      </c>
      <c r="AA180219" s="7">
        <v>10</v>
      </c>
      <c r="AB180219" s="7">
        <v>5</v>
      </c>
      <c r="AC180219" s="7">
        <v>6</v>
      </c>
      <c r="AD180219" s="7">
        <v>7</v>
      </c>
      <c r="AE180219" s="7">
        <v>8</v>
      </c>
      <c r="AF180219" s="7">
        <v>6</v>
      </c>
      <c r="AG180219" s="7">
        <v>10</v>
      </c>
      <c r="AH180219" s="7">
        <v>8</v>
      </c>
      <c r="AI180219" s="7">
        <v>8</v>
      </c>
      <c r="AJ180219" s="7">
        <v>6</v>
      </c>
      <c r="AK180219" s="7">
        <v>5</v>
      </c>
      <c r="AL180219" s="7">
        <v>7</v>
      </c>
      <c r="AM180219" s="7">
        <v>11</v>
      </c>
      <c r="AN180219" s="7">
        <v>10</v>
      </c>
      <c r="AO180219" s="7">
        <v>9</v>
      </c>
      <c r="AP180219" s="7">
        <v>8</v>
      </c>
      <c r="AQ180219" s="7">
        <v>5</v>
      </c>
      <c r="AR180219" s="7">
        <v>7</v>
      </c>
      <c r="AS180219" s="7">
        <v>8</v>
      </c>
      <c r="AT180219" s="7">
        <v>8</v>
      </c>
      <c r="AU180219" s="7">
        <v>11</v>
      </c>
      <c r="AV180219" s="7">
        <v>7</v>
      </c>
      <c r="AW180219" s="7">
        <v>9</v>
      </c>
      <c r="AX180219" s="7">
        <v>6</v>
      </c>
      <c r="AY180219" s="7">
        <v>10</v>
      </c>
      <c r="AZ180219" s="7">
        <v>8</v>
      </c>
      <c r="BA180219" s="7">
        <v>5</v>
      </c>
      <c r="BB180219" s="7">
        <v>8</v>
      </c>
      <c r="BC180219" s="7">
        <v>9</v>
      </c>
      <c r="BD180219" s="7">
        <v>6</v>
      </c>
      <c r="BE180219" s="13">
        <v>6</v>
      </c>
      <c r="BF180219" s="7">
        <v>8</v>
      </c>
      <c r="BG180219" s="7">
        <v>9</v>
      </c>
      <c r="BH180219" s="13">
        <v>4</v>
      </c>
      <c r="BI180219" s="7">
        <v>7</v>
      </c>
      <c r="BJ180219" s="13">
        <v>6</v>
      </c>
      <c r="BK180219" s="13">
        <v>6</v>
      </c>
      <c r="BL180219" s="13">
        <v>3</v>
      </c>
      <c r="BM180219" s="7">
        <v>8</v>
      </c>
      <c r="BN180219" s="7">
        <v>11</v>
      </c>
      <c r="BO180219" s="7">
        <v>7</v>
      </c>
      <c r="BP180219" s="13">
        <v>4</v>
      </c>
      <c r="BQ180219" s="7">
        <v>8</v>
      </c>
      <c r="BR180219" s="7">
        <v>5</v>
      </c>
      <c r="BS180219" s="7">
        <v>9</v>
      </c>
      <c r="BT180219" s="13">
        <v>6</v>
      </c>
      <c r="BU180219" s="7">
        <v>11</v>
      </c>
      <c r="BV180219" s="7">
        <v>9</v>
      </c>
      <c r="BW180219" s="7">
        <v>7</v>
      </c>
      <c r="BX180219" s="7">
        <v>9</v>
      </c>
      <c r="BY180219" s="7">
        <v>9</v>
      </c>
      <c r="BZ180219" s="7">
        <v>8</v>
      </c>
      <c r="CA180219" s="7">
        <v>7</v>
      </c>
      <c r="CB180219" s="7">
        <v>5</v>
      </c>
      <c r="CC180219" s="7">
        <v>5</v>
      </c>
      <c r="CD180219" s="13">
        <v>6</v>
      </c>
      <c r="CE180219" s="7">
        <v>11</v>
      </c>
      <c r="CF180219" s="7">
        <v>9</v>
      </c>
      <c r="CG180219" s="7">
        <v>7</v>
      </c>
      <c r="CH180219" s="7">
        <v>7</v>
      </c>
      <c r="CI180219" s="7">
        <v>5</v>
      </c>
      <c r="CJ180219" s="7">
        <v>7</v>
      </c>
      <c r="CK180219" s="7">
        <v>7</v>
      </c>
      <c r="CL180219" s="7">
        <v>4</v>
      </c>
    </row>
    <row r="180220" spans="1:90" x14ac:dyDescent="0.25">
      <c r="A180220" s="1" t="s">
        <v>4</v>
      </c>
      <c r="B180220" s="7">
        <v>2007</v>
      </c>
      <c r="C180220" s="7">
        <v>2007</v>
      </c>
      <c r="D180220" s="7">
        <v>2008</v>
      </c>
      <c r="E180220" s="7">
        <v>2008</v>
      </c>
      <c r="F180220" s="7">
        <v>2008</v>
      </c>
      <c r="G180220" s="7">
        <v>2008</v>
      </c>
      <c r="H180220" s="7">
        <v>2008</v>
      </c>
      <c r="I180220" s="7">
        <v>2009</v>
      </c>
      <c r="J180220" s="7">
        <v>2010</v>
      </c>
      <c r="K180220" s="7">
        <v>2010</v>
      </c>
      <c r="L180220" s="7">
        <v>2010</v>
      </c>
      <c r="M180220" s="7">
        <v>2010</v>
      </c>
      <c r="N180220" s="7">
        <v>2011</v>
      </c>
      <c r="O180220" s="7">
        <v>2011</v>
      </c>
      <c r="P180220" s="13">
        <v>2012</v>
      </c>
      <c r="Q180220" s="7">
        <v>2012</v>
      </c>
      <c r="R180220" s="7">
        <v>2012</v>
      </c>
      <c r="S180220" s="7">
        <v>2012</v>
      </c>
      <c r="T180220" s="13">
        <v>2012</v>
      </c>
      <c r="U180220" s="13">
        <v>2015</v>
      </c>
      <c r="V180220" s="13">
        <v>2015</v>
      </c>
      <c r="W180220" s="7">
        <v>2016</v>
      </c>
      <c r="X180220" s="13">
        <v>2016</v>
      </c>
      <c r="Y180220" s="7">
        <v>2016</v>
      </c>
      <c r="Z180220" s="7">
        <v>2017</v>
      </c>
      <c r="AA180220" s="7">
        <v>2017</v>
      </c>
      <c r="AB180220" s="7">
        <v>2017</v>
      </c>
      <c r="AC180220" s="7">
        <v>2019</v>
      </c>
      <c r="AD180220" s="7">
        <v>2019</v>
      </c>
      <c r="AE180220" s="7">
        <v>2019</v>
      </c>
      <c r="AF180220" s="7">
        <v>2002</v>
      </c>
      <c r="AG180220" s="7">
        <v>2003</v>
      </c>
      <c r="AH180220" s="7">
        <v>1988</v>
      </c>
      <c r="AI180220" s="7">
        <v>1989</v>
      </c>
      <c r="AJ180220" s="7">
        <v>1994</v>
      </c>
      <c r="AK180220" s="7">
        <v>1995</v>
      </c>
      <c r="AL180220" s="7">
        <v>2002</v>
      </c>
      <c r="AM180220" s="7">
        <v>2003</v>
      </c>
      <c r="AN180220" s="7">
        <v>2003</v>
      </c>
      <c r="AO180220" s="7">
        <v>2005</v>
      </c>
      <c r="AP180220" s="7">
        <v>2007</v>
      </c>
      <c r="AQ180220" s="7">
        <v>2007</v>
      </c>
      <c r="AR180220" s="7">
        <v>2007</v>
      </c>
      <c r="AS180220" s="7">
        <v>2007</v>
      </c>
      <c r="AT180220" s="7">
        <v>2007</v>
      </c>
      <c r="AU180220" s="7">
        <v>2007</v>
      </c>
      <c r="AV180220" s="7">
        <v>2007</v>
      </c>
      <c r="AW180220" s="7">
        <v>2007</v>
      </c>
      <c r="AX180220" s="7">
        <v>2007</v>
      </c>
      <c r="AY180220" s="7">
        <v>2007</v>
      </c>
      <c r="AZ180220" s="7">
        <v>2008</v>
      </c>
      <c r="BA180220" s="7">
        <v>2008</v>
      </c>
      <c r="BB180220" s="7">
        <v>2008</v>
      </c>
      <c r="BC180220" s="7">
        <v>2008</v>
      </c>
      <c r="BD180220" s="7">
        <v>2008</v>
      </c>
      <c r="BE180220" s="7">
        <v>2009</v>
      </c>
      <c r="BF180220" s="7">
        <v>2009</v>
      </c>
      <c r="BG180220" s="7">
        <v>2009</v>
      </c>
      <c r="BH180220" s="7">
        <v>2010</v>
      </c>
      <c r="BI180220" s="7">
        <v>2010</v>
      </c>
      <c r="BJ180220" s="7">
        <v>2010</v>
      </c>
      <c r="BK180220" s="7">
        <v>2010</v>
      </c>
      <c r="BL180220" s="7">
        <v>2010</v>
      </c>
      <c r="BM180220" s="7">
        <v>2010</v>
      </c>
      <c r="BN180220" s="7">
        <v>2011</v>
      </c>
      <c r="BO180220" s="7">
        <v>2011</v>
      </c>
      <c r="BP180220" s="7">
        <v>2011</v>
      </c>
      <c r="BQ180220" s="7">
        <v>2011</v>
      </c>
      <c r="BR180220" s="7">
        <v>2011</v>
      </c>
      <c r="BS180220" s="7">
        <v>2011</v>
      </c>
      <c r="BT180220" s="7">
        <v>2011</v>
      </c>
      <c r="BU180220" s="13">
        <v>2012</v>
      </c>
      <c r="BV180220" s="13">
        <v>2013</v>
      </c>
      <c r="BW180220" s="13">
        <v>2013</v>
      </c>
      <c r="BX180220" s="13">
        <v>2013</v>
      </c>
      <c r="BY180220" s="13">
        <v>2014</v>
      </c>
      <c r="BZ180220" s="13">
        <v>2014</v>
      </c>
      <c r="CA180220" s="13">
        <v>2015</v>
      </c>
      <c r="CB180220" s="13">
        <v>2015</v>
      </c>
      <c r="CC180220" s="13">
        <v>2015</v>
      </c>
      <c r="CD180220" s="13">
        <v>2016</v>
      </c>
      <c r="CE180220" s="7">
        <v>2017</v>
      </c>
      <c r="CF180220" s="7">
        <v>2017</v>
      </c>
      <c r="CG180220" s="7">
        <v>2018</v>
      </c>
      <c r="CH180220" s="7">
        <v>2018</v>
      </c>
      <c r="CI180220" s="7">
        <v>2018</v>
      </c>
      <c r="CJ180220" s="7">
        <v>2018</v>
      </c>
      <c r="CK180220" s="7">
        <v>2019</v>
      </c>
      <c r="CL180220" s="7">
        <v>2019</v>
      </c>
    </row>
    <row r="180221" spans="1:90" x14ac:dyDescent="0.25">
      <c r="A180221" s="1" t="s">
        <v>5</v>
      </c>
      <c r="B180221" s="14">
        <v>39347</v>
      </c>
      <c r="C180221" s="14">
        <v>39225</v>
      </c>
      <c r="D180221" s="14">
        <v>39701</v>
      </c>
      <c r="E180221" s="14">
        <v>39671</v>
      </c>
      <c r="F180221" s="14">
        <v>39606</v>
      </c>
      <c r="G180221" s="14">
        <v>39675</v>
      </c>
      <c r="H180221" s="14">
        <v>39671</v>
      </c>
      <c r="I180221" s="14">
        <v>40023</v>
      </c>
      <c r="J180221" s="14">
        <v>40258</v>
      </c>
      <c r="K180221" s="14">
        <v>40298</v>
      </c>
      <c r="L180221" s="14">
        <v>40375</v>
      </c>
      <c r="M180221" s="14">
        <v>40543</v>
      </c>
      <c r="N180221" s="14">
        <v>40844</v>
      </c>
      <c r="O180221" s="14">
        <v>40825</v>
      </c>
      <c r="P180221" s="14">
        <v>41185</v>
      </c>
      <c r="Q180221" s="14">
        <v>41106</v>
      </c>
      <c r="R180221" s="14">
        <v>41056</v>
      </c>
      <c r="S180221" s="14">
        <v>41048</v>
      </c>
      <c r="T180221" s="14">
        <v>41220</v>
      </c>
      <c r="U180221" s="14">
        <v>42202</v>
      </c>
      <c r="V180221" s="14">
        <v>42234</v>
      </c>
      <c r="W180221" s="14">
        <v>42709</v>
      </c>
      <c r="X180221" s="14">
        <v>42518</v>
      </c>
      <c r="Y180221" s="14">
        <v>42626</v>
      </c>
      <c r="Z180221" s="14">
        <v>42987</v>
      </c>
      <c r="AA180221" s="14">
        <v>43031</v>
      </c>
      <c r="AB180221" s="14">
        <v>42875</v>
      </c>
      <c r="AC180221" s="14">
        <v>43635</v>
      </c>
      <c r="AD180221" s="14">
        <v>43650</v>
      </c>
      <c r="AE180221" s="14">
        <v>43678</v>
      </c>
      <c r="AF180221" s="14">
        <v>37421</v>
      </c>
      <c r="AG180221" s="14">
        <v>37911</v>
      </c>
      <c r="AH180221" s="14">
        <v>32381</v>
      </c>
      <c r="AI180221" s="14">
        <v>32740</v>
      </c>
      <c r="AJ180221" s="14">
        <v>34498</v>
      </c>
      <c r="AK180221" s="14">
        <v>34849</v>
      </c>
      <c r="AL180221" s="14">
        <v>37461</v>
      </c>
      <c r="AM180221" s="14">
        <v>37949</v>
      </c>
      <c r="AN180221" s="14">
        <v>37916</v>
      </c>
      <c r="AO180221" s="14">
        <v>38608</v>
      </c>
      <c r="AP180221" s="14">
        <v>39319</v>
      </c>
      <c r="AQ180221" s="14">
        <v>39229</v>
      </c>
      <c r="AR180221" s="14">
        <v>39264</v>
      </c>
      <c r="AS180221" s="14">
        <v>39311</v>
      </c>
      <c r="AT180221" s="14">
        <v>39305</v>
      </c>
      <c r="AU180221" s="14">
        <v>39411</v>
      </c>
      <c r="AV180221" s="14">
        <v>39266</v>
      </c>
      <c r="AW180221" s="14">
        <v>39336</v>
      </c>
      <c r="AX180221" s="14">
        <v>39259</v>
      </c>
      <c r="AY180221" s="14">
        <v>39379</v>
      </c>
      <c r="AZ180221" s="14">
        <v>39671</v>
      </c>
      <c r="BA180221" s="14">
        <v>39571</v>
      </c>
      <c r="BB180221" s="14">
        <v>39671</v>
      </c>
      <c r="BC180221" s="14">
        <v>39709</v>
      </c>
      <c r="BD180221" s="14">
        <v>39615</v>
      </c>
      <c r="BE180221" s="14">
        <v>39980</v>
      </c>
      <c r="BF180221" s="14">
        <v>40026</v>
      </c>
      <c r="BG180221" s="14">
        <v>40071</v>
      </c>
      <c r="BH180221" s="14">
        <v>40279</v>
      </c>
      <c r="BI180221" s="14">
        <v>40390</v>
      </c>
      <c r="BJ180221" s="14">
        <v>40338</v>
      </c>
      <c r="BK180221" s="14">
        <v>40339</v>
      </c>
      <c r="BL180221" s="14">
        <v>40246</v>
      </c>
      <c r="BM180221" s="14">
        <v>40419</v>
      </c>
      <c r="BN180221" s="14">
        <v>40856</v>
      </c>
      <c r="BO180221" s="14">
        <v>40736</v>
      </c>
      <c r="BP180221" s="14">
        <v>40640</v>
      </c>
      <c r="BQ180221" s="14">
        <v>40764</v>
      </c>
      <c r="BR180221" s="14">
        <v>40682</v>
      </c>
      <c r="BS180221" s="14">
        <v>40796</v>
      </c>
      <c r="BT180221" s="14">
        <v>40702</v>
      </c>
      <c r="BU180221" s="14">
        <v>41218</v>
      </c>
      <c r="BV180221" s="14">
        <v>41519</v>
      </c>
      <c r="BW180221" s="14">
        <v>41483</v>
      </c>
      <c r="BX180221" s="14">
        <v>41532</v>
      </c>
      <c r="BY180221" s="14">
        <v>41910</v>
      </c>
      <c r="BZ180221" s="14">
        <v>41858</v>
      </c>
      <c r="CA180221" s="14">
        <v>42210</v>
      </c>
      <c r="CB180221" s="14">
        <v>42150</v>
      </c>
      <c r="CC180221" s="14">
        <v>42155</v>
      </c>
      <c r="CD180221" s="14">
        <v>42549</v>
      </c>
      <c r="CE180221" s="14">
        <v>43067</v>
      </c>
      <c r="CF180221" s="14">
        <v>42997</v>
      </c>
      <c r="CG180221" s="15">
        <v>43303</v>
      </c>
      <c r="CH180221" s="15">
        <v>43310</v>
      </c>
      <c r="CI180221" s="15">
        <v>43240</v>
      </c>
      <c r="CJ180221" s="15">
        <v>43291</v>
      </c>
      <c r="CK180221" s="14">
        <v>43662</v>
      </c>
      <c r="CL180221" s="15">
        <v>43563</v>
      </c>
    </row>
    <row r="180222" spans="1:90" x14ac:dyDescent="0.25">
      <c r="A180222" s="1" t="s">
        <v>6</v>
      </c>
      <c r="B180222" s="7" t="s">
        <v>68</v>
      </c>
      <c r="C180222" s="7" t="s">
        <v>72</v>
      </c>
      <c r="D180222" s="13" t="s">
        <v>74</v>
      </c>
      <c r="E180222" s="7" t="s">
        <v>78</v>
      </c>
      <c r="F180222" s="7" t="s">
        <v>80</v>
      </c>
      <c r="G180222" s="7" t="s">
        <v>82</v>
      </c>
      <c r="H180222" s="7" t="s">
        <v>84</v>
      </c>
      <c r="I180222" s="13" t="s">
        <v>62</v>
      </c>
      <c r="J180222" s="13" t="s">
        <v>88</v>
      </c>
      <c r="K180222" s="13" t="s">
        <v>74</v>
      </c>
      <c r="L180222" s="13" t="s">
        <v>63</v>
      </c>
      <c r="M180222" s="13" t="s">
        <v>92</v>
      </c>
      <c r="N180222" s="13" t="s">
        <v>60</v>
      </c>
      <c r="O180222" s="13" t="s">
        <v>95</v>
      </c>
      <c r="P180222" s="13" t="s">
        <v>60</v>
      </c>
      <c r="Q180222" s="13" t="s">
        <v>98</v>
      </c>
      <c r="R180222" s="13" t="s">
        <v>101</v>
      </c>
      <c r="S180222" s="13" t="s">
        <v>65</v>
      </c>
      <c r="T180222" s="13" t="s">
        <v>58</v>
      </c>
      <c r="U180222" s="13" t="s">
        <v>64</v>
      </c>
      <c r="V180222" s="13" t="s">
        <v>107</v>
      </c>
      <c r="W180222" s="13" t="s">
        <v>109</v>
      </c>
      <c r="X180222" s="13" t="s">
        <v>107</v>
      </c>
      <c r="Y180222" s="13" t="s">
        <v>55</v>
      </c>
      <c r="Z180222" s="11" t="s">
        <v>64</v>
      </c>
      <c r="AA180222" s="11" t="s">
        <v>114</v>
      </c>
      <c r="AB180222" s="11" t="s">
        <v>116</v>
      </c>
      <c r="AC180222" s="7" t="s">
        <v>114</v>
      </c>
      <c r="AD180222" s="7" t="s">
        <v>64</v>
      </c>
      <c r="AE180222" s="7" t="s">
        <v>58</v>
      </c>
      <c r="AF180222" s="7" t="s">
        <v>59</v>
      </c>
      <c r="AG180222" s="7" t="s">
        <v>124</v>
      </c>
      <c r="AH180222" s="7" t="s">
        <v>82</v>
      </c>
      <c r="AI180222" s="7" t="s">
        <v>128</v>
      </c>
      <c r="AJ180222" s="7" t="s">
        <v>82</v>
      </c>
      <c r="AK180222" s="7" t="s">
        <v>131</v>
      </c>
      <c r="AL180222" s="7" t="s">
        <v>82</v>
      </c>
      <c r="AM180222" s="7" t="s">
        <v>62</v>
      </c>
      <c r="AN180222" s="7" t="s">
        <v>63</v>
      </c>
      <c r="AO180222" s="7" t="s">
        <v>107</v>
      </c>
      <c r="AP180222" s="7" t="s">
        <v>60</v>
      </c>
      <c r="AQ180222" s="7" t="s">
        <v>74</v>
      </c>
      <c r="AR180222" s="7" t="s">
        <v>144</v>
      </c>
      <c r="AS180222" s="7" t="s">
        <v>78</v>
      </c>
      <c r="AT180222" s="13" t="s">
        <v>144</v>
      </c>
      <c r="AU180222" s="7" t="s">
        <v>65</v>
      </c>
      <c r="AV180222" s="7" t="s">
        <v>150</v>
      </c>
      <c r="AW180222" s="7" t="s">
        <v>63</v>
      </c>
      <c r="AX180222" s="7" t="s">
        <v>154</v>
      </c>
      <c r="AY180222" s="7" t="s">
        <v>156</v>
      </c>
      <c r="AZ180222" s="7" t="s">
        <v>144</v>
      </c>
      <c r="BA180222" s="7" t="s">
        <v>61</v>
      </c>
      <c r="BB180222" s="7" t="s">
        <v>116</v>
      </c>
      <c r="BC180222" s="7" t="s">
        <v>82</v>
      </c>
      <c r="BD180222" s="7" t="s">
        <v>107</v>
      </c>
      <c r="BE180222" s="13" t="s">
        <v>74</v>
      </c>
      <c r="BF180222" s="13" t="s">
        <v>82</v>
      </c>
      <c r="BG180222" s="13" t="s">
        <v>66</v>
      </c>
      <c r="BH180222" s="13" t="s">
        <v>63</v>
      </c>
      <c r="BI180222" s="13" t="s">
        <v>82</v>
      </c>
      <c r="BJ180222" s="13" t="s">
        <v>74</v>
      </c>
      <c r="BK180222" s="13" t="s">
        <v>63</v>
      </c>
      <c r="BL180222" s="13" t="s">
        <v>172</v>
      </c>
      <c r="BM180222" s="13" t="s">
        <v>82</v>
      </c>
      <c r="BN180222" s="13" t="s">
        <v>175</v>
      </c>
      <c r="BO180222" s="13" t="s">
        <v>177</v>
      </c>
      <c r="BP180222" s="13" t="s">
        <v>82</v>
      </c>
      <c r="BQ180222" s="13" t="s">
        <v>180</v>
      </c>
      <c r="BR180222" s="13" t="s">
        <v>182</v>
      </c>
      <c r="BS180222" s="13" t="s">
        <v>59</v>
      </c>
      <c r="BT180222" s="13" t="s">
        <v>59</v>
      </c>
      <c r="BU180222" s="13" t="s">
        <v>186</v>
      </c>
      <c r="BV180222" s="13" t="s">
        <v>124</v>
      </c>
      <c r="BW180222" s="13" t="s">
        <v>107</v>
      </c>
      <c r="BX180222" s="13" t="s">
        <v>107</v>
      </c>
      <c r="BY180222" s="13" t="s">
        <v>191</v>
      </c>
      <c r="BZ180222" s="13" t="s">
        <v>64</v>
      </c>
      <c r="CA180222" s="13" t="s">
        <v>124</v>
      </c>
      <c r="CB180222" s="13" t="s">
        <v>72</v>
      </c>
      <c r="CC180222" s="13" t="s">
        <v>63</v>
      </c>
      <c r="CD180222" s="13" t="s">
        <v>64</v>
      </c>
      <c r="CE180222" s="11" t="s">
        <v>114</v>
      </c>
      <c r="CF180222" s="11" t="s">
        <v>61</v>
      </c>
      <c r="CG180222" s="7" t="s">
        <v>201</v>
      </c>
      <c r="CH180222" s="7" t="s">
        <v>203</v>
      </c>
      <c r="CI180222" s="7" t="s">
        <v>144</v>
      </c>
      <c r="CJ180222" s="7" t="s">
        <v>207</v>
      </c>
      <c r="CK180222" s="7" t="s">
        <v>101</v>
      </c>
      <c r="CL180222" s="7" t="s">
        <v>65</v>
      </c>
    </row>
    <row r="180223" spans="1:90" x14ac:dyDescent="0.25">
      <c r="A180223" s="1" t="s">
        <v>7</v>
      </c>
      <c r="B180223" s="7" t="s">
        <v>69</v>
      </c>
      <c r="C180223" s="7" t="s">
        <v>69</v>
      </c>
      <c r="D180223" s="7" t="s">
        <v>75</v>
      </c>
      <c r="E180223" s="7" t="s">
        <v>75</v>
      </c>
      <c r="F180223" s="7" t="s">
        <v>69</v>
      </c>
      <c r="G180223" s="7" t="s">
        <v>75</v>
      </c>
      <c r="I180223" s="7" t="s">
        <v>69</v>
      </c>
      <c r="J180223" s="7" t="s">
        <v>75</v>
      </c>
      <c r="K180223" s="7" t="s">
        <v>75</v>
      </c>
      <c r="L180223" s="7" t="s">
        <v>75</v>
      </c>
      <c r="M180223" s="7" t="s">
        <v>75</v>
      </c>
      <c r="N180223" s="7" t="s">
        <v>75</v>
      </c>
      <c r="O180223" s="7" t="s">
        <v>75</v>
      </c>
      <c r="P180223" s="7" t="s">
        <v>75</v>
      </c>
      <c r="Q180223" s="7" t="s">
        <v>69</v>
      </c>
      <c r="R180223" s="7" t="s">
        <v>75</v>
      </c>
      <c r="S180223" s="13" t="s">
        <v>75</v>
      </c>
      <c r="T180223" s="7" t="s">
        <v>75</v>
      </c>
      <c r="U180223" s="7" t="s">
        <v>75</v>
      </c>
      <c r="V180223" s="7" t="s">
        <v>69</v>
      </c>
      <c r="W180223" s="7" t="s">
        <v>75</v>
      </c>
      <c r="X180223" s="7" t="s">
        <v>69</v>
      </c>
      <c r="Y180223" s="7" t="s">
        <v>75</v>
      </c>
      <c r="Z180223" s="7" t="s">
        <v>75</v>
      </c>
      <c r="AA180223" s="7" t="s">
        <v>75</v>
      </c>
      <c r="AB180223" s="11" t="s">
        <v>75</v>
      </c>
      <c r="AC180223" s="7" t="s">
        <v>75</v>
      </c>
      <c r="AD180223" s="7" t="s">
        <v>75</v>
      </c>
      <c r="AE180223" s="7" t="s">
        <v>75</v>
      </c>
      <c r="AF180223" s="7" t="s">
        <v>75</v>
      </c>
      <c r="AG180223" s="7" t="s">
        <v>69</v>
      </c>
      <c r="AH180223" s="7" t="s">
        <v>75</v>
      </c>
      <c r="AI180223" s="7" t="s">
        <v>69</v>
      </c>
      <c r="AJ180223" s="7" t="s">
        <v>75</v>
      </c>
      <c r="AK180223" s="7" t="s">
        <v>75</v>
      </c>
      <c r="AL180223" s="7" t="s">
        <v>75</v>
      </c>
      <c r="AM180223" s="7" t="s">
        <v>69</v>
      </c>
      <c r="AN180223" s="7" t="s">
        <v>75</v>
      </c>
      <c r="AO180223" s="7" t="s">
        <v>69</v>
      </c>
      <c r="AP180223" s="7" t="s">
        <v>75</v>
      </c>
      <c r="AQ180223" s="7" t="s">
        <v>75</v>
      </c>
      <c r="AR180223" s="7" t="s">
        <v>75</v>
      </c>
      <c r="AS180223" s="7" t="s">
        <v>75</v>
      </c>
      <c r="AT180223" s="7" t="s">
        <v>75</v>
      </c>
      <c r="AU180223" s="7" t="s">
        <v>75</v>
      </c>
      <c r="AV180223" s="7" t="s">
        <v>69</v>
      </c>
      <c r="AW180223" s="7" t="s">
        <v>75</v>
      </c>
      <c r="AX180223" s="7" t="s">
        <v>69</v>
      </c>
      <c r="AY180223" s="7" t="s">
        <v>75</v>
      </c>
      <c r="AZ180223" s="7" t="s">
        <v>75</v>
      </c>
      <c r="BA180223" s="7" t="s">
        <v>75</v>
      </c>
      <c r="BB180223" s="7" t="s">
        <v>75</v>
      </c>
      <c r="BC180223" s="7" t="s">
        <v>75</v>
      </c>
      <c r="BD180223" s="7" t="s">
        <v>69</v>
      </c>
      <c r="BE180223" s="7" t="s">
        <v>75</v>
      </c>
      <c r="BF180223" s="7" t="s">
        <v>75</v>
      </c>
      <c r="BG180223" s="7" t="s">
        <v>75</v>
      </c>
      <c r="BH180223" s="7" t="s">
        <v>75</v>
      </c>
      <c r="BI180223" s="7" t="s">
        <v>75</v>
      </c>
      <c r="BJ180223" s="7" t="s">
        <v>75</v>
      </c>
      <c r="BK180223" s="7" t="s">
        <v>75</v>
      </c>
      <c r="BL180223" s="7" t="s">
        <v>75</v>
      </c>
      <c r="BM180223" s="7" t="s">
        <v>75</v>
      </c>
      <c r="BN180223" s="7" t="s">
        <v>69</v>
      </c>
      <c r="BO180223" s="13"/>
      <c r="BP180223" s="7" t="s">
        <v>75</v>
      </c>
      <c r="BQ180223" s="7" t="s">
        <v>75</v>
      </c>
      <c r="BR180223" s="7" t="s">
        <v>75</v>
      </c>
      <c r="BS180223" s="7" t="s">
        <v>75</v>
      </c>
      <c r="BT180223" s="7" t="s">
        <v>75</v>
      </c>
      <c r="BU180223" s="7" t="s">
        <v>75</v>
      </c>
      <c r="BV180223" s="7" t="s">
        <v>69</v>
      </c>
      <c r="BW180223" s="7" t="s">
        <v>69</v>
      </c>
      <c r="BX180223" s="7" t="s">
        <v>69</v>
      </c>
      <c r="BY180223" s="7" t="s">
        <v>75</v>
      </c>
      <c r="BZ180223" s="7" t="s">
        <v>75</v>
      </c>
      <c r="CA180223" s="7" t="s">
        <v>69</v>
      </c>
      <c r="CB180223" s="7" t="s">
        <v>69</v>
      </c>
      <c r="CC180223" s="7" t="s">
        <v>75</v>
      </c>
      <c r="CD180223" s="7" t="s">
        <v>75</v>
      </c>
      <c r="CE180223" s="7" t="s">
        <v>75</v>
      </c>
      <c r="CF180223" s="7" t="s">
        <v>75</v>
      </c>
      <c r="CG180223" s="7" t="s">
        <v>75</v>
      </c>
      <c r="CH180223" s="7" t="s">
        <v>69</v>
      </c>
      <c r="CI180223" s="7" t="s">
        <v>75</v>
      </c>
      <c r="CJ180223" s="7" t="s">
        <v>75</v>
      </c>
      <c r="CK180223" s="7" t="s">
        <v>75</v>
      </c>
      <c r="CL180223" s="7" t="s">
        <v>75</v>
      </c>
    </row>
    <row r="180224" spans="1:90" x14ac:dyDescent="0.25">
      <c r="A180224" s="1" t="s">
        <v>8</v>
      </c>
      <c r="B180224" s="13" t="s">
        <v>70</v>
      </c>
      <c r="C180224" s="7" t="s">
        <v>70</v>
      </c>
      <c r="D180224" s="11" t="s">
        <v>76</v>
      </c>
      <c r="E180224" s="11" t="s">
        <v>76</v>
      </c>
      <c r="F180224" s="11" t="s">
        <v>70</v>
      </c>
      <c r="G180224" s="11" t="s">
        <v>76</v>
      </c>
      <c r="H180224" s="11" t="s">
        <v>85</v>
      </c>
      <c r="I180224" s="11" t="s">
        <v>70</v>
      </c>
      <c r="J180224" s="11" t="s">
        <v>76</v>
      </c>
      <c r="K180224" s="11" t="s">
        <v>76</v>
      </c>
      <c r="L180224" s="11" t="s">
        <v>76</v>
      </c>
      <c r="M180224" s="13" t="s">
        <v>76</v>
      </c>
      <c r="N180224" s="11" t="s">
        <v>76</v>
      </c>
      <c r="O180224" s="11" t="s">
        <v>76</v>
      </c>
      <c r="P180224" s="11" t="s">
        <v>76</v>
      </c>
      <c r="Q180224" s="11" t="s">
        <v>99</v>
      </c>
      <c r="R180224" s="13" t="s">
        <v>76</v>
      </c>
      <c r="S180224" s="13" t="s">
        <v>76</v>
      </c>
      <c r="T180224" s="11" t="s">
        <v>104</v>
      </c>
      <c r="U180224" s="11" t="s">
        <v>76</v>
      </c>
      <c r="V180224" s="11" t="s">
        <v>70</v>
      </c>
      <c r="W180224" s="11" t="s">
        <v>104</v>
      </c>
      <c r="X180224" s="11" t="s">
        <v>70</v>
      </c>
      <c r="Y180224" s="11" t="s">
        <v>76</v>
      </c>
      <c r="Z180224" s="11" t="s">
        <v>76</v>
      </c>
      <c r="AA180224" s="11" t="s">
        <v>76</v>
      </c>
      <c r="AB180224" s="11" t="s">
        <v>76</v>
      </c>
      <c r="AC180224" s="11" t="s">
        <v>76</v>
      </c>
      <c r="AD180224" s="11" t="s">
        <v>76</v>
      </c>
      <c r="AE180224" s="11" t="s">
        <v>104</v>
      </c>
      <c r="AF180224" s="11" t="s">
        <v>76</v>
      </c>
      <c r="AG180224" s="11" t="s">
        <v>70</v>
      </c>
      <c r="AH180224" s="11" t="s">
        <v>76</v>
      </c>
      <c r="AI180224" s="11" t="s">
        <v>99</v>
      </c>
      <c r="AJ180224" s="11" t="s">
        <v>76</v>
      </c>
      <c r="AK180224" s="11" t="s">
        <v>76</v>
      </c>
      <c r="AL180224" s="11" t="s">
        <v>76</v>
      </c>
      <c r="AM180224" s="11" t="s">
        <v>70</v>
      </c>
      <c r="AN180224" s="11" t="s">
        <v>76</v>
      </c>
      <c r="AO180224" s="11" t="s">
        <v>70</v>
      </c>
      <c r="AP180224" s="11" t="s">
        <v>76</v>
      </c>
      <c r="AQ180224" s="11" t="s">
        <v>76</v>
      </c>
      <c r="AR180224" s="11" t="s">
        <v>76</v>
      </c>
      <c r="AS180224" s="11" t="s">
        <v>76</v>
      </c>
      <c r="AT180224" s="11" t="s">
        <v>76</v>
      </c>
      <c r="AU180224" s="13" t="s">
        <v>76</v>
      </c>
      <c r="AV180224" s="7" t="s">
        <v>151</v>
      </c>
      <c r="AW180224" s="11" t="s">
        <v>76</v>
      </c>
      <c r="AX180224" s="13" t="s">
        <v>151</v>
      </c>
      <c r="AY180224" s="11" t="s">
        <v>76</v>
      </c>
      <c r="AZ180224" s="11" t="s">
        <v>76</v>
      </c>
      <c r="BA180224" s="11" t="s">
        <v>104</v>
      </c>
      <c r="BB180224" s="11" t="s">
        <v>76</v>
      </c>
      <c r="BC180224" s="11" t="s">
        <v>76</v>
      </c>
      <c r="BD180224" s="11" t="s">
        <v>70</v>
      </c>
      <c r="BE180224" s="11" t="s">
        <v>76</v>
      </c>
      <c r="BF180224" s="11" t="s">
        <v>76</v>
      </c>
      <c r="BG180224" s="11" t="s">
        <v>76</v>
      </c>
      <c r="BH180224" s="11" t="s">
        <v>76</v>
      </c>
      <c r="BI180224" s="11" t="s">
        <v>76</v>
      </c>
      <c r="BJ180224" s="11" t="s">
        <v>76</v>
      </c>
      <c r="BK180224" s="11" t="s">
        <v>76</v>
      </c>
      <c r="BL180224" s="11" t="s">
        <v>76</v>
      </c>
      <c r="BM180224" s="11" t="s">
        <v>76</v>
      </c>
      <c r="BN180224" s="11" t="s">
        <v>70</v>
      </c>
      <c r="BO180224" s="11" t="s">
        <v>85</v>
      </c>
      <c r="BP180224" s="11" t="s">
        <v>76</v>
      </c>
      <c r="BQ180224" s="11" t="s">
        <v>76</v>
      </c>
      <c r="BR180224" s="11" t="s">
        <v>76</v>
      </c>
      <c r="BS180224" s="11" t="s">
        <v>76</v>
      </c>
      <c r="BT180224" s="11" t="s">
        <v>76</v>
      </c>
      <c r="BU180224" s="11" t="s">
        <v>76</v>
      </c>
      <c r="BV180224" s="11" t="s">
        <v>70</v>
      </c>
      <c r="BW180224" s="11" t="s">
        <v>70</v>
      </c>
      <c r="BX180224" s="11" t="s">
        <v>70</v>
      </c>
      <c r="BY180224" s="11" t="s">
        <v>104</v>
      </c>
      <c r="BZ180224" s="11" t="s">
        <v>76</v>
      </c>
      <c r="CA180224" s="11" t="s">
        <v>70</v>
      </c>
      <c r="CB180224" s="11" t="s">
        <v>70</v>
      </c>
      <c r="CC180224" s="11" t="s">
        <v>76</v>
      </c>
      <c r="CD180224" s="11" t="s">
        <v>76</v>
      </c>
      <c r="CE180224" s="11" t="s">
        <v>76</v>
      </c>
      <c r="CF180224" s="11" t="s">
        <v>104</v>
      </c>
      <c r="CG180224" s="11" t="s">
        <v>76</v>
      </c>
      <c r="CH180224" s="11" t="s">
        <v>151</v>
      </c>
      <c r="CI180224" s="11" t="s">
        <v>76</v>
      </c>
      <c r="CJ180224" s="11" t="s">
        <v>76</v>
      </c>
      <c r="CK180224" s="11" t="s">
        <v>76</v>
      </c>
      <c r="CL180224" s="11" t="s">
        <v>76</v>
      </c>
    </row>
    <row r="180225" spans="1:90" x14ac:dyDescent="0.25">
      <c r="A180225" s="1" t="s">
        <v>9</v>
      </c>
      <c r="AI180225" s="7" t="s">
        <v>56</v>
      </c>
      <c r="AK180225" s="7" t="s">
        <v>56</v>
      </c>
      <c r="AL180225" s="7" t="s">
        <v>56</v>
      </c>
      <c r="AM180225" s="7" t="s">
        <v>56</v>
      </c>
      <c r="AN180225" s="7" t="s">
        <v>56</v>
      </c>
      <c r="AO180225" s="7" t="s">
        <v>56</v>
      </c>
      <c r="AT180225" s="13"/>
      <c r="AY180225" s="7" t="s">
        <v>56</v>
      </c>
      <c r="AZ180225" s="7" t="s">
        <v>56</v>
      </c>
      <c r="BA180225" s="7" t="s">
        <v>56</v>
      </c>
      <c r="BC180225" s="7" t="s">
        <v>56</v>
      </c>
      <c r="BG180225" s="13" t="s">
        <v>56</v>
      </c>
      <c r="BL180225" s="13" t="s">
        <v>56</v>
      </c>
      <c r="BM180225" s="13"/>
      <c r="BO180225" s="13"/>
      <c r="BQ180225" s="13"/>
      <c r="BR180225" s="13" t="s">
        <v>56</v>
      </c>
      <c r="BS180225" s="13" t="s">
        <v>56</v>
      </c>
      <c r="BY180225" s="7" t="s">
        <v>56</v>
      </c>
      <c r="CL180225" s="7" t="s">
        <v>56</v>
      </c>
    </row>
    <row r="180226" spans="1:90" x14ac:dyDescent="0.25">
      <c r="A180226" s="1" t="s">
        <v>10</v>
      </c>
      <c r="B180226" s="13" t="s">
        <v>56</v>
      </c>
      <c r="C180226" s="7" t="s">
        <v>56</v>
      </c>
      <c r="D180226" s="13" t="s">
        <v>56</v>
      </c>
      <c r="E180226" s="13" t="s">
        <v>56</v>
      </c>
      <c r="F180226" s="13" t="s">
        <v>56</v>
      </c>
      <c r="G180226" s="13" t="s">
        <v>56</v>
      </c>
      <c r="H180226" s="13" t="s">
        <v>56</v>
      </c>
      <c r="I180226" s="13" t="s">
        <v>56</v>
      </c>
      <c r="J180226" s="13" t="s">
        <v>56</v>
      </c>
      <c r="K180226" s="13" t="s">
        <v>56</v>
      </c>
      <c r="L180226" s="13" t="s">
        <v>56</v>
      </c>
      <c r="M180226" s="13" t="s">
        <v>56</v>
      </c>
      <c r="N180226" s="13" t="s">
        <v>56</v>
      </c>
      <c r="O180226" s="13" t="s">
        <v>56</v>
      </c>
      <c r="P180226" s="13" t="s">
        <v>56</v>
      </c>
      <c r="Q180226" s="13" t="s">
        <v>56</v>
      </c>
      <c r="R180226" s="13" t="s">
        <v>56</v>
      </c>
      <c r="S180226" s="13" t="s">
        <v>56</v>
      </c>
      <c r="T180226" s="7" t="s">
        <v>56</v>
      </c>
      <c r="U180226" s="7" t="s">
        <v>56</v>
      </c>
      <c r="V180226" s="7" t="s">
        <v>56</v>
      </c>
      <c r="W180226" s="7" t="s">
        <v>56</v>
      </c>
      <c r="X180226" s="7" t="s">
        <v>56</v>
      </c>
      <c r="Y180226" s="7" t="s">
        <v>56</v>
      </c>
      <c r="Z180226" s="7" t="s">
        <v>56</v>
      </c>
      <c r="AA180226" s="7" t="s">
        <v>56</v>
      </c>
      <c r="AB180226" s="7" t="s">
        <v>56</v>
      </c>
      <c r="AC180226" s="7" t="s">
        <v>56</v>
      </c>
      <c r="AD180226" s="7" t="s">
        <v>56</v>
      </c>
      <c r="AE180226" s="7" t="s">
        <v>56</v>
      </c>
      <c r="AS180226" s="13"/>
      <c r="BE180226" s="13"/>
      <c r="BT180226" s="13"/>
    </row>
    <row r="180227" spans="1:90" x14ac:dyDescent="0.25">
      <c r="A180227" s="1" t="s">
        <v>11</v>
      </c>
      <c r="AF180227" s="7" t="s">
        <v>56</v>
      </c>
      <c r="AG180227" s="13" t="s">
        <v>56</v>
      </c>
      <c r="AH180227" s="7" t="s">
        <v>56</v>
      </c>
      <c r="AJ180227" s="13" t="s">
        <v>56</v>
      </c>
      <c r="AN180227" s="13"/>
      <c r="AP180227" s="13" t="s">
        <v>56</v>
      </c>
      <c r="AQ180227" s="13" t="s">
        <v>56</v>
      </c>
      <c r="AR180227" s="13" t="s">
        <v>56</v>
      </c>
      <c r="AS180227" s="7" t="s">
        <v>56</v>
      </c>
      <c r="AT180227" s="7" t="s">
        <v>56</v>
      </c>
      <c r="AU180227" s="13" t="s">
        <v>56</v>
      </c>
      <c r="AV180227" s="13" t="s">
        <v>56</v>
      </c>
      <c r="AW180227" s="13" t="s">
        <v>56</v>
      </c>
      <c r="AX180227" s="13" t="s">
        <v>56</v>
      </c>
      <c r="BB180227" s="13" t="s">
        <v>56</v>
      </c>
      <c r="BD180227" s="13" t="s">
        <v>56</v>
      </c>
      <c r="BE180227" s="13" t="s">
        <v>56</v>
      </c>
      <c r="BF180227" s="13" t="s">
        <v>56</v>
      </c>
      <c r="BH180227" s="7" t="s">
        <v>56</v>
      </c>
      <c r="BI180227" s="13" t="s">
        <v>56</v>
      </c>
      <c r="BJ180227" s="13" t="s">
        <v>56</v>
      </c>
      <c r="BK180227" s="13" t="s">
        <v>56</v>
      </c>
      <c r="BM180227" s="7" t="s">
        <v>56</v>
      </c>
      <c r="BN180227" s="13" t="s">
        <v>56</v>
      </c>
      <c r="BO180227" s="7" t="s">
        <v>56</v>
      </c>
      <c r="BP180227" s="7" t="s">
        <v>56</v>
      </c>
      <c r="BQ180227" s="7" t="s">
        <v>56</v>
      </c>
      <c r="BT180227" s="13" t="s">
        <v>56</v>
      </c>
      <c r="BU180227" s="13" t="s">
        <v>56</v>
      </c>
      <c r="BV180227" s="13" t="s">
        <v>56</v>
      </c>
      <c r="BW180227" s="13" t="s">
        <v>56</v>
      </c>
      <c r="BX180227" s="13" t="s">
        <v>56</v>
      </c>
      <c r="BZ180227" s="13" t="s">
        <v>56</v>
      </c>
      <c r="CA180227" s="7" t="s">
        <v>56</v>
      </c>
      <c r="CB180227" s="7" t="s">
        <v>56</v>
      </c>
      <c r="CC180227" s="7" t="s">
        <v>56</v>
      </c>
      <c r="CD180227" s="7" t="s">
        <v>56</v>
      </c>
      <c r="CE180227" s="7" t="s">
        <v>56</v>
      </c>
      <c r="CF180227" s="7" t="s">
        <v>56</v>
      </c>
      <c r="CG180227" s="7" t="s">
        <v>56</v>
      </c>
      <c r="CH180227" s="7" t="s">
        <v>56</v>
      </c>
      <c r="CI180227" s="7" t="s">
        <v>56</v>
      </c>
      <c r="CJ180227" s="7" t="s">
        <v>56</v>
      </c>
      <c r="CK180227" s="7" t="s">
        <v>56</v>
      </c>
    </row>
    <row r="180228" spans="1:90" x14ac:dyDescent="0.25">
      <c r="A180228" s="16" t="s">
        <v>12</v>
      </c>
      <c r="C180228" s="13"/>
      <c r="AF180228" s="7" t="s">
        <v>56</v>
      </c>
      <c r="AG180228" s="13" t="s">
        <v>56</v>
      </c>
      <c r="AH180228" s="7" t="s">
        <v>56</v>
      </c>
      <c r="AI180228" s="13" t="s">
        <v>56</v>
      </c>
      <c r="AJ180228" s="13" t="s">
        <v>56</v>
      </c>
      <c r="AK180228" s="13" t="s">
        <v>56</v>
      </c>
      <c r="AL180228" s="13" t="s">
        <v>56</v>
      </c>
      <c r="AM180228" s="13" t="s">
        <v>56</v>
      </c>
      <c r="AN180228" s="13" t="s">
        <v>56</v>
      </c>
      <c r="AO180228" s="13" t="s">
        <v>56</v>
      </c>
      <c r="AP180228" s="13" t="s">
        <v>56</v>
      </c>
      <c r="AQ180228" s="13" t="s">
        <v>56</v>
      </c>
      <c r="AR180228" s="13" t="s">
        <v>56</v>
      </c>
      <c r="AS180228" s="7" t="s">
        <v>56</v>
      </c>
      <c r="AT180228" s="7" t="s">
        <v>56</v>
      </c>
      <c r="AU180228" s="13" t="s">
        <v>56</v>
      </c>
      <c r="AV180228" s="13" t="s">
        <v>56</v>
      </c>
      <c r="AW180228" s="13" t="s">
        <v>56</v>
      </c>
      <c r="AX180228" s="13" t="s">
        <v>56</v>
      </c>
      <c r="AY180228" s="13" t="s">
        <v>56</v>
      </c>
      <c r="AZ180228" s="13" t="s">
        <v>56</v>
      </c>
      <c r="BA180228" s="13" t="s">
        <v>56</v>
      </c>
      <c r="BB180228" s="13" t="s">
        <v>56</v>
      </c>
      <c r="BC180228" s="13" t="s">
        <v>56</v>
      </c>
      <c r="BD180228" s="13" t="s">
        <v>56</v>
      </c>
      <c r="BE180228" s="13" t="s">
        <v>56</v>
      </c>
      <c r="BF180228" s="13" t="s">
        <v>56</v>
      </c>
      <c r="BG180228" s="13" t="s">
        <v>56</v>
      </c>
      <c r="BH180228" s="7" t="s">
        <v>56</v>
      </c>
      <c r="BI180228" s="13" t="s">
        <v>56</v>
      </c>
      <c r="BJ180228" s="13" t="s">
        <v>56</v>
      </c>
      <c r="BK180228" s="13" t="s">
        <v>56</v>
      </c>
      <c r="BL180228" s="13" t="s">
        <v>56</v>
      </c>
      <c r="BM180228" s="7" t="s">
        <v>56</v>
      </c>
      <c r="BN180228" s="13" t="s">
        <v>56</v>
      </c>
      <c r="BO180228" s="13" t="s">
        <v>56</v>
      </c>
      <c r="BP180228" s="7" t="s">
        <v>56</v>
      </c>
      <c r="BQ180228" s="7" t="s">
        <v>56</v>
      </c>
      <c r="BR180228" s="13" t="s">
        <v>56</v>
      </c>
      <c r="BS180228" s="13" t="s">
        <v>56</v>
      </c>
      <c r="BT180228" s="13" t="s">
        <v>56</v>
      </c>
      <c r="BU180228" s="13" t="s">
        <v>56</v>
      </c>
      <c r="BV180228" s="13" t="s">
        <v>56</v>
      </c>
      <c r="BW180228" s="13" t="s">
        <v>56</v>
      </c>
      <c r="BX180228" s="13" t="s">
        <v>56</v>
      </c>
      <c r="BY180228" s="7" t="s">
        <v>56</v>
      </c>
      <c r="CA180228" s="7" t="s">
        <v>56</v>
      </c>
      <c r="CB180228" s="7" t="s">
        <v>56</v>
      </c>
      <c r="CC180228" s="7" t="s">
        <v>56</v>
      </c>
      <c r="CE180228" s="7" t="s">
        <v>56</v>
      </c>
      <c r="CG180228" s="7" t="s">
        <v>56</v>
      </c>
      <c r="CH180228" s="7" t="s">
        <v>56</v>
      </c>
      <c r="CI180228" s="7" t="s">
        <v>56</v>
      </c>
      <c r="CK180228" s="7" t="s">
        <v>56</v>
      </c>
      <c r="CL180228" s="7" t="s">
        <v>56</v>
      </c>
    </row>
    <row r="180229" spans="1:90" x14ac:dyDescent="0.25">
      <c r="A180229" s="7" t="s">
        <v>13</v>
      </c>
      <c r="AF180229" s="7">
        <v>1</v>
      </c>
      <c r="AG180229" s="7">
        <v>1</v>
      </c>
      <c r="AH180229" s="7">
        <v>1</v>
      </c>
      <c r="AI180229" s="7">
        <v>2</v>
      </c>
      <c r="AJ180229" s="13">
        <v>1</v>
      </c>
      <c r="AL180229" s="7">
        <v>2</v>
      </c>
      <c r="AN180229" s="7">
        <v>2</v>
      </c>
      <c r="AP180229" s="7">
        <v>1</v>
      </c>
      <c r="AT180229" s="7">
        <v>1</v>
      </c>
      <c r="AU180229" s="7">
        <v>1</v>
      </c>
      <c r="AV180229" s="7">
        <v>1</v>
      </c>
      <c r="AW180229" s="7">
        <v>1</v>
      </c>
      <c r="AX180229" s="7">
        <v>2</v>
      </c>
      <c r="AY180229" s="7">
        <v>2</v>
      </c>
      <c r="AZ180229" s="7">
        <v>1</v>
      </c>
      <c r="BB180229" s="7">
        <v>1</v>
      </c>
      <c r="BC180229" s="7">
        <v>2</v>
      </c>
      <c r="BD180229" s="13" t="s">
        <v>157</v>
      </c>
      <c r="BF180229" s="7">
        <v>1</v>
      </c>
      <c r="BG180229" s="7">
        <v>2</v>
      </c>
      <c r="BI180229" s="7">
        <v>1</v>
      </c>
      <c r="BM180229" s="7">
        <v>2</v>
      </c>
      <c r="BP180229" s="7">
        <v>1</v>
      </c>
      <c r="BQ180229" s="7">
        <v>1</v>
      </c>
      <c r="BR180229" s="13">
        <v>2</v>
      </c>
      <c r="BS180229" s="7">
        <v>1</v>
      </c>
      <c r="BU180229" s="7">
        <v>1</v>
      </c>
      <c r="BW180229" s="7">
        <v>1</v>
      </c>
      <c r="BX180229" s="7">
        <v>3</v>
      </c>
      <c r="BY180229" s="7">
        <v>1</v>
      </c>
      <c r="CA180229" s="7">
        <v>1</v>
      </c>
      <c r="CB180229" s="7">
        <v>1</v>
      </c>
      <c r="CG180229" s="7">
        <v>1</v>
      </c>
      <c r="CH180229" s="7">
        <v>1</v>
      </c>
      <c r="CI180229" s="7">
        <v>2</v>
      </c>
      <c r="CK180229" s="7">
        <v>1</v>
      </c>
    </row>
    <row r="180230" spans="1:90" x14ac:dyDescent="0.25">
      <c r="A180230" s="7" t="s">
        <v>14</v>
      </c>
      <c r="AF180230" s="13" t="s">
        <v>122</v>
      </c>
      <c r="AH180230" s="7" t="s">
        <v>126</v>
      </c>
      <c r="AI180230" s="7">
        <v>4</v>
      </c>
      <c r="AJ180230" s="7">
        <v>1</v>
      </c>
      <c r="AK180230" s="7">
        <v>2</v>
      </c>
      <c r="AL180230" s="13">
        <v>3</v>
      </c>
      <c r="AM180230" s="7">
        <v>4</v>
      </c>
      <c r="AN180230" s="13" t="s">
        <v>137</v>
      </c>
      <c r="AO180230" s="7">
        <v>4</v>
      </c>
      <c r="AQ180230" s="13" t="s">
        <v>141</v>
      </c>
      <c r="AR180230" s="13" t="s">
        <v>141</v>
      </c>
      <c r="AS180230" s="7" t="s">
        <v>141</v>
      </c>
      <c r="AT180230" s="7">
        <v>1</v>
      </c>
      <c r="AU180230" s="13" t="s">
        <v>141</v>
      </c>
      <c r="AV180230" s="13" t="s">
        <v>141</v>
      </c>
      <c r="AW180230" s="13" t="s">
        <v>141</v>
      </c>
      <c r="AX180230" s="13" t="s">
        <v>141</v>
      </c>
      <c r="AY180230" s="7" t="s">
        <v>157</v>
      </c>
      <c r="BA180230" s="7">
        <v>1</v>
      </c>
      <c r="BE180230" s="13" t="s">
        <v>141</v>
      </c>
      <c r="BG180230" s="7">
        <v>9</v>
      </c>
      <c r="BH180230" s="13" t="s">
        <v>141</v>
      </c>
      <c r="BJ180230" s="13" t="s">
        <v>141</v>
      </c>
      <c r="BK180230" s="13" t="s">
        <v>141</v>
      </c>
      <c r="BL180230" s="7">
        <v>2</v>
      </c>
      <c r="BN180230" s="13" t="s">
        <v>141</v>
      </c>
      <c r="BO180230" s="7">
        <v>1</v>
      </c>
      <c r="BP180230" s="13" t="s">
        <v>141</v>
      </c>
      <c r="BQ180230" s="7">
        <v>1</v>
      </c>
      <c r="BR180230" s="13" t="s">
        <v>141</v>
      </c>
      <c r="BS180230" s="7">
        <v>6</v>
      </c>
      <c r="BV180230" s="7">
        <v>1</v>
      </c>
      <c r="BW180230" s="13" t="s">
        <v>141</v>
      </c>
      <c r="BX180230" s="13" t="s">
        <v>141</v>
      </c>
      <c r="BY180230" s="7">
        <v>4</v>
      </c>
      <c r="BZ180230" s="7">
        <v>1</v>
      </c>
      <c r="CC180230" s="7">
        <v>2</v>
      </c>
      <c r="CD180230" s="7">
        <v>1</v>
      </c>
      <c r="CE180230" s="7">
        <v>1</v>
      </c>
      <c r="CG180230" s="7" t="s">
        <v>141</v>
      </c>
      <c r="CH180230" s="7">
        <v>1</v>
      </c>
      <c r="CI180230" s="7">
        <v>3</v>
      </c>
      <c r="CJ180230" s="7" t="s">
        <v>141</v>
      </c>
      <c r="CK180230" s="7">
        <v>1</v>
      </c>
      <c r="CL180230" s="7">
        <v>6</v>
      </c>
    </row>
    <row r="180231" spans="1:90" x14ac:dyDescent="0.25">
      <c r="A180231" s="7" t="s">
        <v>15</v>
      </c>
      <c r="AF180231" s="7">
        <v>1</v>
      </c>
      <c r="AG180231" s="7">
        <f>AG180229+AG180230</f>
        <v>1</v>
      </c>
      <c r="AH180231" s="7">
        <v>2</v>
      </c>
      <c r="AI180231" s="7">
        <f>AI180229+AI180230</f>
        <v>6</v>
      </c>
      <c r="AJ180231" s="7">
        <f>AJ180229+AJ180230</f>
        <v>2</v>
      </c>
      <c r="AK180231" s="7">
        <f>AK180229+AK180230</f>
        <v>2</v>
      </c>
      <c r="AL180231" s="7">
        <f>AL180229+AL180230</f>
        <v>5</v>
      </c>
      <c r="AM180231" s="7">
        <f>AM180229+AM180230</f>
        <v>4</v>
      </c>
      <c r="AN180231" s="7">
        <v>10</v>
      </c>
      <c r="AO180231" s="7">
        <f>AO180229+AO180230</f>
        <v>4</v>
      </c>
      <c r="AP180231" s="7">
        <f>AP180229+AP180230</f>
        <v>1</v>
      </c>
      <c r="AQ180231" s="7">
        <v>1</v>
      </c>
      <c r="AR180231" s="7">
        <v>1</v>
      </c>
      <c r="AS180231" s="7">
        <v>1</v>
      </c>
      <c r="AT180231" s="7">
        <f>AT180229+AT180230</f>
        <v>2</v>
      </c>
      <c r="AU180231" s="7">
        <v>2</v>
      </c>
      <c r="AV180231" s="7">
        <v>2</v>
      </c>
      <c r="AW180231" s="7">
        <v>2</v>
      </c>
      <c r="AX180231" s="7">
        <v>3</v>
      </c>
      <c r="AY180231" s="7">
        <v>4</v>
      </c>
      <c r="AZ180231" s="7">
        <f>AZ180229+AZ180230</f>
        <v>1</v>
      </c>
      <c r="BA180231" s="7">
        <f>BA180229+BA180230</f>
        <v>1</v>
      </c>
      <c r="BB180231" s="7">
        <f>BB180229+BB180230</f>
        <v>1</v>
      </c>
      <c r="BC180231" s="7">
        <f>BC180229+BC180230</f>
        <v>2</v>
      </c>
      <c r="BD180231" s="7">
        <v>2</v>
      </c>
      <c r="BE180231" s="7">
        <v>1</v>
      </c>
      <c r="BF180231" s="7">
        <f>BF180229+BF180230</f>
        <v>1</v>
      </c>
      <c r="BG180231" s="7">
        <f>BG180229+BG180230</f>
        <v>11</v>
      </c>
      <c r="BH180231" s="7">
        <v>1</v>
      </c>
      <c r="BI180231" s="7">
        <f>BI180229+BI180230</f>
        <v>1</v>
      </c>
      <c r="BJ180231" s="7">
        <v>1</v>
      </c>
      <c r="BK180231" s="7">
        <v>1</v>
      </c>
      <c r="BL180231" s="7">
        <f>BL180229+BL180230</f>
        <v>2</v>
      </c>
      <c r="BM180231" s="7">
        <f>BM180229+BM180230</f>
        <v>2</v>
      </c>
      <c r="BN180231" s="7">
        <v>1</v>
      </c>
      <c r="BO180231" s="7">
        <f>BO180229+BO180230</f>
        <v>1</v>
      </c>
      <c r="BP180231" s="7">
        <v>2</v>
      </c>
      <c r="BQ180231" s="7">
        <f>BQ180229+BQ180230</f>
        <v>2</v>
      </c>
      <c r="BR180231" s="7">
        <v>3</v>
      </c>
      <c r="BS180231" s="7">
        <f>BS180229+BS180230</f>
        <v>7</v>
      </c>
      <c r="BU180231" s="7">
        <f>BU180229+BU180230</f>
        <v>1</v>
      </c>
      <c r="BV180231" s="7">
        <f>BV180229+BV180230</f>
        <v>1</v>
      </c>
      <c r="BW180231" s="7">
        <v>2</v>
      </c>
      <c r="BX180231" s="7">
        <v>4</v>
      </c>
      <c r="BY180231" s="7">
        <v>5</v>
      </c>
      <c r="BZ180231" s="7">
        <v>1</v>
      </c>
      <c r="CA180231" s="7">
        <v>1</v>
      </c>
      <c r="CB180231" s="7">
        <v>1</v>
      </c>
      <c r="CC180231" s="7">
        <v>2</v>
      </c>
      <c r="CD180231" s="7">
        <v>1</v>
      </c>
      <c r="CE180231" s="7">
        <v>1</v>
      </c>
      <c r="CG180231" s="7">
        <v>2</v>
      </c>
      <c r="CH180231" s="7">
        <v>2</v>
      </c>
      <c r="CI180231" s="7">
        <v>5</v>
      </c>
      <c r="CJ180231" s="7">
        <v>1</v>
      </c>
      <c r="CK180231" s="7">
        <v>2</v>
      </c>
      <c r="CL180231" s="7">
        <v>6</v>
      </c>
    </row>
    <row r="180232" spans="1:90" x14ac:dyDescent="0.25">
      <c r="A180232" s="1" t="s">
        <v>16</v>
      </c>
      <c r="AF180232" s="13" t="s">
        <v>56</v>
      </c>
      <c r="AH180232" s="7" t="s">
        <v>56</v>
      </c>
      <c r="AI180232" s="13" t="s">
        <v>56</v>
      </c>
      <c r="AJ180232" s="13" t="s">
        <v>56</v>
      </c>
      <c r="AK180232" s="13" t="s">
        <v>56</v>
      </c>
      <c r="AL180232" s="13" t="s">
        <v>56</v>
      </c>
      <c r="AN180232" s="13" t="s">
        <v>56</v>
      </c>
      <c r="AT180232" s="13" t="s">
        <v>56</v>
      </c>
      <c r="AU180232" s="13" t="s">
        <v>56</v>
      </c>
      <c r="AV180232" s="13" t="s">
        <v>56</v>
      </c>
      <c r="AW180232" s="13" t="s">
        <v>56</v>
      </c>
      <c r="AX180232" s="13" t="s">
        <v>56</v>
      </c>
      <c r="AY180232" s="13" t="s">
        <v>56</v>
      </c>
      <c r="BG180232" s="13" t="s">
        <v>56</v>
      </c>
      <c r="BP180232" s="13" t="s">
        <v>56</v>
      </c>
      <c r="BQ180232" s="7" t="s">
        <v>56</v>
      </c>
      <c r="BR180232" s="7" t="s">
        <v>56</v>
      </c>
      <c r="BS180232" s="7" t="s">
        <v>56</v>
      </c>
      <c r="BW180232" s="13" t="s">
        <v>56</v>
      </c>
      <c r="BX180232" s="13" t="s">
        <v>56</v>
      </c>
      <c r="BY180232" s="7" t="s">
        <v>56</v>
      </c>
      <c r="CG180232" s="7" t="s">
        <v>56</v>
      </c>
      <c r="CH180232" s="7" t="s">
        <v>56</v>
      </c>
      <c r="CI180232" s="7" t="s">
        <v>56</v>
      </c>
      <c r="CK180232" s="7" t="s">
        <v>56</v>
      </c>
    </row>
    <row r="180233" spans="1:90" x14ac:dyDescent="0.25">
      <c r="A180233" s="16" t="s">
        <v>17</v>
      </c>
      <c r="AF180233" s="13"/>
      <c r="AI180233" s="13"/>
      <c r="AJ180233" s="13"/>
      <c r="AK180233" s="13"/>
      <c r="AL180233" s="13"/>
      <c r="AN180233" s="13"/>
      <c r="AT180233" s="13"/>
      <c r="AU180233" s="13"/>
      <c r="AV180233" s="13"/>
      <c r="AW180233" s="13"/>
      <c r="AX180233" s="13"/>
      <c r="AY180233" s="13"/>
      <c r="BG180233" s="13"/>
      <c r="BP180233" s="13">
        <v>1</v>
      </c>
    </row>
    <row r="180234" spans="1:90" x14ac:dyDescent="0.25">
      <c r="A180234" s="16" t="s">
        <v>18</v>
      </c>
      <c r="AF180234" s="13"/>
      <c r="AI180234" s="13"/>
      <c r="AJ180234" s="13"/>
      <c r="AK180234" s="13"/>
      <c r="AL180234" s="13"/>
      <c r="AN180234" s="13"/>
      <c r="AT180234" s="13"/>
      <c r="AU180234" s="13"/>
      <c r="AV180234" s="13"/>
      <c r="AW180234" s="13"/>
      <c r="AX180234" s="13"/>
      <c r="AY180234" s="13"/>
      <c r="AZ180234" s="7">
        <v>429</v>
      </c>
    </row>
    <row r="180235" spans="1:90" x14ac:dyDescent="0.25">
      <c r="A180235" s="1" t="s">
        <v>19</v>
      </c>
      <c r="AI180235" s="7">
        <v>1</v>
      </c>
      <c r="AY180235" s="7">
        <v>1</v>
      </c>
      <c r="BC180235" s="7">
        <v>1</v>
      </c>
    </row>
    <row r="180236" spans="1:90" x14ac:dyDescent="0.25">
      <c r="A180236" s="16" t="s">
        <v>20</v>
      </c>
      <c r="AF180236" s="13"/>
      <c r="AI180236" s="13"/>
      <c r="AJ180236" s="13"/>
      <c r="AK180236" s="13"/>
      <c r="AL180236" s="13"/>
      <c r="AN180236" s="13"/>
      <c r="AT180236" s="13"/>
      <c r="AU180236" s="13"/>
      <c r="AV180236" s="13"/>
      <c r="AW180236" s="13"/>
      <c r="AX180236" s="13"/>
      <c r="AY180236" s="13"/>
      <c r="BB180236" s="7">
        <v>2</v>
      </c>
    </row>
    <row r="180237" spans="1:90" x14ac:dyDescent="0.25">
      <c r="A180237" s="1" t="s">
        <v>21</v>
      </c>
      <c r="AH180237" s="7">
        <v>1</v>
      </c>
      <c r="AT180237" s="7">
        <v>1</v>
      </c>
    </row>
    <row r="180238" spans="1:90" x14ac:dyDescent="0.25">
      <c r="A180238" s="1" t="s">
        <v>22</v>
      </c>
      <c r="BG180238" s="7">
        <v>27</v>
      </c>
      <c r="BR180238" s="7">
        <v>1</v>
      </c>
      <c r="BX180238" s="7">
        <v>1</v>
      </c>
    </row>
    <row r="180239" spans="1:90" x14ac:dyDescent="0.25">
      <c r="A180239" s="17" t="s">
        <v>48</v>
      </c>
      <c r="AJ180239" s="7">
        <v>1</v>
      </c>
      <c r="AV180239" s="7">
        <v>1</v>
      </c>
      <c r="BF180239" s="7">
        <v>1</v>
      </c>
      <c r="CI180239" s="7">
        <v>1</v>
      </c>
    </row>
    <row r="180240" spans="1:90" x14ac:dyDescent="0.25">
      <c r="A180240" s="16" t="s">
        <v>23</v>
      </c>
      <c r="AI180240" s="7">
        <v>4</v>
      </c>
      <c r="AL180240" s="13">
        <v>3</v>
      </c>
      <c r="AP180240" s="7">
        <v>1</v>
      </c>
      <c r="AU180240" s="7">
        <v>1</v>
      </c>
      <c r="AW180240" s="7">
        <v>1</v>
      </c>
      <c r="AX180240" s="7">
        <v>1</v>
      </c>
      <c r="AY180240" s="7">
        <v>1</v>
      </c>
      <c r="BC180240" s="7">
        <v>36</v>
      </c>
      <c r="BD180240" s="7">
        <v>1</v>
      </c>
      <c r="BG180240" s="7">
        <v>4</v>
      </c>
      <c r="BI180240" s="7">
        <v>1</v>
      </c>
      <c r="BM180240" s="7">
        <v>2</v>
      </c>
      <c r="BQ180240" s="7">
        <v>1</v>
      </c>
      <c r="BR180240" s="7">
        <v>34</v>
      </c>
      <c r="BS180240" s="7">
        <v>10</v>
      </c>
      <c r="BU180240" s="7">
        <v>2</v>
      </c>
      <c r="BW180240" s="7">
        <v>9</v>
      </c>
      <c r="BX180240" s="7">
        <v>2</v>
      </c>
      <c r="BY180240" s="7">
        <v>4</v>
      </c>
      <c r="CB180240" s="7">
        <v>9</v>
      </c>
      <c r="CG180240" s="7">
        <v>4</v>
      </c>
      <c r="CH180240" s="7">
        <v>2</v>
      </c>
      <c r="CK180240" s="7">
        <v>9</v>
      </c>
    </row>
    <row r="180241" spans="1:90" x14ac:dyDescent="0.25">
      <c r="A180241" s="17" t="s">
        <v>211</v>
      </c>
      <c r="AL180241" s="13"/>
      <c r="BD180241" s="7">
        <v>1</v>
      </c>
      <c r="CA180241" s="7">
        <v>1</v>
      </c>
    </row>
    <row r="180242" spans="1:90" x14ac:dyDescent="0.25">
      <c r="A180242" s="1" t="s">
        <v>24</v>
      </c>
      <c r="AF180242" s="7">
        <v>2</v>
      </c>
      <c r="AG180242" s="7">
        <v>3</v>
      </c>
      <c r="AL180242" s="7">
        <v>1</v>
      </c>
      <c r="AN180242" s="7">
        <v>2</v>
      </c>
      <c r="AX180242" s="7">
        <v>1</v>
      </c>
    </row>
    <row r="180243" spans="1:90" x14ac:dyDescent="0.25">
      <c r="A180243" s="1" t="s">
        <v>25</v>
      </c>
      <c r="AN180243" s="7">
        <v>1</v>
      </c>
      <c r="BM180243" s="7">
        <v>2</v>
      </c>
      <c r="BX180243" s="7">
        <v>1</v>
      </c>
    </row>
    <row r="180244" spans="1:90" x14ac:dyDescent="0.25">
      <c r="A180244" s="17" t="s">
        <v>49</v>
      </c>
      <c r="AF180244" s="7">
        <v>3</v>
      </c>
      <c r="AL180244" s="7">
        <v>797</v>
      </c>
      <c r="AM180244" s="7">
        <v>11</v>
      </c>
      <c r="AN180244" s="7">
        <v>11</v>
      </c>
      <c r="AR180244" s="7">
        <v>999999999</v>
      </c>
      <c r="AS180244" s="7">
        <v>999999999</v>
      </c>
      <c r="AT180244" s="7">
        <v>11</v>
      </c>
      <c r="AU180244" s="7">
        <v>4</v>
      </c>
      <c r="AV180244" s="7">
        <v>3</v>
      </c>
      <c r="AW180244" s="7">
        <v>2</v>
      </c>
      <c r="AX180244" s="7">
        <v>1</v>
      </c>
      <c r="BE180244" s="7">
        <v>3</v>
      </c>
      <c r="BG180244" s="7">
        <v>75</v>
      </c>
      <c r="BH180244" s="7">
        <v>1</v>
      </c>
      <c r="BJ180244" s="7">
        <v>1</v>
      </c>
      <c r="BK180244" s="7">
        <v>94</v>
      </c>
      <c r="BL180244" s="7">
        <v>638</v>
      </c>
      <c r="BN180244" s="7">
        <v>1</v>
      </c>
      <c r="BP180244" s="7">
        <v>25</v>
      </c>
      <c r="BR180244" s="7">
        <v>14</v>
      </c>
      <c r="BT180244" s="7">
        <v>2</v>
      </c>
      <c r="BV180244" s="7">
        <v>1</v>
      </c>
      <c r="BW180244" s="7">
        <v>4</v>
      </c>
      <c r="BX180244" s="7">
        <v>11</v>
      </c>
      <c r="BY180244" s="7">
        <v>32</v>
      </c>
      <c r="BZ180244" s="7">
        <v>1</v>
      </c>
      <c r="CC180244" s="7">
        <v>7</v>
      </c>
      <c r="CD180244" s="7">
        <v>6</v>
      </c>
      <c r="CE180244" s="7">
        <v>20</v>
      </c>
      <c r="CF180244" s="7">
        <v>2</v>
      </c>
      <c r="CG180244" s="7">
        <v>5</v>
      </c>
      <c r="CH180244" s="7">
        <v>7</v>
      </c>
      <c r="CI180244" s="7">
        <v>66</v>
      </c>
      <c r="CJ180244" s="7">
        <v>3</v>
      </c>
      <c r="CK180244" s="7">
        <v>1</v>
      </c>
      <c r="CL180244" s="7">
        <v>1696</v>
      </c>
    </row>
    <row r="180245" spans="1:90" x14ac:dyDescent="0.25">
      <c r="A180245" s="17" t="s">
        <v>50</v>
      </c>
      <c r="AY180245" s="7">
        <v>5</v>
      </c>
      <c r="CE180245" s="7">
        <v>1</v>
      </c>
      <c r="CH180245" s="7">
        <v>5</v>
      </c>
      <c r="CL180245" s="7">
        <v>178</v>
      </c>
    </row>
    <row r="180246" spans="1:90" x14ac:dyDescent="0.25">
      <c r="A180246" s="1" t="s">
        <v>26</v>
      </c>
      <c r="BG180246" s="7">
        <v>2</v>
      </c>
      <c r="BV180246" s="7">
        <v>6</v>
      </c>
      <c r="BY180246" s="7">
        <v>15</v>
      </c>
      <c r="CL180246" s="7">
        <v>1</v>
      </c>
    </row>
    <row r="180247" spans="1:90" x14ac:dyDescent="0.25">
      <c r="A180247" s="16" t="s">
        <v>27</v>
      </c>
      <c r="BG180247" s="7">
        <v>18</v>
      </c>
      <c r="BS180247" s="7">
        <v>2</v>
      </c>
    </row>
    <row r="180248" spans="1:90" x14ac:dyDescent="0.25">
      <c r="A180248" s="16" t="s">
        <v>28</v>
      </c>
      <c r="BA180248" s="7">
        <v>1933</v>
      </c>
      <c r="BG180248" s="7">
        <v>4</v>
      </c>
      <c r="BL180248" s="7">
        <v>59</v>
      </c>
      <c r="BO180248" s="7">
        <v>5</v>
      </c>
      <c r="CH180248" s="7">
        <v>5</v>
      </c>
      <c r="CI180248" s="7">
        <v>1</v>
      </c>
      <c r="CL180248" s="7">
        <v>161</v>
      </c>
    </row>
    <row r="180249" spans="1:90" x14ac:dyDescent="0.25">
      <c r="A180249" s="16" t="s">
        <v>29</v>
      </c>
      <c r="AN180249" s="13">
        <v>2</v>
      </c>
    </row>
    <row r="180250" spans="1:90" x14ac:dyDescent="0.25">
      <c r="A180250" s="1" t="s">
        <v>30</v>
      </c>
      <c r="AI180250" s="7">
        <v>1</v>
      </c>
      <c r="AY180250" s="7">
        <v>96</v>
      </c>
      <c r="BG180250" s="7">
        <v>27</v>
      </c>
      <c r="BY180250" s="7">
        <v>17</v>
      </c>
    </row>
    <row r="180251" spans="1:90" x14ac:dyDescent="0.25">
      <c r="A180251" s="17" t="s">
        <v>51</v>
      </c>
      <c r="AO180251" s="7">
        <v>2</v>
      </c>
      <c r="AT180251" s="7">
        <v>8</v>
      </c>
      <c r="AY180251" s="7">
        <v>24</v>
      </c>
      <c r="BG180251" s="7">
        <v>3</v>
      </c>
      <c r="BY180251" s="7">
        <v>4</v>
      </c>
    </row>
    <row r="180252" spans="1:90" x14ac:dyDescent="0.25">
      <c r="A180252" s="16" t="s">
        <v>31</v>
      </c>
      <c r="AJ180252" s="7">
        <v>3</v>
      </c>
      <c r="AL180252" s="13">
        <v>109</v>
      </c>
      <c r="AM180252" s="7">
        <v>6</v>
      </c>
      <c r="AN180252" s="7">
        <v>25</v>
      </c>
      <c r="AO180252" s="7">
        <v>10</v>
      </c>
      <c r="BG180252" s="7">
        <v>3</v>
      </c>
      <c r="BS180252" s="7">
        <v>4</v>
      </c>
      <c r="CC180252" s="7">
        <v>4</v>
      </c>
      <c r="CI180252" s="7">
        <v>2</v>
      </c>
      <c r="CL180252" s="7">
        <v>3</v>
      </c>
    </row>
    <row r="180253" spans="1:90" x14ac:dyDescent="0.25">
      <c r="A180253" s="16" t="s">
        <v>32</v>
      </c>
    </row>
    <row r="180254" spans="1:90" x14ac:dyDescent="0.25">
      <c r="A180254" s="16" t="s">
        <v>33</v>
      </c>
      <c r="BG180254" s="7">
        <v>2</v>
      </c>
      <c r="BL180254" s="7">
        <v>2</v>
      </c>
      <c r="BS180254" s="7">
        <v>4</v>
      </c>
    </row>
    <row r="180255" spans="1:90" x14ac:dyDescent="0.25">
      <c r="A180255" s="1" t="s">
        <v>34</v>
      </c>
      <c r="AI180255" s="7">
        <v>73</v>
      </c>
    </row>
    <row r="180256" spans="1:90" x14ac:dyDescent="0.25">
      <c r="A180256" s="16" t="s">
        <v>35</v>
      </c>
      <c r="AK180256" s="7">
        <v>15</v>
      </c>
      <c r="AL180256" s="13">
        <v>72</v>
      </c>
      <c r="AM180256" s="7">
        <v>7</v>
      </c>
      <c r="AN180256" s="7">
        <v>1</v>
      </c>
      <c r="AO180256" s="7">
        <v>10</v>
      </c>
      <c r="BG180256" s="7">
        <v>2</v>
      </c>
      <c r="BS180256" s="7">
        <v>12</v>
      </c>
      <c r="CC180256" s="7">
        <v>4</v>
      </c>
      <c r="CE180256" s="7">
        <v>1</v>
      </c>
    </row>
    <row r="180257" spans="1:90" x14ac:dyDescent="0.25">
      <c r="A180257" s="1" t="s">
        <v>36</v>
      </c>
      <c r="AL180257" s="7">
        <v>9</v>
      </c>
      <c r="AM180257" s="7">
        <v>2</v>
      </c>
      <c r="AN180257" s="7">
        <v>3</v>
      </c>
      <c r="AO180257" s="7">
        <v>5</v>
      </c>
      <c r="BQ180257" s="7">
        <v>1</v>
      </c>
    </row>
    <row r="180258" spans="1:90" x14ac:dyDescent="0.25">
      <c r="A180258" s="1" t="s">
        <v>37</v>
      </c>
      <c r="BS180258" s="7">
        <v>34</v>
      </c>
    </row>
    <row r="180259" spans="1:90" x14ac:dyDescent="0.25">
      <c r="A180259" s="1" t="s">
        <v>38</v>
      </c>
      <c r="AI180259" s="7">
        <v>1</v>
      </c>
    </row>
    <row r="180260" spans="1:90" x14ac:dyDescent="0.25">
      <c r="A180260" s="1" t="s">
        <v>39</v>
      </c>
      <c r="AI180260" s="7">
        <v>1</v>
      </c>
      <c r="CL180260" s="7">
        <v>1</v>
      </c>
    </row>
    <row r="180261" spans="1:90" x14ac:dyDescent="0.25">
      <c r="A180261" s="1" t="s">
        <v>40</v>
      </c>
      <c r="AK180261" s="13">
        <v>1</v>
      </c>
    </row>
    <row r="180262" spans="1:90" x14ac:dyDescent="0.25">
      <c r="A180262" s="1" t="s">
        <v>41</v>
      </c>
      <c r="AN180262" s="7">
        <v>2</v>
      </c>
      <c r="CI180262" s="7">
        <v>2</v>
      </c>
      <c r="CL180262" s="7">
        <v>1</v>
      </c>
    </row>
    <row r="180263" spans="1:90" x14ac:dyDescent="0.25">
      <c r="A180263" s="1" t="s">
        <v>42</v>
      </c>
      <c r="AN180263" s="7">
        <v>3</v>
      </c>
      <c r="BS180263" s="7">
        <v>2</v>
      </c>
    </row>
    <row r="180264" spans="1:90" x14ac:dyDescent="0.25">
      <c r="A180264" s="17" t="s">
        <v>52</v>
      </c>
      <c r="AN180264" s="7">
        <v>1</v>
      </c>
      <c r="BG180264" s="7">
        <v>2</v>
      </c>
      <c r="CL180264" s="7">
        <v>11</v>
      </c>
    </row>
    <row r="180265" spans="1:90" x14ac:dyDescent="0.25">
      <c r="A180265" s="1" t="s">
        <v>43</v>
      </c>
      <c r="BG180265" s="7">
        <v>1</v>
      </c>
    </row>
    <row r="180266" spans="1:90" x14ac:dyDescent="0.25">
      <c r="A180266" s="17" t="s">
        <v>53</v>
      </c>
      <c r="AN180266" s="7">
        <v>16</v>
      </c>
    </row>
    <row r="180267" spans="1:90" x14ac:dyDescent="0.25">
      <c r="A180267" s="1" t="s">
        <v>44</v>
      </c>
      <c r="AM180267" s="7">
        <v>2</v>
      </c>
      <c r="AO180267" s="7">
        <v>8</v>
      </c>
    </row>
    <row r="180268" spans="1:90" x14ac:dyDescent="0.25">
      <c r="A180268" s="1" t="s">
        <v>45</v>
      </c>
      <c r="BG180268" s="7">
        <v>3</v>
      </c>
    </row>
    <row r="180269" spans="1:90" x14ac:dyDescent="0.25">
      <c r="A180269" s="1" t="s">
        <v>46</v>
      </c>
      <c r="BY180269" s="7">
        <v>4</v>
      </c>
    </row>
    <row r="180270" spans="1:90" x14ac:dyDescent="0.25">
      <c r="A180270" s="16" t="s">
        <v>47</v>
      </c>
      <c r="AK180270" s="13" t="s">
        <v>132</v>
      </c>
      <c r="AL180270" s="13" t="s">
        <v>134</v>
      </c>
      <c r="AQ180270" s="13" t="s">
        <v>142</v>
      </c>
      <c r="AR180270" s="13"/>
      <c r="AS180270" s="7" t="s">
        <v>146</v>
      </c>
      <c r="AZ180270" s="7" t="s">
        <v>159</v>
      </c>
      <c r="CF180270" s="7" t="s">
        <v>199</v>
      </c>
      <c r="CI180270" s="7" t="s">
        <v>205</v>
      </c>
    </row>
    <row r="196600" spans="1:90" x14ac:dyDescent="0.25">
      <c r="A196600" s="1" t="s">
        <v>0</v>
      </c>
      <c r="B196600" s="13" t="s">
        <v>67</v>
      </c>
      <c r="C196600" s="7" t="s">
        <v>71</v>
      </c>
      <c r="D196600" s="7" t="s">
        <v>73</v>
      </c>
      <c r="E196600" s="7" t="s">
        <v>77</v>
      </c>
      <c r="F196600" s="7" t="s">
        <v>79</v>
      </c>
      <c r="G196600" s="7" t="s">
        <v>81</v>
      </c>
      <c r="H196600" s="7" t="s">
        <v>83</v>
      </c>
      <c r="I196600" s="7" t="s">
        <v>86</v>
      </c>
      <c r="J196600" s="7" t="s">
        <v>87</v>
      </c>
      <c r="K196600" s="7" t="s">
        <v>89</v>
      </c>
      <c r="L196600" s="7" t="s">
        <v>90</v>
      </c>
      <c r="M196600" s="7" t="s">
        <v>91</v>
      </c>
      <c r="N196600" s="7" t="s">
        <v>93</v>
      </c>
      <c r="O196600" s="7" t="s">
        <v>94</v>
      </c>
      <c r="P196600" s="7" t="s">
        <v>96</v>
      </c>
      <c r="Q196600" s="7" t="s">
        <v>97</v>
      </c>
      <c r="R196600" s="7" t="s">
        <v>100</v>
      </c>
      <c r="S196600" s="7" t="s">
        <v>102</v>
      </c>
      <c r="T196600" s="7" t="s">
        <v>103</v>
      </c>
      <c r="U196600" s="7" t="s">
        <v>105</v>
      </c>
      <c r="V196600" s="7" t="s">
        <v>106</v>
      </c>
      <c r="W196600" s="7" t="s">
        <v>108</v>
      </c>
      <c r="X196600" s="7" t="s">
        <v>110</v>
      </c>
      <c r="Y196600" s="7" t="s">
        <v>111</v>
      </c>
      <c r="Z196600" s="7" t="s">
        <v>112</v>
      </c>
      <c r="AA196600" s="7" t="s">
        <v>113</v>
      </c>
      <c r="AB196600" s="7" t="s">
        <v>115</v>
      </c>
      <c r="AC196600" s="7" t="s">
        <v>117</v>
      </c>
      <c r="AD196600" s="7" t="s">
        <v>119</v>
      </c>
      <c r="AE196600" s="7" t="s">
        <v>120</v>
      </c>
      <c r="AF196600" s="7" t="s">
        <v>121</v>
      </c>
      <c r="AG196600" s="7" t="s">
        <v>123</v>
      </c>
      <c r="AH196600" s="7" t="s">
        <v>125</v>
      </c>
      <c r="AI196600" s="7" t="s">
        <v>127</v>
      </c>
      <c r="AJ196600" s="7" t="s">
        <v>129</v>
      </c>
      <c r="AK196600" s="7" t="s">
        <v>130</v>
      </c>
      <c r="AL196600" s="7" t="s">
        <v>133</v>
      </c>
      <c r="AM196600" s="7" t="s">
        <v>135</v>
      </c>
      <c r="AN196600" s="7" t="s">
        <v>136</v>
      </c>
      <c r="AO196600" s="7" t="s">
        <v>138</v>
      </c>
      <c r="AP196600" s="7" t="s">
        <v>139</v>
      </c>
      <c r="AQ196600" s="7" t="s">
        <v>140</v>
      </c>
      <c r="AR196600" s="7" t="s">
        <v>143</v>
      </c>
      <c r="AS196600" s="7" t="s">
        <v>145</v>
      </c>
      <c r="AT196600" s="7" t="s">
        <v>147</v>
      </c>
      <c r="AU196600" s="7" t="s">
        <v>148</v>
      </c>
      <c r="AV196600" s="7" t="s">
        <v>149</v>
      </c>
      <c r="AW196600" s="7" t="s">
        <v>152</v>
      </c>
      <c r="AX196600" s="7" t="s">
        <v>153</v>
      </c>
      <c r="AY196600" s="7" t="s">
        <v>155</v>
      </c>
      <c r="AZ196600" s="7" t="s">
        <v>158</v>
      </c>
      <c r="BA196600" s="7" t="s">
        <v>160</v>
      </c>
      <c r="BB196600" s="7" t="s">
        <v>161</v>
      </c>
      <c r="BC196600" s="7" t="s">
        <v>162</v>
      </c>
      <c r="BD196600" s="7" t="s">
        <v>163</v>
      </c>
      <c r="BE196600" s="7" t="s">
        <v>164</v>
      </c>
      <c r="BF196600" s="7" t="s">
        <v>165</v>
      </c>
      <c r="BG196600" s="7" t="s">
        <v>166</v>
      </c>
      <c r="BH196600" s="7" t="s">
        <v>167</v>
      </c>
      <c r="BI196600" s="7" t="s">
        <v>168</v>
      </c>
      <c r="BJ196600" s="7" t="s">
        <v>169</v>
      </c>
      <c r="BK196600" s="7" t="s">
        <v>170</v>
      </c>
      <c r="BL196600" s="7" t="s">
        <v>171</v>
      </c>
      <c r="BM196600" s="7" t="s">
        <v>173</v>
      </c>
      <c r="BN196600" s="7" t="s">
        <v>174</v>
      </c>
      <c r="BO196600" s="7" t="s">
        <v>176</v>
      </c>
      <c r="BP196600" s="7" t="s">
        <v>178</v>
      </c>
      <c r="BQ196600" s="7" t="s">
        <v>179</v>
      </c>
      <c r="BR196600" s="7" t="s">
        <v>181</v>
      </c>
      <c r="BS196600" s="7" t="s">
        <v>183</v>
      </c>
      <c r="BT196600" s="7" t="s">
        <v>184</v>
      </c>
      <c r="BU196600" s="7" t="s">
        <v>185</v>
      </c>
      <c r="BV196600" s="7" t="s">
        <v>187</v>
      </c>
      <c r="BW196600" s="7" t="s">
        <v>188</v>
      </c>
      <c r="BX196600" s="7" t="s">
        <v>189</v>
      </c>
      <c r="BY196600" s="7" t="s">
        <v>190</v>
      </c>
      <c r="BZ196600" s="7" t="s">
        <v>192</v>
      </c>
      <c r="CA196600" s="7" t="s">
        <v>193</v>
      </c>
      <c r="CB196600" s="7" t="s">
        <v>194</v>
      </c>
      <c r="CC196600" s="7" t="s">
        <v>195</v>
      </c>
      <c r="CD196600" s="7" t="s">
        <v>196</v>
      </c>
      <c r="CE196600" s="7" t="s">
        <v>197</v>
      </c>
      <c r="CF196600" s="7" t="s">
        <v>198</v>
      </c>
      <c r="CG196600" s="7" t="s">
        <v>200</v>
      </c>
      <c r="CH196600" s="7" t="s">
        <v>202</v>
      </c>
      <c r="CI196600" s="7" t="s">
        <v>204</v>
      </c>
      <c r="CJ196600" s="7" t="s">
        <v>206</v>
      </c>
      <c r="CK196600" s="7" t="s">
        <v>208</v>
      </c>
      <c r="CL196600" s="7" t="s">
        <v>209</v>
      </c>
    </row>
    <row r="196601" spans="1:90" x14ac:dyDescent="0.25">
      <c r="A196601" s="1" t="s">
        <v>1</v>
      </c>
      <c r="B196601" s="7" t="s">
        <v>54</v>
      </c>
      <c r="C196601" s="7" t="s">
        <v>54</v>
      </c>
      <c r="D196601" s="7" t="s">
        <v>57</v>
      </c>
      <c r="E196601" s="7" t="s">
        <v>57</v>
      </c>
      <c r="F196601" s="7" t="s">
        <v>57</v>
      </c>
      <c r="G196601" s="7" t="s">
        <v>57</v>
      </c>
      <c r="H196601" s="7" t="s">
        <v>57</v>
      </c>
      <c r="I196601" s="7" t="s">
        <v>54</v>
      </c>
      <c r="J196601" s="7" t="s">
        <v>57</v>
      </c>
      <c r="K196601" s="7" t="s">
        <v>57</v>
      </c>
      <c r="L196601" s="7" t="s">
        <v>57</v>
      </c>
      <c r="M196601" s="7" t="s">
        <v>57</v>
      </c>
      <c r="N196601" s="7" t="s">
        <v>57</v>
      </c>
      <c r="O196601" s="7" t="s">
        <v>54</v>
      </c>
      <c r="P196601" s="7" t="s">
        <v>57</v>
      </c>
      <c r="Q196601" s="7" t="s">
        <v>57</v>
      </c>
      <c r="R196601" s="7" t="s">
        <v>54</v>
      </c>
      <c r="S196601" s="7" t="s">
        <v>57</v>
      </c>
      <c r="T196601" s="7" t="s">
        <v>57</v>
      </c>
      <c r="U196601" s="7" t="s">
        <v>57</v>
      </c>
      <c r="V196601" s="7" t="s">
        <v>57</v>
      </c>
      <c r="W196601" s="7" t="s">
        <v>54</v>
      </c>
      <c r="X196601" s="7" t="s">
        <v>57</v>
      </c>
      <c r="Y196601" s="7" t="s">
        <v>57</v>
      </c>
      <c r="Z196601" s="7" t="s">
        <v>54</v>
      </c>
      <c r="AA196601" s="7" t="s">
        <v>57</v>
      </c>
      <c r="AB196601" s="7" t="s">
        <v>57</v>
      </c>
      <c r="AC196601" s="7" t="s">
        <v>54</v>
      </c>
      <c r="AD196601" s="7" t="s">
        <v>57</v>
      </c>
      <c r="AE196601" s="7" t="s">
        <v>57</v>
      </c>
      <c r="AF196601" s="7" t="s">
        <v>54</v>
      </c>
      <c r="AG196601" s="7" t="s">
        <v>57</v>
      </c>
      <c r="AH196601" s="7" t="s">
        <v>57</v>
      </c>
      <c r="AI196601" s="7" t="s">
        <v>57</v>
      </c>
      <c r="AJ196601" s="7" t="s">
        <v>54</v>
      </c>
      <c r="AK196601" s="7" t="s">
        <v>54</v>
      </c>
      <c r="AL196601" s="7" t="s">
        <v>54</v>
      </c>
      <c r="AM196601" s="7" t="s">
        <v>54</v>
      </c>
      <c r="AN196601" s="7" t="s">
        <v>57</v>
      </c>
      <c r="AO196601" s="7" t="s">
        <v>54</v>
      </c>
      <c r="AP196601" s="7" t="s">
        <v>57</v>
      </c>
      <c r="AQ196601" s="7" t="s">
        <v>57</v>
      </c>
      <c r="AR196601" s="7" t="s">
        <v>57</v>
      </c>
      <c r="AS196601" s="7" t="s">
        <v>57</v>
      </c>
      <c r="AT196601" s="7" t="s">
        <v>54</v>
      </c>
      <c r="AU196601" s="7" t="s">
        <v>54</v>
      </c>
      <c r="AV196601" s="7" t="s">
        <v>57</v>
      </c>
      <c r="AW196601" s="7" t="s">
        <v>57</v>
      </c>
      <c r="AX196601" s="7" t="s">
        <v>57</v>
      </c>
      <c r="AY196601" s="7" t="s">
        <v>54</v>
      </c>
      <c r="AZ196601" s="7" t="s">
        <v>54</v>
      </c>
      <c r="BA196601" s="7" t="s">
        <v>54</v>
      </c>
      <c r="BB196601" s="7" t="s">
        <v>57</v>
      </c>
      <c r="BC196601" s="7" t="s">
        <v>57</v>
      </c>
      <c r="BD196601" s="7" t="s">
        <v>57</v>
      </c>
      <c r="BE196601" s="7" t="s">
        <v>57</v>
      </c>
      <c r="BF196601" s="7" t="s">
        <v>54</v>
      </c>
      <c r="BG196601" s="7" t="s">
        <v>57</v>
      </c>
      <c r="BH196601" s="7" t="s">
        <v>54</v>
      </c>
      <c r="BI196601" s="7" t="s">
        <v>57</v>
      </c>
      <c r="BJ196601" s="7" t="s">
        <v>57</v>
      </c>
      <c r="BK196601" s="7" t="s">
        <v>57</v>
      </c>
      <c r="BL196601" s="7" t="s">
        <v>57</v>
      </c>
      <c r="BM196601" s="7" t="s">
        <v>57</v>
      </c>
      <c r="BN196601" s="7" t="s">
        <v>54</v>
      </c>
      <c r="BO196601" s="7" t="s">
        <v>57</v>
      </c>
      <c r="BP196601" s="7" t="s">
        <v>54</v>
      </c>
      <c r="BQ196601" s="7" t="s">
        <v>57</v>
      </c>
      <c r="BR196601" s="7" t="s">
        <v>57</v>
      </c>
      <c r="BS196601" s="7" t="s">
        <v>57</v>
      </c>
      <c r="BT196601" s="7" t="s">
        <v>57</v>
      </c>
      <c r="BU196601" s="7" t="s">
        <v>54</v>
      </c>
      <c r="BV196601" s="7" t="s">
        <v>57</v>
      </c>
      <c r="BW196601" s="7" t="s">
        <v>54</v>
      </c>
      <c r="BX196601" s="7" t="s">
        <v>54</v>
      </c>
      <c r="BY196601" s="7" t="s">
        <v>57</v>
      </c>
      <c r="BZ196601" s="7" t="s">
        <v>57</v>
      </c>
      <c r="CA196601" s="7" t="s">
        <v>57</v>
      </c>
      <c r="CB196601" s="7" t="s">
        <v>54</v>
      </c>
      <c r="CC196601" s="7" t="s">
        <v>54</v>
      </c>
      <c r="CD196601" s="7" t="s">
        <v>57</v>
      </c>
      <c r="CE196601" s="7" t="s">
        <v>54</v>
      </c>
      <c r="CF196601" s="7" t="s">
        <v>57</v>
      </c>
      <c r="CG196601" s="7" t="s">
        <v>57</v>
      </c>
      <c r="CH196601" s="7" t="s">
        <v>57</v>
      </c>
      <c r="CI196601" s="7" t="s">
        <v>57</v>
      </c>
      <c r="CJ196601" s="7" t="s">
        <v>57</v>
      </c>
      <c r="CK196601" s="7" t="s">
        <v>57</v>
      </c>
      <c r="CL196601" s="7" t="s">
        <v>57</v>
      </c>
    </row>
    <row r="196602" spans="1:90" x14ac:dyDescent="0.25">
      <c r="A196602" s="1" t="s">
        <v>2</v>
      </c>
      <c r="B196602" s="9">
        <v>50</v>
      </c>
      <c r="C196602" s="10">
        <v>58</v>
      </c>
      <c r="D196602" s="10">
        <v>11</v>
      </c>
      <c r="E196602" s="10">
        <v>22</v>
      </c>
      <c r="F196602" s="10">
        <v>37</v>
      </c>
      <c r="G196602" s="10">
        <v>39</v>
      </c>
      <c r="H196602" s="10">
        <v>50</v>
      </c>
      <c r="I196602" s="10">
        <v>1</v>
      </c>
      <c r="J196602" s="10">
        <v>1</v>
      </c>
      <c r="K196602" s="10">
        <v>7</v>
      </c>
      <c r="L196602" s="10">
        <v>18</v>
      </c>
      <c r="M196602" s="10">
        <v>35</v>
      </c>
      <c r="N196602" s="10">
        <v>22</v>
      </c>
      <c r="O196602" s="10">
        <v>55</v>
      </c>
      <c r="P196602" s="10">
        <v>3</v>
      </c>
      <c r="Q196602" s="10">
        <v>21</v>
      </c>
      <c r="R196602" s="10">
        <v>23</v>
      </c>
      <c r="S196602" s="10">
        <v>26</v>
      </c>
      <c r="T196602" s="10">
        <v>30</v>
      </c>
      <c r="U196602" s="10">
        <v>21</v>
      </c>
      <c r="V196602" s="10">
        <v>33</v>
      </c>
      <c r="W196602" s="10">
        <v>2</v>
      </c>
      <c r="X196602" s="10">
        <v>15</v>
      </c>
      <c r="Y196602" s="10">
        <v>39</v>
      </c>
      <c r="Z196602" s="10">
        <v>36</v>
      </c>
      <c r="AA196602" s="10">
        <v>45</v>
      </c>
      <c r="AB196602" s="10">
        <v>53</v>
      </c>
      <c r="AC196602" s="7" t="s">
        <v>118</v>
      </c>
      <c r="AD196602" s="10" t="s">
        <v>118</v>
      </c>
      <c r="AE196602" s="10" t="s">
        <v>118</v>
      </c>
      <c r="AF196602" s="10">
        <v>21</v>
      </c>
      <c r="AG196602" s="10">
        <v>52</v>
      </c>
      <c r="AH196602" s="7">
        <v>62</v>
      </c>
      <c r="AI196602" s="7">
        <v>41</v>
      </c>
      <c r="AJ196602" s="7">
        <v>18</v>
      </c>
      <c r="AK196602" s="7">
        <v>52</v>
      </c>
      <c r="AL196602" s="10">
        <v>55</v>
      </c>
      <c r="AM196602" s="10">
        <v>33</v>
      </c>
      <c r="AN196602" s="10">
        <v>30</v>
      </c>
      <c r="AO196602" s="7">
        <v>38</v>
      </c>
      <c r="AP196602" s="9">
        <v>38</v>
      </c>
      <c r="AQ196602" s="7">
        <v>44</v>
      </c>
      <c r="AR196602" s="7">
        <v>50</v>
      </c>
      <c r="AS196602" s="7">
        <v>55</v>
      </c>
      <c r="AT196602" s="9">
        <v>1</v>
      </c>
      <c r="AU196602" s="9">
        <v>24</v>
      </c>
      <c r="AV196602" s="7">
        <v>28</v>
      </c>
      <c r="AW196602" s="9">
        <v>38</v>
      </c>
      <c r="AX196602" s="10">
        <v>21</v>
      </c>
      <c r="AY196602" s="9">
        <v>42</v>
      </c>
      <c r="AZ196602" s="10">
        <v>13</v>
      </c>
      <c r="BA196602" s="10">
        <v>21</v>
      </c>
      <c r="BB196602" s="10">
        <v>36</v>
      </c>
      <c r="BC196602" s="10">
        <v>57</v>
      </c>
      <c r="BD196602" s="10">
        <v>52</v>
      </c>
      <c r="BE196602" s="10">
        <v>12</v>
      </c>
      <c r="BF196602" s="10">
        <v>49</v>
      </c>
      <c r="BG196602" s="10">
        <v>48</v>
      </c>
      <c r="BH196602" s="10">
        <v>1</v>
      </c>
      <c r="BI196602" s="10">
        <v>40</v>
      </c>
      <c r="BJ196602" s="10">
        <v>42</v>
      </c>
      <c r="BK196602" s="10">
        <v>51</v>
      </c>
      <c r="BL196602" s="10">
        <v>2</v>
      </c>
      <c r="BM196602" s="10">
        <v>31</v>
      </c>
      <c r="BN196602" s="10">
        <v>43</v>
      </c>
      <c r="BO196602" s="10">
        <v>56</v>
      </c>
      <c r="BP196602" s="10">
        <v>2</v>
      </c>
      <c r="BQ196602" s="10">
        <v>14</v>
      </c>
      <c r="BR196602" s="10">
        <v>44</v>
      </c>
      <c r="BS196602" s="10">
        <v>68</v>
      </c>
      <c r="BT196602" s="10">
        <v>30</v>
      </c>
      <c r="BU196602" s="10">
        <v>53</v>
      </c>
      <c r="BV196602" s="10">
        <v>47</v>
      </c>
      <c r="BW196602" s="10">
        <v>41</v>
      </c>
      <c r="BX196602" s="10">
        <v>21</v>
      </c>
      <c r="BY196602" s="10">
        <v>32</v>
      </c>
      <c r="BZ196602" s="10">
        <v>9</v>
      </c>
      <c r="CA196602" s="10">
        <v>33</v>
      </c>
      <c r="CB196602" s="10">
        <v>39</v>
      </c>
      <c r="CC196602" s="10">
        <v>6</v>
      </c>
      <c r="CD196602" s="10">
        <v>18</v>
      </c>
      <c r="CE196602" s="10">
        <v>7</v>
      </c>
      <c r="CF196602" s="10">
        <v>43</v>
      </c>
      <c r="CG196602" s="7">
        <v>36</v>
      </c>
      <c r="CH196602" s="7">
        <v>45</v>
      </c>
      <c r="CI196602" s="7">
        <v>47</v>
      </c>
      <c r="CJ196602" s="7">
        <v>18</v>
      </c>
      <c r="CK196602" s="10" t="s">
        <v>118</v>
      </c>
      <c r="CL196602" s="7" t="s">
        <v>210</v>
      </c>
    </row>
    <row r="196603" spans="1:90" x14ac:dyDescent="0.25">
      <c r="A196603" s="1" t="s">
        <v>3</v>
      </c>
      <c r="B196603" s="7">
        <v>9</v>
      </c>
      <c r="C196603" s="7">
        <v>5</v>
      </c>
      <c r="D196603" s="7">
        <v>9</v>
      </c>
      <c r="E196603" s="7">
        <v>8</v>
      </c>
      <c r="F196603" s="7">
        <v>6</v>
      </c>
      <c r="G196603" s="7">
        <v>8</v>
      </c>
      <c r="H196603" s="7">
        <v>8</v>
      </c>
      <c r="I196603" s="7">
        <v>7</v>
      </c>
      <c r="J196603" s="13">
        <v>3</v>
      </c>
      <c r="K196603" s="13">
        <v>4</v>
      </c>
      <c r="L196603" s="7">
        <v>7</v>
      </c>
      <c r="M196603" s="13">
        <v>12</v>
      </c>
      <c r="N196603" s="7">
        <v>10</v>
      </c>
      <c r="O196603" s="7">
        <v>10</v>
      </c>
      <c r="P196603" s="7">
        <v>10</v>
      </c>
      <c r="Q196603" s="7">
        <v>7</v>
      </c>
      <c r="R196603" s="7">
        <v>5</v>
      </c>
      <c r="S196603" s="7">
        <v>5</v>
      </c>
      <c r="T196603" s="7">
        <v>11</v>
      </c>
      <c r="U196603" s="7">
        <v>7</v>
      </c>
      <c r="V196603" s="7">
        <v>8</v>
      </c>
      <c r="W196603" s="13">
        <v>12</v>
      </c>
      <c r="X196603" s="7">
        <v>5</v>
      </c>
      <c r="Y196603" s="7">
        <v>9</v>
      </c>
      <c r="Z196603" s="7">
        <v>9</v>
      </c>
      <c r="AA196603" s="7">
        <v>10</v>
      </c>
      <c r="AB196603" s="7">
        <v>5</v>
      </c>
      <c r="AC196603" s="7">
        <v>6</v>
      </c>
      <c r="AD196603" s="7">
        <v>7</v>
      </c>
      <c r="AE196603" s="7">
        <v>8</v>
      </c>
      <c r="AF196603" s="7">
        <v>6</v>
      </c>
      <c r="AG196603" s="7">
        <v>10</v>
      </c>
      <c r="AH196603" s="7">
        <v>8</v>
      </c>
      <c r="AI196603" s="7">
        <v>8</v>
      </c>
      <c r="AJ196603" s="7">
        <v>6</v>
      </c>
      <c r="AK196603" s="7">
        <v>5</v>
      </c>
      <c r="AL196603" s="7">
        <v>7</v>
      </c>
      <c r="AM196603" s="7">
        <v>11</v>
      </c>
      <c r="AN196603" s="7">
        <v>10</v>
      </c>
      <c r="AO196603" s="7">
        <v>9</v>
      </c>
      <c r="AP196603" s="7">
        <v>8</v>
      </c>
      <c r="AQ196603" s="7">
        <v>5</v>
      </c>
      <c r="AR196603" s="7">
        <v>7</v>
      </c>
      <c r="AS196603" s="7">
        <v>8</v>
      </c>
      <c r="AT196603" s="7">
        <v>8</v>
      </c>
      <c r="AU196603" s="7">
        <v>11</v>
      </c>
      <c r="AV196603" s="7">
        <v>7</v>
      </c>
      <c r="AW196603" s="7">
        <v>9</v>
      </c>
      <c r="AX196603" s="7">
        <v>6</v>
      </c>
      <c r="AY196603" s="7">
        <v>10</v>
      </c>
      <c r="AZ196603" s="7">
        <v>8</v>
      </c>
      <c r="BA196603" s="7">
        <v>5</v>
      </c>
      <c r="BB196603" s="7">
        <v>8</v>
      </c>
      <c r="BC196603" s="7">
        <v>9</v>
      </c>
      <c r="BD196603" s="7">
        <v>6</v>
      </c>
      <c r="BE196603" s="13">
        <v>6</v>
      </c>
      <c r="BF196603" s="7">
        <v>8</v>
      </c>
      <c r="BG196603" s="7">
        <v>9</v>
      </c>
      <c r="BH196603" s="13">
        <v>4</v>
      </c>
      <c r="BI196603" s="7">
        <v>7</v>
      </c>
      <c r="BJ196603" s="13">
        <v>6</v>
      </c>
      <c r="BK196603" s="13">
        <v>6</v>
      </c>
      <c r="BL196603" s="13">
        <v>3</v>
      </c>
      <c r="BM196603" s="7">
        <v>8</v>
      </c>
      <c r="BN196603" s="7">
        <v>11</v>
      </c>
      <c r="BO196603" s="7">
        <v>7</v>
      </c>
      <c r="BP196603" s="13">
        <v>4</v>
      </c>
      <c r="BQ196603" s="7">
        <v>8</v>
      </c>
      <c r="BR196603" s="7">
        <v>5</v>
      </c>
      <c r="BS196603" s="7">
        <v>9</v>
      </c>
      <c r="BT196603" s="13">
        <v>6</v>
      </c>
      <c r="BU196603" s="7">
        <v>11</v>
      </c>
      <c r="BV196603" s="7">
        <v>9</v>
      </c>
      <c r="BW196603" s="7">
        <v>7</v>
      </c>
      <c r="BX196603" s="7">
        <v>9</v>
      </c>
      <c r="BY196603" s="7">
        <v>9</v>
      </c>
      <c r="BZ196603" s="7">
        <v>8</v>
      </c>
      <c r="CA196603" s="7">
        <v>7</v>
      </c>
      <c r="CB196603" s="7">
        <v>5</v>
      </c>
      <c r="CC196603" s="7">
        <v>5</v>
      </c>
      <c r="CD196603" s="13">
        <v>6</v>
      </c>
      <c r="CE196603" s="7">
        <v>11</v>
      </c>
      <c r="CF196603" s="7">
        <v>9</v>
      </c>
      <c r="CG196603" s="7">
        <v>7</v>
      </c>
      <c r="CH196603" s="7">
        <v>7</v>
      </c>
      <c r="CI196603" s="7">
        <v>5</v>
      </c>
      <c r="CJ196603" s="7">
        <v>7</v>
      </c>
      <c r="CK196603" s="7">
        <v>7</v>
      </c>
      <c r="CL196603" s="7">
        <v>4</v>
      </c>
    </row>
    <row r="196604" spans="1:90" x14ac:dyDescent="0.25">
      <c r="A196604" s="1" t="s">
        <v>4</v>
      </c>
      <c r="B196604" s="7">
        <v>2007</v>
      </c>
      <c r="C196604" s="7">
        <v>2007</v>
      </c>
      <c r="D196604" s="7">
        <v>2008</v>
      </c>
      <c r="E196604" s="7">
        <v>2008</v>
      </c>
      <c r="F196604" s="7">
        <v>2008</v>
      </c>
      <c r="G196604" s="7">
        <v>2008</v>
      </c>
      <c r="H196604" s="7">
        <v>2008</v>
      </c>
      <c r="I196604" s="7">
        <v>2009</v>
      </c>
      <c r="J196604" s="7">
        <v>2010</v>
      </c>
      <c r="K196604" s="7">
        <v>2010</v>
      </c>
      <c r="L196604" s="7">
        <v>2010</v>
      </c>
      <c r="M196604" s="7">
        <v>2010</v>
      </c>
      <c r="N196604" s="7">
        <v>2011</v>
      </c>
      <c r="O196604" s="7">
        <v>2011</v>
      </c>
      <c r="P196604" s="13">
        <v>2012</v>
      </c>
      <c r="Q196604" s="7">
        <v>2012</v>
      </c>
      <c r="R196604" s="7">
        <v>2012</v>
      </c>
      <c r="S196604" s="7">
        <v>2012</v>
      </c>
      <c r="T196604" s="13">
        <v>2012</v>
      </c>
      <c r="U196604" s="13">
        <v>2015</v>
      </c>
      <c r="V196604" s="13">
        <v>2015</v>
      </c>
      <c r="W196604" s="7">
        <v>2016</v>
      </c>
      <c r="X196604" s="13">
        <v>2016</v>
      </c>
      <c r="Y196604" s="7">
        <v>2016</v>
      </c>
      <c r="Z196604" s="7">
        <v>2017</v>
      </c>
      <c r="AA196604" s="7">
        <v>2017</v>
      </c>
      <c r="AB196604" s="7">
        <v>2017</v>
      </c>
      <c r="AC196604" s="7">
        <v>2019</v>
      </c>
      <c r="AD196604" s="7">
        <v>2019</v>
      </c>
      <c r="AE196604" s="7">
        <v>2019</v>
      </c>
      <c r="AF196604" s="7">
        <v>2002</v>
      </c>
      <c r="AG196604" s="7">
        <v>2003</v>
      </c>
      <c r="AH196604" s="7">
        <v>1988</v>
      </c>
      <c r="AI196604" s="7">
        <v>1989</v>
      </c>
      <c r="AJ196604" s="7">
        <v>1994</v>
      </c>
      <c r="AK196604" s="7">
        <v>1995</v>
      </c>
      <c r="AL196604" s="7">
        <v>2002</v>
      </c>
      <c r="AM196604" s="7">
        <v>2003</v>
      </c>
      <c r="AN196604" s="7">
        <v>2003</v>
      </c>
      <c r="AO196604" s="7">
        <v>2005</v>
      </c>
      <c r="AP196604" s="7">
        <v>2007</v>
      </c>
      <c r="AQ196604" s="7">
        <v>2007</v>
      </c>
      <c r="AR196604" s="7">
        <v>2007</v>
      </c>
      <c r="AS196604" s="7">
        <v>2007</v>
      </c>
      <c r="AT196604" s="7">
        <v>2007</v>
      </c>
      <c r="AU196604" s="7">
        <v>2007</v>
      </c>
      <c r="AV196604" s="7">
        <v>2007</v>
      </c>
      <c r="AW196604" s="7">
        <v>2007</v>
      </c>
      <c r="AX196604" s="7">
        <v>2007</v>
      </c>
      <c r="AY196604" s="7">
        <v>2007</v>
      </c>
      <c r="AZ196604" s="7">
        <v>2008</v>
      </c>
      <c r="BA196604" s="7">
        <v>2008</v>
      </c>
      <c r="BB196604" s="7">
        <v>2008</v>
      </c>
      <c r="BC196604" s="7">
        <v>2008</v>
      </c>
      <c r="BD196604" s="7">
        <v>2008</v>
      </c>
      <c r="BE196604" s="7">
        <v>2009</v>
      </c>
      <c r="BF196604" s="7">
        <v>2009</v>
      </c>
      <c r="BG196604" s="7">
        <v>2009</v>
      </c>
      <c r="BH196604" s="7">
        <v>2010</v>
      </c>
      <c r="BI196604" s="7">
        <v>2010</v>
      </c>
      <c r="BJ196604" s="7">
        <v>2010</v>
      </c>
      <c r="BK196604" s="7">
        <v>2010</v>
      </c>
      <c r="BL196604" s="7">
        <v>2010</v>
      </c>
      <c r="BM196604" s="7">
        <v>2010</v>
      </c>
      <c r="BN196604" s="7">
        <v>2011</v>
      </c>
      <c r="BO196604" s="7">
        <v>2011</v>
      </c>
      <c r="BP196604" s="7">
        <v>2011</v>
      </c>
      <c r="BQ196604" s="7">
        <v>2011</v>
      </c>
      <c r="BR196604" s="7">
        <v>2011</v>
      </c>
      <c r="BS196604" s="7">
        <v>2011</v>
      </c>
      <c r="BT196604" s="7">
        <v>2011</v>
      </c>
      <c r="BU196604" s="13">
        <v>2012</v>
      </c>
      <c r="BV196604" s="13">
        <v>2013</v>
      </c>
      <c r="BW196604" s="13">
        <v>2013</v>
      </c>
      <c r="BX196604" s="13">
        <v>2013</v>
      </c>
      <c r="BY196604" s="13">
        <v>2014</v>
      </c>
      <c r="BZ196604" s="13">
        <v>2014</v>
      </c>
      <c r="CA196604" s="13">
        <v>2015</v>
      </c>
      <c r="CB196604" s="13">
        <v>2015</v>
      </c>
      <c r="CC196604" s="13">
        <v>2015</v>
      </c>
      <c r="CD196604" s="13">
        <v>2016</v>
      </c>
      <c r="CE196604" s="7">
        <v>2017</v>
      </c>
      <c r="CF196604" s="7">
        <v>2017</v>
      </c>
      <c r="CG196604" s="7">
        <v>2018</v>
      </c>
      <c r="CH196604" s="7">
        <v>2018</v>
      </c>
      <c r="CI196604" s="7">
        <v>2018</v>
      </c>
      <c r="CJ196604" s="7">
        <v>2018</v>
      </c>
      <c r="CK196604" s="7">
        <v>2019</v>
      </c>
      <c r="CL196604" s="7">
        <v>2019</v>
      </c>
    </row>
    <row r="196605" spans="1:90" x14ac:dyDescent="0.25">
      <c r="A196605" s="1" t="s">
        <v>5</v>
      </c>
      <c r="B196605" s="14">
        <v>39347</v>
      </c>
      <c r="C196605" s="14">
        <v>39225</v>
      </c>
      <c r="D196605" s="14">
        <v>39701</v>
      </c>
      <c r="E196605" s="14">
        <v>39671</v>
      </c>
      <c r="F196605" s="14">
        <v>39606</v>
      </c>
      <c r="G196605" s="14">
        <v>39675</v>
      </c>
      <c r="H196605" s="14">
        <v>39671</v>
      </c>
      <c r="I196605" s="14">
        <v>40023</v>
      </c>
      <c r="J196605" s="14">
        <v>40258</v>
      </c>
      <c r="K196605" s="14">
        <v>40298</v>
      </c>
      <c r="L196605" s="14">
        <v>40375</v>
      </c>
      <c r="M196605" s="14">
        <v>40543</v>
      </c>
      <c r="N196605" s="14">
        <v>40844</v>
      </c>
      <c r="O196605" s="14">
        <v>40825</v>
      </c>
      <c r="P196605" s="14">
        <v>41185</v>
      </c>
      <c r="Q196605" s="14">
        <v>41106</v>
      </c>
      <c r="R196605" s="14">
        <v>41056</v>
      </c>
      <c r="S196605" s="14">
        <v>41048</v>
      </c>
      <c r="T196605" s="14">
        <v>41220</v>
      </c>
      <c r="U196605" s="14">
        <v>42202</v>
      </c>
      <c r="V196605" s="14">
        <v>42234</v>
      </c>
      <c r="W196605" s="14">
        <v>42709</v>
      </c>
      <c r="X196605" s="14">
        <v>42518</v>
      </c>
      <c r="Y196605" s="14">
        <v>42626</v>
      </c>
      <c r="Z196605" s="14">
        <v>42987</v>
      </c>
      <c r="AA196605" s="14">
        <v>43031</v>
      </c>
      <c r="AB196605" s="14">
        <v>42875</v>
      </c>
      <c r="AC196605" s="14">
        <v>43635</v>
      </c>
      <c r="AD196605" s="14">
        <v>43650</v>
      </c>
      <c r="AE196605" s="14">
        <v>43678</v>
      </c>
      <c r="AF196605" s="14">
        <v>37421</v>
      </c>
      <c r="AG196605" s="14">
        <v>37911</v>
      </c>
      <c r="AH196605" s="14">
        <v>32381</v>
      </c>
      <c r="AI196605" s="14">
        <v>32740</v>
      </c>
      <c r="AJ196605" s="14">
        <v>34498</v>
      </c>
      <c r="AK196605" s="14">
        <v>34849</v>
      </c>
      <c r="AL196605" s="14">
        <v>37461</v>
      </c>
      <c r="AM196605" s="14">
        <v>37949</v>
      </c>
      <c r="AN196605" s="14">
        <v>37916</v>
      </c>
      <c r="AO196605" s="14">
        <v>38608</v>
      </c>
      <c r="AP196605" s="14">
        <v>39319</v>
      </c>
      <c r="AQ196605" s="14">
        <v>39229</v>
      </c>
      <c r="AR196605" s="14">
        <v>39264</v>
      </c>
      <c r="AS196605" s="14">
        <v>39311</v>
      </c>
      <c r="AT196605" s="14">
        <v>39305</v>
      </c>
      <c r="AU196605" s="14">
        <v>39411</v>
      </c>
      <c r="AV196605" s="14">
        <v>39266</v>
      </c>
      <c r="AW196605" s="14">
        <v>39336</v>
      </c>
      <c r="AX196605" s="14">
        <v>39259</v>
      </c>
      <c r="AY196605" s="14">
        <v>39379</v>
      </c>
      <c r="AZ196605" s="14">
        <v>39671</v>
      </c>
      <c r="BA196605" s="14">
        <v>39571</v>
      </c>
      <c r="BB196605" s="14">
        <v>39671</v>
      </c>
      <c r="BC196605" s="14">
        <v>39709</v>
      </c>
      <c r="BD196605" s="14">
        <v>39615</v>
      </c>
      <c r="BE196605" s="14">
        <v>39980</v>
      </c>
      <c r="BF196605" s="14">
        <v>40026</v>
      </c>
      <c r="BG196605" s="14">
        <v>40071</v>
      </c>
      <c r="BH196605" s="14">
        <v>40279</v>
      </c>
      <c r="BI196605" s="14">
        <v>40390</v>
      </c>
      <c r="BJ196605" s="14">
        <v>40338</v>
      </c>
      <c r="BK196605" s="14">
        <v>40339</v>
      </c>
      <c r="BL196605" s="14">
        <v>40246</v>
      </c>
      <c r="BM196605" s="14">
        <v>40419</v>
      </c>
      <c r="BN196605" s="14">
        <v>40856</v>
      </c>
      <c r="BO196605" s="14">
        <v>40736</v>
      </c>
      <c r="BP196605" s="14">
        <v>40640</v>
      </c>
      <c r="BQ196605" s="14">
        <v>40764</v>
      </c>
      <c r="BR196605" s="14">
        <v>40682</v>
      </c>
      <c r="BS196605" s="14">
        <v>40796</v>
      </c>
      <c r="BT196605" s="14">
        <v>40702</v>
      </c>
      <c r="BU196605" s="14">
        <v>41218</v>
      </c>
      <c r="BV196605" s="14">
        <v>41519</v>
      </c>
      <c r="BW196605" s="14">
        <v>41483</v>
      </c>
      <c r="BX196605" s="14">
        <v>41532</v>
      </c>
      <c r="BY196605" s="14">
        <v>41910</v>
      </c>
      <c r="BZ196605" s="14">
        <v>41858</v>
      </c>
      <c r="CA196605" s="14">
        <v>42210</v>
      </c>
      <c r="CB196605" s="14">
        <v>42150</v>
      </c>
      <c r="CC196605" s="14">
        <v>42155</v>
      </c>
      <c r="CD196605" s="14">
        <v>42549</v>
      </c>
      <c r="CE196605" s="14">
        <v>43067</v>
      </c>
      <c r="CF196605" s="14">
        <v>42997</v>
      </c>
      <c r="CG196605" s="15">
        <v>43303</v>
      </c>
      <c r="CH196605" s="15">
        <v>43310</v>
      </c>
      <c r="CI196605" s="15">
        <v>43240</v>
      </c>
      <c r="CJ196605" s="15">
        <v>43291</v>
      </c>
      <c r="CK196605" s="14">
        <v>43662</v>
      </c>
      <c r="CL196605" s="15">
        <v>43563</v>
      </c>
    </row>
    <row r="196606" spans="1:90" x14ac:dyDescent="0.25">
      <c r="A196606" s="1" t="s">
        <v>6</v>
      </c>
      <c r="B196606" s="7" t="s">
        <v>68</v>
      </c>
      <c r="C196606" s="7" t="s">
        <v>72</v>
      </c>
      <c r="D196606" s="13" t="s">
        <v>74</v>
      </c>
      <c r="E196606" s="7" t="s">
        <v>78</v>
      </c>
      <c r="F196606" s="7" t="s">
        <v>80</v>
      </c>
      <c r="G196606" s="7" t="s">
        <v>82</v>
      </c>
      <c r="H196606" s="7" t="s">
        <v>84</v>
      </c>
      <c r="I196606" s="13" t="s">
        <v>62</v>
      </c>
      <c r="J196606" s="13" t="s">
        <v>88</v>
      </c>
      <c r="K196606" s="13" t="s">
        <v>74</v>
      </c>
      <c r="L196606" s="13" t="s">
        <v>63</v>
      </c>
      <c r="M196606" s="13" t="s">
        <v>92</v>
      </c>
      <c r="N196606" s="13" t="s">
        <v>60</v>
      </c>
      <c r="O196606" s="13" t="s">
        <v>95</v>
      </c>
      <c r="P196606" s="13" t="s">
        <v>60</v>
      </c>
      <c r="Q196606" s="13" t="s">
        <v>98</v>
      </c>
      <c r="R196606" s="13" t="s">
        <v>101</v>
      </c>
      <c r="S196606" s="13" t="s">
        <v>65</v>
      </c>
      <c r="T196606" s="13" t="s">
        <v>58</v>
      </c>
      <c r="U196606" s="13" t="s">
        <v>64</v>
      </c>
      <c r="V196606" s="13" t="s">
        <v>107</v>
      </c>
      <c r="W196606" s="13" t="s">
        <v>109</v>
      </c>
      <c r="X196606" s="13" t="s">
        <v>107</v>
      </c>
      <c r="Y196606" s="13" t="s">
        <v>55</v>
      </c>
      <c r="Z196606" s="11" t="s">
        <v>64</v>
      </c>
      <c r="AA196606" s="11" t="s">
        <v>114</v>
      </c>
      <c r="AB196606" s="11" t="s">
        <v>116</v>
      </c>
      <c r="AC196606" s="7" t="s">
        <v>114</v>
      </c>
      <c r="AD196606" s="7" t="s">
        <v>64</v>
      </c>
      <c r="AE196606" s="7" t="s">
        <v>58</v>
      </c>
      <c r="AF196606" s="7" t="s">
        <v>59</v>
      </c>
      <c r="AG196606" s="7" t="s">
        <v>124</v>
      </c>
      <c r="AH196606" s="7" t="s">
        <v>82</v>
      </c>
      <c r="AI196606" s="7" t="s">
        <v>128</v>
      </c>
      <c r="AJ196606" s="7" t="s">
        <v>82</v>
      </c>
      <c r="AK196606" s="7" t="s">
        <v>131</v>
      </c>
      <c r="AL196606" s="7" t="s">
        <v>82</v>
      </c>
      <c r="AM196606" s="7" t="s">
        <v>62</v>
      </c>
      <c r="AN196606" s="7" t="s">
        <v>63</v>
      </c>
      <c r="AO196606" s="7" t="s">
        <v>107</v>
      </c>
      <c r="AP196606" s="7" t="s">
        <v>60</v>
      </c>
      <c r="AQ196606" s="7" t="s">
        <v>74</v>
      </c>
      <c r="AR196606" s="7" t="s">
        <v>144</v>
      </c>
      <c r="AS196606" s="7" t="s">
        <v>78</v>
      </c>
      <c r="AT196606" s="13" t="s">
        <v>144</v>
      </c>
      <c r="AU196606" s="7" t="s">
        <v>65</v>
      </c>
      <c r="AV196606" s="7" t="s">
        <v>150</v>
      </c>
      <c r="AW196606" s="7" t="s">
        <v>63</v>
      </c>
      <c r="AX196606" s="7" t="s">
        <v>154</v>
      </c>
      <c r="AY196606" s="7" t="s">
        <v>156</v>
      </c>
      <c r="AZ196606" s="7" t="s">
        <v>144</v>
      </c>
      <c r="BA196606" s="7" t="s">
        <v>61</v>
      </c>
      <c r="BB196606" s="7" t="s">
        <v>116</v>
      </c>
      <c r="BC196606" s="7" t="s">
        <v>82</v>
      </c>
      <c r="BD196606" s="7" t="s">
        <v>107</v>
      </c>
      <c r="BE196606" s="13" t="s">
        <v>74</v>
      </c>
      <c r="BF196606" s="13" t="s">
        <v>82</v>
      </c>
      <c r="BG196606" s="13" t="s">
        <v>66</v>
      </c>
      <c r="BH196606" s="13" t="s">
        <v>63</v>
      </c>
      <c r="BI196606" s="13" t="s">
        <v>82</v>
      </c>
      <c r="BJ196606" s="13" t="s">
        <v>74</v>
      </c>
      <c r="BK196606" s="13" t="s">
        <v>63</v>
      </c>
      <c r="BL196606" s="13" t="s">
        <v>172</v>
      </c>
      <c r="BM196606" s="13" t="s">
        <v>82</v>
      </c>
      <c r="BN196606" s="13" t="s">
        <v>175</v>
      </c>
      <c r="BO196606" s="13" t="s">
        <v>177</v>
      </c>
      <c r="BP196606" s="13" t="s">
        <v>82</v>
      </c>
      <c r="BQ196606" s="13" t="s">
        <v>180</v>
      </c>
      <c r="BR196606" s="13" t="s">
        <v>182</v>
      </c>
      <c r="BS196606" s="13" t="s">
        <v>59</v>
      </c>
      <c r="BT196606" s="13" t="s">
        <v>59</v>
      </c>
      <c r="BU196606" s="13" t="s">
        <v>186</v>
      </c>
      <c r="BV196606" s="13" t="s">
        <v>124</v>
      </c>
      <c r="BW196606" s="13" t="s">
        <v>107</v>
      </c>
      <c r="BX196606" s="13" t="s">
        <v>107</v>
      </c>
      <c r="BY196606" s="13" t="s">
        <v>191</v>
      </c>
      <c r="BZ196606" s="13" t="s">
        <v>64</v>
      </c>
      <c r="CA196606" s="13" t="s">
        <v>124</v>
      </c>
      <c r="CB196606" s="13" t="s">
        <v>72</v>
      </c>
      <c r="CC196606" s="13" t="s">
        <v>63</v>
      </c>
      <c r="CD196606" s="13" t="s">
        <v>64</v>
      </c>
      <c r="CE196606" s="11" t="s">
        <v>114</v>
      </c>
      <c r="CF196606" s="11" t="s">
        <v>61</v>
      </c>
      <c r="CG196606" s="7" t="s">
        <v>201</v>
      </c>
      <c r="CH196606" s="7" t="s">
        <v>203</v>
      </c>
      <c r="CI196606" s="7" t="s">
        <v>144</v>
      </c>
      <c r="CJ196606" s="7" t="s">
        <v>207</v>
      </c>
      <c r="CK196606" s="7" t="s">
        <v>101</v>
      </c>
      <c r="CL196606" s="7" t="s">
        <v>65</v>
      </c>
    </row>
    <row r="196607" spans="1:90" x14ac:dyDescent="0.25">
      <c r="A196607" s="1" t="s">
        <v>7</v>
      </c>
      <c r="B196607" s="7" t="s">
        <v>69</v>
      </c>
      <c r="C196607" s="7" t="s">
        <v>69</v>
      </c>
      <c r="D196607" s="7" t="s">
        <v>75</v>
      </c>
      <c r="E196607" s="7" t="s">
        <v>75</v>
      </c>
      <c r="F196607" s="7" t="s">
        <v>69</v>
      </c>
      <c r="G196607" s="7" t="s">
        <v>75</v>
      </c>
      <c r="I196607" s="7" t="s">
        <v>69</v>
      </c>
      <c r="J196607" s="7" t="s">
        <v>75</v>
      </c>
      <c r="K196607" s="7" t="s">
        <v>75</v>
      </c>
      <c r="L196607" s="7" t="s">
        <v>75</v>
      </c>
      <c r="M196607" s="7" t="s">
        <v>75</v>
      </c>
      <c r="N196607" s="7" t="s">
        <v>75</v>
      </c>
      <c r="O196607" s="7" t="s">
        <v>75</v>
      </c>
      <c r="P196607" s="7" t="s">
        <v>75</v>
      </c>
      <c r="Q196607" s="7" t="s">
        <v>69</v>
      </c>
      <c r="R196607" s="7" t="s">
        <v>75</v>
      </c>
      <c r="S196607" s="13" t="s">
        <v>75</v>
      </c>
      <c r="T196607" s="7" t="s">
        <v>75</v>
      </c>
      <c r="U196607" s="7" t="s">
        <v>75</v>
      </c>
      <c r="V196607" s="7" t="s">
        <v>69</v>
      </c>
      <c r="W196607" s="7" t="s">
        <v>75</v>
      </c>
      <c r="X196607" s="7" t="s">
        <v>69</v>
      </c>
      <c r="Y196607" s="7" t="s">
        <v>75</v>
      </c>
      <c r="Z196607" s="7" t="s">
        <v>75</v>
      </c>
      <c r="AA196607" s="7" t="s">
        <v>75</v>
      </c>
      <c r="AB196607" s="11" t="s">
        <v>75</v>
      </c>
      <c r="AC196607" s="7" t="s">
        <v>75</v>
      </c>
      <c r="AD196607" s="7" t="s">
        <v>75</v>
      </c>
      <c r="AE196607" s="7" t="s">
        <v>75</v>
      </c>
      <c r="AF196607" s="7" t="s">
        <v>75</v>
      </c>
      <c r="AG196607" s="7" t="s">
        <v>69</v>
      </c>
      <c r="AH196607" s="7" t="s">
        <v>75</v>
      </c>
      <c r="AI196607" s="7" t="s">
        <v>69</v>
      </c>
      <c r="AJ196607" s="7" t="s">
        <v>75</v>
      </c>
      <c r="AK196607" s="7" t="s">
        <v>75</v>
      </c>
      <c r="AL196607" s="7" t="s">
        <v>75</v>
      </c>
      <c r="AM196607" s="7" t="s">
        <v>69</v>
      </c>
      <c r="AN196607" s="7" t="s">
        <v>75</v>
      </c>
      <c r="AO196607" s="7" t="s">
        <v>69</v>
      </c>
      <c r="AP196607" s="7" t="s">
        <v>75</v>
      </c>
      <c r="AQ196607" s="7" t="s">
        <v>75</v>
      </c>
      <c r="AR196607" s="7" t="s">
        <v>75</v>
      </c>
      <c r="AS196607" s="7" t="s">
        <v>75</v>
      </c>
      <c r="AT196607" s="7" t="s">
        <v>75</v>
      </c>
      <c r="AU196607" s="7" t="s">
        <v>75</v>
      </c>
      <c r="AV196607" s="7" t="s">
        <v>69</v>
      </c>
      <c r="AW196607" s="7" t="s">
        <v>75</v>
      </c>
      <c r="AX196607" s="7" t="s">
        <v>69</v>
      </c>
      <c r="AY196607" s="7" t="s">
        <v>75</v>
      </c>
      <c r="AZ196607" s="7" t="s">
        <v>75</v>
      </c>
      <c r="BA196607" s="7" t="s">
        <v>75</v>
      </c>
      <c r="BB196607" s="7" t="s">
        <v>75</v>
      </c>
      <c r="BC196607" s="7" t="s">
        <v>75</v>
      </c>
      <c r="BD196607" s="7" t="s">
        <v>69</v>
      </c>
      <c r="BE196607" s="7" t="s">
        <v>75</v>
      </c>
      <c r="BF196607" s="7" t="s">
        <v>75</v>
      </c>
      <c r="BG196607" s="7" t="s">
        <v>75</v>
      </c>
      <c r="BH196607" s="7" t="s">
        <v>75</v>
      </c>
      <c r="BI196607" s="7" t="s">
        <v>75</v>
      </c>
      <c r="BJ196607" s="7" t="s">
        <v>75</v>
      </c>
      <c r="BK196607" s="7" t="s">
        <v>75</v>
      </c>
      <c r="BL196607" s="7" t="s">
        <v>75</v>
      </c>
      <c r="BM196607" s="7" t="s">
        <v>75</v>
      </c>
      <c r="BN196607" s="7" t="s">
        <v>69</v>
      </c>
      <c r="BO196607" s="13"/>
      <c r="BP196607" s="7" t="s">
        <v>75</v>
      </c>
      <c r="BQ196607" s="7" t="s">
        <v>75</v>
      </c>
      <c r="BR196607" s="7" t="s">
        <v>75</v>
      </c>
      <c r="BS196607" s="7" t="s">
        <v>75</v>
      </c>
      <c r="BT196607" s="7" t="s">
        <v>75</v>
      </c>
      <c r="BU196607" s="7" t="s">
        <v>75</v>
      </c>
      <c r="BV196607" s="7" t="s">
        <v>69</v>
      </c>
      <c r="BW196607" s="7" t="s">
        <v>69</v>
      </c>
      <c r="BX196607" s="7" t="s">
        <v>69</v>
      </c>
      <c r="BY196607" s="7" t="s">
        <v>75</v>
      </c>
      <c r="BZ196607" s="7" t="s">
        <v>75</v>
      </c>
      <c r="CA196607" s="7" t="s">
        <v>69</v>
      </c>
      <c r="CB196607" s="7" t="s">
        <v>69</v>
      </c>
      <c r="CC196607" s="7" t="s">
        <v>75</v>
      </c>
      <c r="CD196607" s="7" t="s">
        <v>75</v>
      </c>
      <c r="CE196607" s="7" t="s">
        <v>75</v>
      </c>
      <c r="CF196607" s="7" t="s">
        <v>75</v>
      </c>
      <c r="CG196607" s="7" t="s">
        <v>75</v>
      </c>
      <c r="CH196607" s="7" t="s">
        <v>69</v>
      </c>
      <c r="CI196607" s="7" t="s">
        <v>75</v>
      </c>
      <c r="CJ196607" s="7" t="s">
        <v>75</v>
      </c>
      <c r="CK196607" s="7" t="s">
        <v>75</v>
      </c>
      <c r="CL196607" s="7" t="s">
        <v>75</v>
      </c>
    </row>
    <row r="196608" spans="1:90" x14ac:dyDescent="0.25">
      <c r="A196608" s="1" t="s">
        <v>8</v>
      </c>
      <c r="B196608" s="13" t="s">
        <v>70</v>
      </c>
      <c r="C196608" s="7" t="s">
        <v>70</v>
      </c>
      <c r="D196608" s="11" t="s">
        <v>76</v>
      </c>
      <c r="E196608" s="11" t="s">
        <v>76</v>
      </c>
      <c r="F196608" s="11" t="s">
        <v>70</v>
      </c>
      <c r="G196608" s="11" t="s">
        <v>76</v>
      </c>
      <c r="H196608" s="11" t="s">
        <v>85</v>
      </c>
      <c r="I196608" s="11" t="s">
        <v>70</v>
      </c>
      <c r="J196608" s="11" t="s">
        <v>76</v>
      </c>
      <c r="K196608" s="11" t="s">
        <v>76</v>
      </c>
      <c r="L196608" s="11" t="s">
        <v>76</v>
      </c>
      <c r="M196608" s="13" t="s">
        <v>76</v>
      </c>
      <c r="N196608" s="11" t="s">
        <v>76</v>
      </c>
      <c r="O196608" s="11" t="s">
        <v>76</v>
      </c>
      <c r="P196608" s="11" t="s">
        <v>76</v>
      </c>
      <c r="Q196608" s="11" t="s">
        <v>99</v>
      </c>
      <c r="R196608" s="13" t="s">
        <v>76</v>
      </c>
      <c r="S196608" s="13" t="s">
        <v>76</v>
      </c>
      <c r="T196608" s="11" t="s">
        <v>104</v>
      </c>
      <c r="U196608" s="11" t="s">
        <v>76</v>
      </c>
      <c r="V196608" s="11" t="s">
        <v>70</v>
      </c>
      <c r="W196608" s="11" t="s">
        <v>104</v>
      </c>
      <c r="X196608" s="11" t="s">
        <v>70</v>
      </c>
      <c r="Y196608" s="11" t="s">
        <v>76</v>
      </c>
      <c r="Z196608" s="11" t="s">
        <v>76</v>
      </c>
      <c r="AA196608" s="11" t="s">
        <v>76</v>
      </c>
      <c r="AB196608" s="11" t="s">
        <v>76</v>
      </c>
      <c r="AC196608" s="11" t="s">
        <v>76</v>
      </c>
      <c r="AD196608" s="11" t="s">
        <v>76</v>
      </c>
      <c r="AE196608" s="11" t="s">
        <v>104</v>
      </c>
      <c r="AF196608" s="11" t="s">
        <v>76</v>
      </c>
      <c r="AG196608" s="11" t="s">
        <v>70</v>
      </c>
      <c r="AH196608" s="11" t="s">
        <v>76</v>
      </c>
      <c r="AI196608" s="11" t="s">
        <v>99</v>
      </c>
      <c r="AJ196608" s="11" t="s">
        <v>76</v>
      </c>
      <c r="AK196608" s="11" t="s">
        <v>76</v>
      </c>
      <c r="AL196608" s="11" t="s">
        <v>76</v>
      </c>
      <c r="AM196608" s="11" t="s">
        <v>70</v>
      </c>
      <c r="AN196608" s="11" t="s">
        <v>76</v>
      </c>
      <c r="AO196608" s="11" t="s">
        <v>70</v>
      </c>
      <c r="AP196608" s="11" t="s">
        <v>76</v>
      </c>
      <c r="AQ196608" s="11" t="s">
        <v>76</v>
      </c>
      <c r="AR196608" s="11" t="s">
        <v>76</v>
      </c>
      <c r="AS196608" s="11" t="s">
        <v>76</v>
      </c>
      <c r="AT196608" s="11" t="s">
        <v>76</v>
      </c>
      <c r="AU196608" s="13" t="s">
        <v>76</v>
      </c>
      <c r="AV196608" s="7" t="s">
        <v>151</v>
      </c>
      <c r="AW196608" s="11" t="s">
        <v>76</v>
      </c>
      <c r="AX196608" s="13" t="s">
        <v>151</v>
      </c>
      <c r="AY196608" s="11" t="s">
        <v>76</v>
      </c>
      <c r="AZ196608" s="11" t="s">
        <v>76</v>
      </c>
      <c r="BA196608" s="11" t="s">
        <v>104</v>
      </c>
      <c r="BB196608" s="11" t="s">
        <v>76</v>
      </c>
      <c r="BC196608" s="11" t="s">
        <v>76</v>
      </c>
      <c r="BD196608" s="11" t="s">
        <v>70</v>
      </c>
      <c r="BE196608" s="11" t="s">
        <v>76</v>
      </c>
      <c r="BF196608" s="11" t="s">
        <v>76</v>
      </c>
      <c r="BG196608" s="11" t="s">
        <v>76</v>
      </c>
      <c r="BH196608" s="11" t="s">
        <v>76</v>
      </c>
      <c r="BI196608" s="11" t="s">
        <v>76</v>
      </c>
      <c r="BJ196608" s="11" t="s">
        <v>76</v>
      </c>
      <c r="BK196608" s="11" t="s">
        <v>76</v>
      </c>
      <c r="BL196608" s="11" t="s">
        <v>76</v>
      </c>
      <c r="BM196608" s="11" t="s">
        <v>76</v>
      </c>
      <c r="BN196608" s="11" t="s">
        <v>70</v>
      </c>
      <c r="BO196608" s="11" t="s">
        <v>85</v>
      </c>
      <c r="BP196608" s="11" t="s">
        <v>76</v>
      </c>
      <c r="BQ196608" s="11" t="s">
        <v>76</v>
      </c>
      <c r="BR196608" s="11" t="s">
        <v>76</v>
      </c>
      <c r="BS196608" s="11" t="s">
        <v>76</v>
      </c>
      <c r="BT196608" s="11" t="s">
        <v>76</v>
      </c>
      <c r="BU196608" s="11" t="s">
        <v>76</v>
      </c>
      <c r="BV196608" s="11" t="s">
        <v>70</v>
      </c>
      <c r="BW196608" s="11" t="s">
        <v>70</v>
      </c>
      <c r="BX196608" s="11" t="s">
        <v>70</v>
      </c>
      <c r="BY196608" s="11" t="s">
        <v>104</v>
      </c>
      <c r="BZ196608" s="11" t="s">
        <v>76</v>
      </c>
      <c r="CA196608" s="11" t="s">
        <v>70</v>
      </c>
      <c r="CB196608" s="11" t="s">
        <v>70</v>
      </c>
      <c r="CC196608" s="11" t="s">
        <v>76</v>
      </c>
      <c r="CD196608" s="11" t="s">
        <v>76</v>
      </c>
      <c r="CE196608" s="11" t="s">
        <v>76</v>
      </c>
      <c r="CF196608" s="11" t="s">
        <v>104</v>
      </c>
      <c r="CG196608" s="11" t="s">
        <v>76</v>
      </c>
      <c r="CH196608" s="11" t="s">
        <v>151</v>
      </c>
      <c r="CI196608" s="11" t="s">
        <v>76</v>
      </c>
      <c r="CJ196608" s="11" t="s">
        <v>76</v>
      </c>
      <c r="CK196608" s="11" t="s">
        <v>76</v>
      </c>
      <c r="CL196608" s="11" t="s">
        <v>76</v>
      </c>
    </row>
    <row r="196609" spans="1:90" x14ac:dyDescent="0.25">
      <c r="A196609" s="1" t="s">
        <v>9</v>
      </c>
      <c r="AI196609" s="7" t="s">
        <v>56</v>
      </c>
      <c r="AK196609" s="7" t="s">
        <v>56</v>
      </c>
      <c r="AL196609" s="7" t="s">
        <v>56</v>
      </c>
      <c r="AM196609" s="7" t="s">
        <v>56</v>
      </c>
      <c r="AN196609" s="7" t="s">
        <v>56</v>
      </c>
      <c r="AO196609" s="7" t="s">
        <v>56</v>
      </c>
      <c r="AT196609" s="13"/>
      <c r="AY196609" s="7" t="s">
        <v>56</v>
      </c>
      <c r="AZ196609" s="7" t="s">
        <v>56</v>
      </c>
      <c r="BA196609" s="7" t="s">
        <v>56</v>
      </c>
      <c r="BC196609" s="7" t="s">
        <v>56</v>
      </c>
      <c r="BG196609" s="13" t="s">
        <v>56</v>
      </c>
      <c r="BL196609" s="13" t="s">
        <v>56</v>
      </c>
      <c r="BM196609" s="13"/>
      <c r="BO196609" s="13"/>
      <c r="BQ196609" s="13"/>
      <c r="BR196609" s="13" t="s">
        <v>56</v>
      </c>
      <c r="BS196609" s="13" t="s">
        <v>56</v>
      </c>
      <c r="BY196609" s="7" t="s">
        <v>56</v>
      </c>
      <c r="CL196609" s="7" t="s">
        <v>56</v>
      </c>
    </row>
    <row r="196610" spans="1:90" x14ac:dyDescent="0.25">
      <c r="A196610" s="1" t="s">
        <v>10</v>
      </c>
      <c r="B196610" s="13" t="s">
        <v>56</v>
      </c>
      <c r="C196610" s="7" t="s">
        <v>56</v>
      </c>
      <c r="D196610" s="13" t="s">
        <v>56</v>
      </c>
      <c r="E196610" s="13" t="s">
        <v>56</v>
      </c>
      <c r="F196610" s="13" t="s">
        <v>56</v>
      </c>
      <c r="G196610" s="13" t="s">
        <v>56</v>
      </c>
      <c r="H196610" s="13" t="s">
        <v>56</v>
      </c>
      <c r="I196610" s="13" t="s">
        <v>56</v>
      </c>
      <c r="J196610" s="13" t="s">
        <v>56</v>
      </c>
      <c r="K196610" s="13" t="s">
        <v>56</v>
      </c>
      <c r="L196610" s="13" t="s">
        <v>56</v>
      </c>
      <c r="M196610" s="13" t="s">
        <v>56</v>
      </c>
      <c r="N196610" s="13" t="s">
        <v>56</v>
      </c>
      <c r="O196610" s="13" t="s">
        <v>56</v>
      </c>
      <c r="P196610" s="13" t="s">
        <v>56</v>
      </c>
      <c r="Q196610" s="13" t="s">
        <v>56</v>
      </c>
      <c r="R196610" s="13" t="s">
        <v>56</v>
      </c>
      <c r="S196610" s="13" t="s">
        <v>56</v>
      </c>
      <c r="T196610" s="7" t="s">
        <v>56</v>
      </c>
      <c r="U196610" s="7" t="s">
        <v>56</v>
      </c>
      <c r="V196610" s="7" t="s">
        <v>56</v>
      </c>
      <c r="W196610" s="7" t="s">
        <v>56</v>
      </c>
      <c r="X196610" s="7" t="s">
        <v>56</v>
      </c>
      <c r="Y196610" s="7" t="s">
        <v>56</v>
      </c>
      <c r="Z196610" s="7" t="s">
        <v>56</v>
      </c>
      <c r="AA196610" s="7" t="s">
        <v>56</v>
      </c>
      <c r="AB196610" s="7" t="s">
        <v>56</v>
      </c>
      <c r="AC196610" s="7" t="s">
        <v>56</v>
      </c>
      <c r="AD196610" s="7" t="s">
        <v>56</v>
      </c>
      <c r="AE196610" s="7" t="s">
        <v>56</v>
      </c>
      <c r="AS196610" s="13"/>
      <c r="BE196610" s="13"/>
      <c r="BT196610" s="13"/>
    </row>
    <row r="196611" spans="1:90" x14ac:dyDescent="0.25">
      <c r="A196611" s="1" t="s">
        <v>11</v>
      </c>
      <c r="AF196611" s="7" t="s">
        <v>56</v>
      </c>
      <c r="AG196611" s="13" t="s">
        <v>56</v>
      </c>
      <c r="AH196611" s="7" t="s">
        <v>56</v>
      </c>
      <c r="AJ196611" s="13" t="s">
        <v>56</v>
      </c>
      <c r="AN196611" s="13"/>
      <c r="AP196611" s="13" t="s">
        <v>56</v>
      </c>
      <c r="AQ196611" s="13" t="s">
        <v>56</v>
      </c>
      <c r="AR196611" s="13" t="s">
        <v>56</v>
      </c>
      <c r="AS196611" s="7" t="s">
        <v>56</v>
      </c>
      <c r="AT196611" s="7" t="s">
        <v>56</v>
      </c>
      <c r="AU196611" s="13" t="s">
        <v>56</v>
      </c>
      <c r="AV196611" s="13" t="s">
        <v>56</v>
      </c>
      <c r="AW196611" s="13" t="s">
        <v>56</v>
      </c>
      <c r="AX196611" s="13" t="s">
        <v>56</v>
      </c>
      <c r="BB196611" s="13" t="s">
        <v>56</v>
      </c>
      <c r="BD196611" s="13" t="s">
        <v>56</v>
      </c>
      <c r="BE196611" s="13" t="s">
        <v>56</v>
      </c>
      <c r="BF196611" s="13" t="s">
        <v>56</v>
      </c>
      <c r="BH196611" s="7" t="s">
        <v>56</v>
      </c>
      <c r="BI196611" s="13" t="s">
        <v>56</v>
      </c>
      <c r="BJ196611" s="13" t="s">
        <v>56</v>
      </c>
      <c r="BK196611" s="13" t="s">
        <v>56</v>
      </c>
      <c r="BM196611" s="7" t="s">
        <v>56</v>
      </c>
      <c r="BN196611" s="13" t="s">
        <v>56</v>
      </c>
      <c r="BO196611" s="7" t="s">
        <v>56</v>
      </c>
      <c r="BP196611" s="7" t="s">
        <v>56</v>
      </c>
      <c r="BQ196611" s="7" t="s">
        <v>56</v>
      </c>
      <c r="BT196611" s="13" t="s">
        <v>56</v>
      </c>
      <c r="BU196611" s="13" t="s">
        <v>56</v>
      </c>
      <c r="BV196611" s="13" t="s">
        <v>56</v>
      </c>
      <c r="BW196611" s="13" t="s">
        <v>56</v>
      </c>
      <c r="BX196611" s="13" t="s">
        <v>56</v>
      </c>
      <c r="BZ196611" s="13" t="s">
        <v>56</v>
      </c>
      <c r="CA196611" s="7" t="s">
        <v>56</v>
      </c>
      <c r="CB196611" s="7" t="s">
        <v>56</v>
      </c>
      <c r="CC196611" s="7" t="s">
        <v>56</v>
      </c>
      <c r="CD196611" s="7" t="s">
        <v>56</v>
      </c>
      <c r="CE196611" s="7" t="s">
        <v>56</v>
      </c>
      <c r="CF196611" s="7" t="s">
        <v>56</v>
      </c>
      <c r="CG196611" s="7" t="s">
        <v>56</v>
      </c>
      <c r="CH196611" s="7" t="s">
        <v>56</v>
      </c>
      <c r="CI196611" s="7" t="s">
        <v>56</v>
      </c>
      <c r="CJ196611" s="7" t="s">
        <v>56</v>
      </c>
      <c r="CK196611" s="7" t="s">
        <v>56</v>
      </c>
    </row>
    <row r="196612" spans="1:90" x14ac:dyDescent="0.25">
      <c r="A196612" s="16" t="s">
        <v>12</v>
      </c>
      <c r="C196612" s="13"/>
      <c r="AF196612" s="7" t="s">
        <v>56</v>
      </c>
      <c r="AG196612" s="13" t="s">
        <v>56</v>
      </c>
      <c r="AH196612" s="7" t="s">
        <v>56</v>
      </c>
      <c r="AI196612" s="13" t="s">
        <v>56</v>
      </c>
      <c r="AJ196612" s="13" t="s">
        <v>56</v>
      </c>
      <c r="AK196612" s="13" t="s">
        <v>56</v>
      </c>
      <c r="AL196612" s="13" t="s">
        <v>56</v>
      </c>
      <c r="AM196612" s="13" t="s">
        <v>56</v>
      </c>
      <c r="AN196612" s="13" t="s">
        <v>56</v>
      </c>
      <c r="AO196612" s="13" t="s">
        <v>56</v>
      </c>
      <c r="AP196612" s="13" t="s">
        <v>56</v>
      </c>
      <c r="AQ196612" s="13" t="s">
        <v>56</v>
      </c>
      <c r="AR196612" s="13" t="s">
        <v>56</v>
      </c>
      <c r="AS196612" s="7" t="s">
        <v>56</v>
      </c>
      <c r="AT196612" s="7" t="s">
        <v>56</v>
      </c>
      <c r="AU196612" s="13" t="s">
        <v>56</v>
      </c>
      <c r="AV196612" s="13" t="s">
        <v>56</v>
      </c>
      <c r="AW196612" s="13" t="s">
        <v>56</v>
      </c>
      <c r="AX196612" s="13" t="s">
        <v>56</v>
      </c>
      <c r="AY196612" s="13" t="s">
        <v>56</v>
      </c>
      <c r="AZ196612" s="13" t="s">
        <v>56</v>
      </c>
      <c r="BA196612" s="13" t="s">
        <v>56</v>
      </c>
      <c r="BB196612" s="13" t="s">
        <v>56</v>
      </c>
      <c r="BC196612" s="13" t="s">
        <v>56</v>
      </c>
      <c r="BD196612" s="13" t="s">
        <v>56</v>
      </c>
      <c r="BE196612" s="13" t="s">
        <v>56</v>
      </c>
      <c r="BF196612" s="13" t="s">
        <v>56</v>
      </c>
      <c r="BG196612" s="13" t="s">
        <v>56</v>
      </c>
      <c r="BH196612" s="7" t="s">
        <v>56</v>
      </c>
      <c r="BI196612" s="13" t="s">
        <v>56</v>
      </c>
      <c r="BJ196612" s="13" t="s">
        <v>56</v>
      </c>
      <c r="BK196612" s="13" t="s">
        <v>56</v>
      </c>
      <c r="BL196612" s="13" t="s">
        <v>56</v>
      </c>
      <c r="BM196612" s="7" t="s">
        <v>56</v>
      </c>
      <c r="BN196612" s="13" t="s">
        <v>56</v>
      </c>
      <c r="BO196612" s="13" t="s">
        <v>56</v>
      </c>
      <c r="BP196612" s="7" t="s">
        <v>56</v>
      </c>
      <c r="BQ196612" s="7" t="s">
        <v>56</v>
      </c>
      <c r="BR196612" s="13" t="s">
        <v>56</v>
      </c>
      <c r="BS196612" s="13" t="s">
        <v>56</v>
      </c>
      <c r="BT196612" s="13" t="s">
        <v>56</v>
      </c>
      <c r="BU196612" s="13" t="s">
        <v>56</v>
      </c>
      <c r="BV196612" s="13" t="s">
        <v>56</v>
      </c>
      <c r="BW196612" s="13" t="s">
        <v>56</v>
      </c>
      <c r="BX196612" s="13" t="s">
        <v>56</v>
      </c>
      <c r="BY196612" s="7" t="s">
        <v>56</v>
      </c>
      <c r="CA196612" s="7" t="s">
        <v>56</v>
      </c>
      <c r="CB196612" s="7" t="s">
        <v>56</v>
      </c>
      <c r="CC196612" s="7" t="s">
        <v>56</v>
      </c>
      <c r="CE196612" s="7" t="s">
        <v>56</v>
      </c>
      <c r="CG196612" s="7" t="s">
        <v>56</v>
      </c>
      <c r="CH196612" s="7" t="s">
        <v>56</v>
      </c>
      <c r="CI196612" s="7" t="s">
        <v>56</v>
      </c>
      <c r="CK196612" s="7" t="s">
        <v>56</v>
      </c>
      <c r="CL196612" s="7" t="s">
        <v>56</v>
      </c>
    </row>
    <row r="196613" spans="1:90" x14ac:dyDescent="0.25">
      <c r="A196613" s="7" t="s">
        <v>13</v>
      </c>
      <c r="AF196613" s="7">
        <v>1</v>
      </c>
      <c r="AG196613" s="7">
        <v>1</v>
      </c>
      <c r="AH196613" s="7">
        <v>1</v>
      </c>
      <c r="AI196613" s="7">
        <v>2</v>
      </c>
      <c r="AJ196613" s="13">
        <v>1</v>
      </c>
      <c r="AL196613" s="7">
        <v>2</v>
      </c>
      <c r="AN196613" s="7">
        <v>2</v>
      </c>
      <c r="AP196613" s="7">
        <v>1</v>
      </c>
      <c r="AT196613" s="7">
        <v>1</v>
      </c>
      <c r="AU196613" s="7">
        <v>1</v>
      </c>
      <c r="AV196613" s="7">
        <v>1</v>
      </c>
      <c r="AW196613" s="7">
        <v>1</v>
      </c>
      <c r="AX196613" s="7">
        <v>2</v>
      </c>
      <c r="AY196613" s="7">
        <v>2</v>
      </c>
      <c r="AZ196613" s="7">
        <v>1</v>
      </c>
      <c r="BB196613" s="7">
        <v>1</v>
      </c>
      <c r="BC196613" s="7">
        <v>2</v>
      </c>
      <c r="BD196613" s="13" t="s">
        <v>157</v>
      </c>
      <c r="BF196613" s="7">
        <v>1</v>
      </c>
      <c r="BG196613" s="7">
        <v>2</v>
      </c>
      <c r="BI196613" s="7">
        <v>1</v>
      </c>
      <c r="BM196613" s="7">
        <v>2</v>
      </c>
      <c r="BP196613" s="7">
        <v>1</v>
      </c>
      <c r="BQ196613" s="7">
        <v>1</v>
      </c>
      <c r="BR196613" s="13">
        <v>2</v>
      </c>
      <c r="BS196613" s="7">
        <v>1</v>
      </c>
      <c r="BU196613" s="7">
        <v>1</v>
      </c>
      <c r="BW196613" s="7">
        <v>1</v>
      </c>
      <c r="BX196613" s="7">
        <v>3</v>
      </c>
      <c r="BY196613" s="7">
        <v>1</v>
      </c>
      <c r="CA196613" s="7">
        <v>1</v>
      </c>
      <c r="CB196613" s="7">
        <v>1</v>
      </c>
      <c r="CG196613" s="7">
        <v>1</v>
      </c>
      <c r="CH196613" s="7">
        <v>1</v>
      </c>
      <c r="CI196613" s="7">
        <v>2</v>
      </c>
      <c r="CK196613" s="7">
        <v>1</v>
      </c>
    </row>
    <row r="196614" spans="1:90" x14ac:dyDescent="0.25">
      <c r="A196614" s="7" t="s">
        <v>14</v>
      </c>
      <c r="AF196614" s="13" t="s">
        <v>122</v>
      </c>
      <c r="AH196614" s="7" t="s">
        <v>126</v>
      </c>
      <c r="AI196614" s="7">
        <v>4</v>
      </c>
      <c r="AJ196614" s="7">
        <v>1</v>
      </c>
      <c r="AK196614" s="7">
        <v>2</v>
      </c>
      <c r="AL196614" s="13">
        <v>3</v>
      </c>
      <c r="AM196614" s="7">
        <v>4</v>
      </c>
      <c r="AN196614" s="13" t="s">
        <v>137</v>
      </c>
      <c r="AO196614" s="7">
        <v>4</v>
      </c>
      <c r="AQ196614" s="13" t="s">
        <v>141</v>
      </c>
      <c r="AR196614" s="13" t="s">
        <v>141</v>
      </c>
      <c r="AS196614" s="7" t="s">
        <v>141</v>
      </c>
      <c r="AT196614" s="7">
        <v>1</v>
      </c>
      <c r="AU196614" s="13" t="s">
        <v>141</v>
      </c>
      <c r="AV196614" s="13" t="s">
        <v>141</v>
      </c>
      <c r="AW196614" s="13" t="s">
        <v>141</v>
      </c>
      <c r="AX196614" s="13" t="s">
        <v>141</v>
      </c>
      <c r="AY196614" s="7" t="s">
        <v>157</v>
      </c>
      <c r="BA196614" s="7">
        <v>1</v>
      </c>
      <c r="BE196614" s="13" t="s">
        <v>141</v>
      </c>
      <c r="BG196614" s="7">
        <v>9</v>
      </c>
      <c r="BH196614" s="13" t="s">
        <v>141</v>
      </c>
      <c r="BJ196614" s="13" t="s">
        <v>141</v>
      </c>
      <c r="BK196614" s="13" t="s">
        <v>141</v>
      </c>
      <c r="BL196614" s="7">
        <v>2</v>
      </c>
      <c r="BN196614" s="13" t="s">
        <v>141</v>
      </c>
      <c r="BO196614" s="7">
        <v>1</v>
      </c>
      <c r="BP196614" s="13" t="s">
        <v>141</v>
      </c>
      <c r="BQ196614" s="7">
        <v>1</v>
      </c>
      <c r="BR196614" s="13" t="s">
        <v>141</v>
      </c>
      <c r="BS196614" s="7">
        <v>6</v>
      </c>
      <c r="BV196614" s="7">
        <v>1</v>
      </c>
      <c r="BW196614" s="13" t="s">
        <v>141</v>
      </c>
      <c r="BX196614" s="13" t="s">
        <v>141</v>
      </c>
      <c r="BY196614" s="7">
        <v>4</v>
      </c>
      <c r="BZ196614" s="7">
        <v>1</v>
      </c>
      <c r="CC196614" s="7">
        <v>2</v>
      </c>
      <c r="CD196614" s="7">
        <v>1</v>
      </c>
      <c r="CE196614" s="7">
        <v>1</v>
      </c>
      <c r="CG196614" s="7" t="s">
        <v>141</v>
      </c>
      <c r="CH196614" s="7">
        <v>1</v>
      </c>
      <c r="CI196614" s="7">
        <v>3</v>
      </c>
      <c r="CJ196614" s="7" t="s">
        <v>141</v>
      </c>
      <c r="CK196614" s="7">
        <v>1</v>
      </c>
      <c r="CL196614" s="7">
        <v>6</v>
      </c>
    </row>
    <row r="196615" spans="1:90" x14ac:dyDescent="0.25">
      <c r="A196615" s="7" t="s">
        <v>15</v>
      </c>
      <c r="AF196615" s="7">
        <v>1</v>
      </c>
      <c r="AG196615" s="7">
        <f>AG196613+AG196614</f>
        <v>1</v>
      </c>
      <c r="AH196615" s="7">
        <v>2</v>
      </c>
      <c r="AI196615" s="7">
        <f>AI196613+AI196614</f>
        <v>6</v>
      </c>
      <c r="AJ196615" s="7">
        <f>AJ196613+AJ196614</f>
        <v>2</v>
      </c>
      <c r="AK196615" s="7">
        <f>AK196613+AK196614</f>
        <v>2</v>
      </c>
      <c r="AL196615" s="7">
        <f>AL196613+AL196614</f>
        <v>5</v>
      </c>
      <c r="AM196615" s="7">
        <f>AM196613+AM196614</f>
        <v>4</v>
      </c>
      <c r="AN196615" s="7">
        <v>10</v>
      </c>
      <c r="AO196615" s="7">
        <f>AO196613+AO196614</f>
        <v>4</v>
      </c>
      <c r="AP196615" s="7">
        <f>AP196613+AP196614</f>
        <v>1</v>
      </c>
      <c r="AQ196615" s="7">
        <v>1</v>
      </c>
      <c r="AR196615" s="7">
        <v>1</v>
      </c>
      <c r="AS196615" s="7">
        <v>1</v>
      </c>
      <c r="AT196615" s="7">
        <f>AT196613+AT196614</f>
        <v>2</v>
      </c>
      <c r="AU196615" s="7">
        <v>2</v>
      </c>
      <c r="AV196615" s="7">
        <v>2</v>
      </c>
      <c r="AW196615" s="7">
        <v>2</v>
      </c>
      <c r="AX196615" s="7">
        <v>3</v>
      </c>
      <c r="AY196615" s="7">
        <v>4</v>
      </c>
      <c r="AZ196615" s="7">
        <f>AZ196613+AZ196614</f>
        <v>1</v>
      </c>
      <c r="BA196615" s="7">
        <f>BA196613+BA196614</f>
        <v>1</v>
      </c>
      <c r="BB196615" s="7">
        <f>BB196613+BB196614</f>
        <v>1</v>
      </c>
      <c r="BC196615" s="7">
        <f>BC196613+BC196614</f>
        <v>2</v>
      </c>
      <c r="BD196615" s="7">
        <v>2</v>
      </c>
      <c r="BE196615" s="7">
        <v>1</v>
      </c>
      <c r="BF196615" s="7">
        <f>BF196613+BF196614</f>
        <v>1</v>
      </c>
      <c r="BG196615" s="7">
        <f>BG196613+BG196614</f>
        <v>11</v>
      </c>
      <c r="BH196615" s="7">
        <v>1</v>
      </c>
      <c r="BI196615" s="7">
        <f>BI196613+BI196614</f>
        <v>1</v>
      </c>
      <c r="BJ196615" s="7">
        <v>1</v>
      </c>
      <c r="BK196615" s="7">
        <v>1</v>
      </c>
      <c r="BL196615" s="7">
        <f>BL196613+BL196614</f>
        <v>2</v>
      </c>
      <c r="BM196615" s="7">
        <f>BM196613+BM196614</f>
        <v>2</v>
      </c>
      <c r="BN196615" s="7">
        <v>1</v>
      </c>
      <c r="BO196615" s="7">
        <f>BO196613+BO196614</f>
        <v>1</v>
      </c>
      <c r="BP196615" s="7">
        <v>2</v>
      </c>
      <c r="BQ196615" s="7">
        <f>BQ196613+BQ196614</f>
        <v>2</v>
      </c>
      <c r="BR196615" s="7">
        <v>3</v>
      </c>
      <c r="BS196615" s="7">
        <f>BS196613+BS196614</f>
        <v>7</v>
      </c>
      <c r="BU196615" s="7">
        <f>BU196613+BU196614</f>
        <v>1</v>
      </c>
      <c r="BV196615" s="7">
        <f>BV196613+BV196614</f>
        <v>1</v>
      </c>
      <c r="BW196615" s="7">
        <v>2</v>
      </c>
      <c r="BX196615" s="7">
        <v>4</v>
      </c>
      <c r="BY196615" s="7">
        <v>5</v>
      </c>
      <c r="BZ196615" s="7">
        <v>1</v>
      </c>
      <c r="CA196615" s="7">
        <v>1</v>
      </c>
      <c r="CB196615" s="7">
        <v>1</v>
      </c>
      <c r="CC196615" s="7">
        <v>2</v>
      </c>
      <c r="CD196615" s="7">
        <v>1</v>
      </c>
      <c r="CE196615" s="7">
        <v>1</v>
      </c>
      <c r="CG196615" s="7">
        <v>2</v>
      </c>
      <c r="CH196615" s="7">
        <v>2</v>
      </c>
      <c r="CI196615" s="7">
        <v>5</v>
      </c>
      <c r="CJ196615" s="7">
        <v>1</v>
      </c>
      <c r="CK196615" s="7">
        <v>2</v>
      </c>
      <c r="CL196615" s="7">
        <v>6</v>
      </c>
    </row>
    <row r="196616" spans="1:90" x14ac:dyDescent="0.25">
      <c r="A196616" s="1" t="s">
        <v>16</v>
      </c>
      <c r="AF196616" s="13" t="s">
        <v>56</v>
      </c>
      <c r="AH196616" s="7" t="s">
        <v>56</v>
      </c>
      <c r="AI196616" s="13" t="s">
        <v>56</v>
      </c>
      <c r="AJ196616" s="13" t="s">
        <v>56</v>
      </c>
      <c r="AK196616" s="13" t="s">
        <v>56</v>
      </c>
      <c r="AL196616" s="13" t="s">
        <v>56</v>
      </c>
      <c r="AN196616" s="13" t="s">
        <v>56</v>
      </c>
      <c r="AT196616" s="13" t="s">
        <v>56</v>
      </c>
      <c r="AU196616" s="13" t="s">
        <v>56</v>
      </c>
      <c r="AV196616" s="13" t="s">
        <v>56</v>
      </c>
      <c r="AW196616" s="13" t="s">
        <v>56</v>
      </c>
      <c r="AX196616" s="13" t="s">
        <v>56</v>
      </c>
      <c r="AY196616" s="13" t="s">
        <v>56</v>
      </c>
      <c r="BG196616" s="13" t="s">
        <v>56</v>
      </c>
      <c r="BP196616" s="13" t="s">
        <v>56</v>
      </c>
      <c r="BQ196616" s="7" t="s">
        <v>56</v>
      </c>
      <c r="BR196616" s="7" t="s">
        <v>56</v>
      </c>
      <c r="BS196616" s="7" t="s">
        <v>56</v>
      </c>
      <c r="BW196616" s="13" t="s">
        <v>56</v>
      </c>
      <c r="BX196616" s="13" t="s">
        <v>56</v>
      </c>
      <c r="BY196616" s="7" t="s">
        <v>56</v>
      </c>
      <c r="CG196616" s="7" t="s">
        <v>56</v>
      </c>
      <c r="CH196616" s="7" t="s">
        <v>56</v>
      </c>
      <c r="CI196616" s="7" t="s">
        <v>56</v>
      </c>
      <c r="CK196616" s="7" t="s">
        <v>56</v>
      </c>
    </row>
    <row r="196617" spans="1:90" x14ac:dyDescent="0.25">
      <c r="A196617" s="16" t="s">
        <v>17</v>
      </c>
      <c r="AF196617" s="13"/>
      <c r="AI196617" s="13"/>
      <c r="AJ196617" s="13"/>
      <c r="AK196617" s="13"/>
      <c r="AL196617" s="13"/>
      <c r="AN196617" s="13"/>
      <c r="AT196617" s="13"/>
      <c r="AU196617" s="13"/>
      <c r="AV196617" s="13"/>
      <c r="AW196617" s="13"/>
      <c r="AX196617" s="13"/>
      <c r="AY196617" s="13"/>
      <c r="BG196617" s="13"/>
      <c r="BP196617" s="13">
        <v>1</v>
      </c>
    </row>
    <row r="196618" spans="1:90" x14ac:dyDescent="0.25">
      <c r="A196618" s="16" t="s">
        <v>18</v>
      </c>
      <c r="AF196618" s="13"/>
      <c r="AI196618" s="13"/>
      <c r="AJ196618" s="13"/>
      <c r="AK196618" s="13"/>
      <c r="AL196618" s="13"/>
      <c r="AN196618" s="13"/>
      <c r="AT196618" s="13"/>
      <c r="AU196618" s="13"/>
      <c r="AV196618" s="13"/>
      <c r="AW196618" s="13"/>
      <c r="AX196618" s="13"/>
      <c r="AY196618" s="13"/>
      <c r="AZ196618" s="7">
        <v>429</v>
      </c>
    </row>
    <row r="196619" spans="1:90" x14ac:dyDescent="0.25">
      <c r="A196619" s="1" t="s">
        <v>19</v>
      </c>
      <c r="AI196619" s="7">
        <v>1</v>
      </c>
      <c r="AY196619" s="7">
        <v>1</v>
      </c>
      <c r="BC196619" s="7">
        <v>1</v>
      </c>
    </row>
    <row r="196620" spans="1:90" x14ac:dyDescent="0.25">
      <c r="A196620" s="16" t="s">
        <v>20</v>
      </c>
      <c r="AF196620" s="13"/>
      <c r="AI196620" s="13"/>
      <c r="AJ196620" s="13"/>
      <c r="AK196620" s="13"/>
      <c r="AL196620" s="13"/>
      <c r="AN196620" s="13"/>
      <c r="AT196620" s="13"/>
      <c r="AU196620" s="13"/>
      <c r="AV196620" s="13"/>
      <c r="AW196620" s="13"/>
      <c r="AX196620" s="13"/>
      <c r="AY196620" s="13"/>
      <c r="BB196620" s="7">
        <v>2</v>
      </c>
    </row>
    <row r="196621" spans="1:90" x14ac:dyDescent="0.25">
      <c r="A196621" s="1" t="s">
        <v>21</v>
      </c>
      <c r="AH196621" s="7">
        <v>1</v>
      </c>
      <c r="AT196621" s="7">
        <v>1</v>
      </c>
    </row>
    <row r="196622" spans="1:90" x14ac:dyDescent="0.25">
      <c r="A196622" s="1" t="s">
        <v>22</v>
      </c>
      <c r="BG196622" s="7">
        <v>27</v>
      </c>
      <c r="BR196622" s="7">
        <v>1</v>
      </c>
      <c r="BX196622" s="7">
        <v>1</v>
      </c>
    </row>
    <row r="196623" spans="1:90" x14ac:dyDescent="0.25">
      <c r="A196623" s="17" t="s">
        <v>48</v>
      </c>
      <c r="AJ196623" s="7">
        <v>1</v>
      </c>
      <c r="AV196623" s="7">
        <v>1</v>
      </c>
      <c r="BF196623" s="7">
        <v>1</v>
      </c>
      <c r="CI196623" s="7">
        <v>1</v>
      </c>
    </row>
    <row r="196624" spans="1:90" x14ac:dyDescent="0.25">
      <c r="A196624" s="16" t="s">
        <v>23</v>
      </c>
      <c r="AI196624" s="7">
        <v>4</v>
      </c>
      <c r="AL196624" s="13">
        <v>3</v>
      </c>
      <c r="AP196624" s="7">
        <v>1</v>
      </c>
      <c r="AU196624" s="7">
        <v>1</v>
      </c>
      <c r="AW196624" s="7">
        <v>1</v>
      </c>
      <c r="AX196624" s="7">
        <v>1</v>
      </c>
      <c r="AY196624" s="7">
        <v>1</v>
      </c>
      <c r="BC196624" s="7">
        <v>36</v>
      </c>
      <c r="BD196624" s="7">
        <v>1</v>
      </c>
      <c r="BG196624" s="7">
        <v>4</v>
      </c>
      <c r="BI196624" s="7">
        <v>1</v>
      </c>
      <c r="BM196624" s="7">
        <v>2</v>
      </c>
      <c r="BQ196624" s="7">
        <v>1</v>
      </c>
      <c r="BR196624" s="7">
        <v>34</v>
      </c>
      <c r="BS196624" s="7">
        <v>10</v>
      </c>
      <c r="BU196624" s="7">
        <v>2</v>
      </c>
      <c r="BW196624" s="7">
        <v>9</v>
      </c>
      <c r="BX196624" s="7">
        <v>2</v>
      </c>
      <c r="BY196624" s="7">
        <v>4</v>
      </c>
      <c r="CB196624" s="7">
        <v>9</v>
      </c>
      <c r="CG196624" s="7">
        <v>4</v>
      </c>
      <c r="CH196624" s="7">
        <v>2</v>
      </c>
      <c r="CK196624" s="7">
        <v>9</v>
      </c>
    </row>
    <row r="196625" spans="1:90" x14ac:dyDescent="0.25">
      <c r="A196625" s="17" t="s">
        <v>211</v>
      </c>
      <c r="AL196625" s="13"/>
      <c r="BD196625" s="7">
        <v>1</v>
      </c>
      <c r="CA196625" s="7">
        <v>1</v>
      </c>
    </row>
    <row r="196626" spans="1:90" x14ac:dyDescent="0.25">
      <c r="A196626" s="1" t="s">
        <v>24</v>
      </c>
      <c r="AF196626" s="7">
        <v>2</v>
      </c>
      <c r="AG196626" s="7">
        <v>3</v>
      </c>
      <c r="AL196626" s="7">
        <v>1</v>
      </c>
      <c r="AN196626" s="7">
        <v>2</v>
      </c>
      <c r="AX196626" s="7">
        <v>1</v>
      </c>
    </row>
    <row r="196627" spans="1:90" x14ac:dyDescent="0.25">
      <c r="A196627" s="1" t="s">
        <v>25</v>
      </c>
      <c r="AN196627" s="7">
        <v>1</v>
      </c>
      <c r="BM196627" s="7">
        <v>2</v>
      </c>
      <c r="BX196627" s="7">
        <v>1</v>
      </c>
    </row>
    <row r="196628" spans="1:90" x14ac:dyDescent="0.25">
      <c r="A196628" s="17" t="s">
        <v>49</v>
      </c>
      <c r="AF196628" s="7">
        <v>3</v>
      </c>
      <c r="AL196628" s="7">
        <v>797</v>
      </c>
      <c r="AM196628" s="7">
        <v>11</v>
      </c>
      <c r="AN196628" s="7">
        <v>11</v>
      </c>
      <c r="AR196628" s="7">
        <v>999999999</v>
      </c>
      <c r="AS196628" s="7">
        <v>999999999</v>
      </c>
      <c r="AT196628" s="7">
        <v>11</v>
      </c>
      <c r="AU196628" s="7">
        <v>4</v>
      </c>
      <c r="AV196628" s="7">
        <v>3</v>
      </c>
      <c r="AW196628" s="7">
        <v>2</v>
      </c>
      <c r="AX196628" s="7">
        <v>1</v>
      </c>
      <c r="BE196628" s="7">
        <v>3</v>
      </c>
      <c r="BG196628" s="7">
        <v>75</v>
      </c>
      <c r="BH196628" s="7">
        <v>1</v>
      </c>
      <c r="BJ196628" s="7">
        <v>1</v>
      </c>
      <c r="BK196628" s="7">
        <v>94</v>
      </c>
      <c r="BL196628" s="7">
        <v>638</v>
      </c>
      <c r="BN196628" s="7">
        <v>1</v>
      </c>
      <c r="BP196628" s="7">
        <v>25</v>
      </c>
      <c r="BR196628" s="7">
        <v>14</v>
      </c>
      <c r="BT196628" s="7">
        <v>2</v>
      </c>
      <c r="BV196628" s="7">
        <v>1</v>
      </c>
      <c r="BW196628" s="7">
        <v>4</v>
      </c>
      <c r="BX196628" s="7">
        <v>11</v>
      </c>
      <c r="BY196628" s="7">
        <v>32</v>
      </c>
      <c r="BZ196628" s="7">
        <v>1</v>
      </c>
      <c r="CC196628" s="7">
        <v>7</v>
      </c>
      <c r="CD196628" s="7">
        <v>6</v>
      </c>
      <c r="CE196628" s="7">
        <v>20</v>
      </c>
      <c r="CF196628" s="7">
        <v>2</v>
      </c>
      <c r="CG196628" s="7">
        <v>5</v>
      </c>
      <c r="CH196628" s="7">
        <v>7</v>
      </c>
      <c r="CI196628" s="7">
        <v>66</v>
      </c>
      <c r="CJ196628" s="7">
        <v>3</v>
      </c>
      <c r="CK196628" s="7">
        <v>1</v>
      </c>
      <c r="CL196628" s="7">
        <v>1696</v>
      </c>
    </row>
    <row r="196629" spans="1:90" x14ac:dyDescent="0.25">
      <c r="A196629" s="17" t="s">
        <v>50</v>
      </c>
      <c r="AY196629" s="7">
        <v>5</v>
      </c>
      <c r="CE196629" s="7">
        <v>1</v>
      </c>
      <c r="CH196629" s="7">
        <v>5</v>
      </c>
      <c r="CL196629" s="7">
        <v>178</v>
      </c>
    </row>
    <row r="196630" spans="1:90" x14ac:dyDescent="0.25">
      <c r="A196630" s="1" t="s">
        <v>26</v>
      </c>
      <c r="BG196630" s="7">
        <v>2</v>
      </c>
      <c r="BV196630" s="7">
        <v>6</v>
      </c>
      <c r="BY196630" s="7">
        <v>15</v>
      </c>
      <c r="CL196630" s="7">
        <v>1</v>
      </c>
    </row>
    <row r="196631" spans="1:90" x14ac:dyDescent="0.25">
      <c r="A196631" s="16" t="s">
        <v>27</v>
      </c>
      <c r="BG196631" s="7">
        <v>18</v>
      </c>
      <c r="BS196631" s="7">
        <v>2</v>
      </c>
    </row>
    <row r="196632" spans="1:90" x14ac:dyDescent="0.25">
      <c r="A196632" s="16" t="s">
        <v>28</v>
      </c>
      <c r="BA196632" s="7">
        <v>1933</v>
      </c>
      <c r="BG196632" s="7">
        <v>4</v>
      </c>
      <c r="BL196632" s="7">
        <v>59</v>
      </c>
      <c r="BO196632" s="7">
        <v>5</v>
      </c>
      <c r="CH196632" s="7">
        <v>5</v>
      </c>
      <c r="CI196632" s="7">
        <v>1</v>
      </c>
      <c r="CL196632" s="7">
        <v>161</v>
      </c>
    </row>
    <row r="196633" spans="1:90" x14ac:dyDescent="0.25">
      <c r="A196633" s="16" t="s">
        <v>29</v>
      </c>
      <c r="AN196633" s="13">
        <v>2</v>
      </c>
    </row>
    <row r="196634" spans="1:90" x14ac:dyDescent="0.25">
      <c r="A196634" s="1" t="s">
        <v>30</v>
      </c>
      <c r="AI196634" s="7">
        <v>1</v>
      </c>
      <c r="AY196634" s="7">
        <v>96</v>
      </c>
      <c r="BG196634" s="7">
        <v>27</v>
      </c>
      <c r="BY196634" s="7">
        <v>17</v>
      </c>
    </row>
    <row r="196635" spans="1:90" x14ac:dyDescent="0.25">
      <c r="A196635" s="17" t="s">
        <v>51</v>
      </c>
      <c r="AO196635" s="7">
        <v>2</v>
      </c>
      <c r="AT196635" s="7">
        <v>8</v>
      </c>
      <c r="AY196635" s="7">
        <v>24</v>
      </c>
      <c r="BG196635" s="7">
        <v>3</v>
      </c>
      <c r="BY196635" s="7">
        <v>4</v>
      </c>
    </row>
    <row r="196636" spans="1:90" x14ac:dyDescent="0.25">
      <c r="A196636" s="16" t="s">
        <v>31</v>
      </c>
      <c r="AJ196636" s="7">
        <v>3</v>
      </c>
      <c r="AL196636" s="13">
        <v>109</v>
      </c>
      <c r="AM196636" s="7">
        <v>6</v>
      </c>
      <c r="AN196636" s="7">
        <v>25</v>
      </c>
      <c r="AO196636" s="7">
        <v>10</v>
      </c>
      <c r="BG196636" s="7">
        <v>3</v>
      </c>
      <c r="BS196636" s="7">
        <v>4</v>
      </c>
      <c r="CC196636" s="7">
        <v>4</v>
      </c>
      <c r="CI196636" s="7">
        <v>2</v>
      </c>
      <c r="CL196636" s="7">
        <v>3</v>
      </c>
    </row>
    <row r="196637" spans="1:90" x14ac:dyDescent="0.25">
      <c r="A196637" s="16" t="s">
        <v>32</v>
      </c>
    </row>
    <row r="196638" spans="1:90" x14ac:dyDescent="0.25">
      <c r="A196638" s="16" t="s">
        <v>33</v>
      </c>
      <c r="BG196638" s="7">
        <v>2</v>
      </c>
      <c r="BL196638" s="7">
        <v>2</v>
      </c>
      <c r="BS196638" s="7">
        <v>4</v>
      </c>
    </row>
    <row r="196639" spans="1:90" x14ac:dyDescent="0.25">
      <c r="A196639" s="1" t="s">
        <v>34</v>
      </c>
      <c r="AI196639" s="7">
        <v>73</v>
      </c>
    </row>
    <row r="196640" spans="1:90" x14ac:dyDescent="0.25">
      <c r="A196640" s="16" t="s">
        <v>35</v>
      </c>
      <c r="AK196640" s="7">
        <v>15</v>
      </c>
      <c r="AL196640" s="13">
        <v>72</v>
      </c>
      <c r="AM196640" s="7">
        <v>7</v>
      </c>
      <c r="AN196640" s="7">
        <v>1</v>
      </c>
      <c r="AO196640" s="7">
        <v>10</v>
      </c>
      <c r="BG196640" s="7">
        <v>2</v>
      </c>
      <c r="BS196640" s="7">
        <v>12</v>
      </c>
      <c r="CC196640" s="7">
        <v>4</v>
      </c>
      <c r="CE196640" s="7">
        <v>1</v>
      </c>
    </row>
    <row r="196641" spans="1:90" x14ac:dyDescent="0.25">
      <c r="A196641" s="1" t="s">
        <v>36</v>
      </c>
      <c r="AL196641" s="7">
        <v>9</v>
      </c>
      <c r="AM196641" s="7">
        <v>2</v>
      </c>
      <c r="AN196641" s="7">
        <v>3</v>
      </c>
      <c r="AO196641" s="7">
        <v>5</v>
      </c>
      <c r="BQ196641" s="7">
        <v>1</v>
      </c>
    </row>
    <row r="196642" spans="1:90" x14ac:dyDescent="0.25">
      <c r="A196642" s="1" t="s">
        <v>37</v>
      </c>
      <c r="BS196642" s="7">
        <v>34</v>
      </c>
    </row>
    <row r="196643" spans="1:90" x14ac:dyDescent="0.25">
      <c r="A196643" s="1" t="s">
        <v>38</v>
      </c>
      <c r="AI196643" s="7">
        <v>1</v>
      </c>
    </row>
    <row r="196644" spans="1:90" x14ac:dyDescent="0.25">
      <c r="A196644" s="1" t="s">
        <v>39</v>
      </c>
      <c r="AI196644" s="7">
        <v>1</v>
      </c>
      <c r="CL196644" s="7">
        <v>1</v>
      </c>
    </row>
    <row r="196645" spans="1:90" x14ac:dyDescent="0.25">
      <c r="A196645" s="1" t="s">
        <v>40</v>
      </c>
      <c r="AK196645" s="13">
        <v>1</v>
      </c>
    </row>
    <row r="196646" spans="1:90" x14ac:dyDescent="0.25">
      <c r="A196646" s="1" t="s">
        <v>41</v>
      </c>
      <c r="AN196646" s="7">
        <v>2</v>
      </c>
      <c r="CI196646" s="7">
        <v>2</v>
      </c>
      <c r="CL196646" s="7">
        <v>1</v>
      </c>
    </row>
    <row r="196647" spans="1:90" x14ac:dyDescent="0.25">
      <c r="A196647" s="1" t="s">
        <v>42</v>
      </c>
      <c r="AN196647" s="7">
        <v>3</v>
      </c>
      <c r="BS196647" s="7">
        <v>2</v>
      </c>
    </row>
    <row r="196648" spans="1:90" x14ac:dyDescent="0.25">
      <c r="A196648" s="17" t="s">
        <v>52</v>
      </c>
      <c r="AN196648" s="7">
        <v>1</v>
      </c>
      <c r="BG196648" s="7">
        <v>2</v>
      </c>
      <c r="CL196648" s="7">
        <v>11</v>
      </c>
    </row>
    <row r="196649" spans="1:90" x14ac:dyDescent="0.25">
      <c r="A196649" s="1" t="s">
        <v>43</v>
      </c>
      <c r="BG196649" s="7">
        <v>1</v>
      </c>
    </row>
    <row r="196650" spans="1:90" x14ac:dyDescent="0.25">
      <c r="A196650" s="17" t="s">
        <v>53</v>
      </c>
      <c r="AN196650" s="7">
        <v>16</v>
      </c>
    </row>
    <row r="196651" spans="1:90" x14ac:dyDescent="0.25">
      <c r="A196651" s="1" t="s">
        <v>44</v>
      </c>
      <c r="AM196651" s="7">
        <v>2</v>
      </c>
      <c r="AO196651" s="7">
        <v>8</v>
      </c>
    </row>
    <row r="196652" spans="1:90" x14ac:dyDescent="0.25">
      <c r="A196652" s="1" t="s">
        <v>45</v>
      </c>
      <c r="BG196652" s="7">
        <v>3</v>
      </c>
    </row>
    <row r="196653" spans="1:90" x14ac:dyDescent="0.25">
      <c r="A196653" s="1" t="s">
        <v>46</v>
      </c>
      <c r="BY196653" s="7">
        <v>4</v>
      </c>
    </row>
    <row r="196654" spans="1:90" x14ac:dyDescent="0.25">
      <c r="A196654" s="16" t="s">
        <v>47</v>
      </c>
      <c r="AK196654" s="13" t="s">
        <v>132</v>
      </c>
      <c r="AL196654" s="13" t="s">
        <v>134</v>
      </c>
      <c r="AQ196654" s="13" t="s">
        <v>142</v>
      </c>
      <c r="AR196654" s="13"/>
      <c r="AS196654" s="7" t="s">
        <v>146</v>
      </c>
      <c r="AZ196654" s="7" t="s">
        <v>159</v>
      </c>
      <c r="CF196654" s="7" t="s">
        <v>199</v>
      </c>
      <c r="CI196654" s="7" t="s">
        <v>205</v>
      </c>
    </row>
    <row r="212984" spans="1:90" x14ac:dyDescent="0.25">
      <c r="A212984" s="1" t="s">
        <v>0</v>
      </c>
      <c r="B212984" s="13" t="s">
        <v>67</v>
      </c>
      <c r="C212984" s="7" t="s">
        <v>71</v>
      </c>
      <c r="D212984" s="7" t="s">
        <v>73</v>
      </c>
      <c r="E212984" s="7" t="s">
        <v>77</v>
      </c>
      <c r="F212984" s="7" t="s">
        <v>79</v>
      </c>
      <c r="G212984" s="7" t="s">
        <v>81</v>
      </c>
      <c r="H212984" s="7" t="s">
        <v>83</v>
      </c>
      <c r="I212984" s="7" t="s">
        <v>86</v>
      </c>
      <c r="J212984" s="7" t="s">
        <v>87</v>
      </c>
      <c r="K212984" s="7" t="s">
        <v>89</v>
      </c>
      <c r="L212984" s="7" t="s">
        <v>90</v>
      </c>
      <c r="M212984" s="7" t="s">
        <v>91</v>
      </c>
      <c r="N212984" s="7" t="s">
        <v>93</v>
      </c>
      <c r="O212984" s="7" t="s">
        <v>94</v>
      </c>
      <c r="P212984" s="7" t="s">
        <v>96</v>
      </c>
      <c r="Q212984" s="7" t="s">
        <v>97</v>
      </c>
      <c r="R212984" s="7" t="s">
        <v>100</v>
      </c>
      <c r="S212984" s="7" t="s">
        <v>102</v>
      </c>
      <c r="T212984" s="7" t="s">
        <v>103</v>
      </c>
      <c r="U212984" s="7" t="s">
        <v>105</v>
      </c>
      <c r="V212984" s="7" t="s">
        <v>106</v>
      </c>
      <c r="W212984" s="7" t="s">
        <v>108</v>
      </c>
      <c r="X212984" s="7" t="s">
        <v>110</v>
      </c>
      <c r="Y212984" s="7" t="s">
        <v>111</v>
      </c>
      <c r="Z212984" s="7" t="s">
        <v>112</v>
      </c>
      <c r="AA212984" s="7" t="s">
        <v>113</v>
      </c>
      <c r="AB212984" s="7" t="s">
        <v>115</v>
      </c>
      <c r="AC212984" s="7" t="s">
        <v>117</v>
      </c>
      <c r="AD212984" s="7" t="s">
        <v>119</v>
      </c>
      <c r="AE212984" s="7" t="s">
        <v>120</v>
      </c>
      <c r="AF212984" s="7" t="s">
        <v>121</v>
      </c>
      <c r="AG212984" s="7" t="s">
        <v>123</v>
      </c>
      <c r="AH212984" s="7" t="s">
        <v>125</v>
      </c>
      <c r="AI212984" s="7" t="s">
        <v>127</v>
      </c>
      <c r="AJ212984" s="7" t="s">
        <v>129</v>
      </c>
      <c r="AK212984" s="7" t="s">
        <v>130</v>
      </c>
      <c r="AL212984" s="7" t="s">
        <v>133</v>
      </c>
      <c r="AM212984" s="7" t="s">
        <v>135</v>
      </c>
      <c r="AN212984" s="7" t="s">
        <v>136</v>
      </c>
      <c r="AO212984" s="7" t="s">
        <v>138</v>
      </c>
      <c r="AP212984" s="7" t="s">
        <v>139</v>
      </c>
      <c r="AQ212984" s="7" t="s">
        <v>140</v>
      </c>
      <c r="AR212984" s="7" t="s">
        <v>143</v>
      </c>
      <c r="AS212984" s="7" t="s">
        <v>145</v>
      </c>
      <c r="AT212984" s="7" t="s">
        <v>147</v>
      </c>
      <c r="AU212984" s="7" t="s">
        <v>148</v>
      </c>
      <c r="AV212984" s="7" t="s">
        <v>149</v>
      </c>
      <c r="AW212984" s="7" t="s">
        <v>152</v>
      </c>
      <c r="AX212984" s="7" t="s">
        <v>153</v>
      </c>
      <c r="AY212984" s="7" t="s">
        <v>155</v>
      </c>
      <c r="AZ212984" s="7" t="s">
        <v>158</v>
      </c>
      <c r="BA212984" s="7" t="s">
        <v>160</v>
      </c>
      <c r="BB212984" s="7" t="s">
        <v>161</v>
      </c>
      <c r="BC212984" s="7" t="s">
        <v>162</v>
      </c>
      <c r="BD212984" s="7" t="s">
        <v>163</v>
      </c>
      <c r="BE212984" s="7" t="s">
        <v>164</v>
      </c>
      <c r="BF212984" s="7" t="s">
        <v>165</v>
      </c>
      <c r="BG212984" s="7" t="s">
        <v>166</v>
      </c>
      <c r="BH212984" s="7" t="s">
        <v>167</v>
      </c>
      <c r="BI212984" s="7" t="s">
        <v>168</v>
      </c>
      <c r="BJ212984" s="7" t="s">
        <v>169</v>
      </c>
      <c r="BK212984" s="7" t="s">
        <v>170</v>
      </c>
      <c r="BL212984" s="7" t="s">
        <v>171</v>
      </c>
      <c r="BM212984" s="7" t="s">
        <v>173</v>
      </c>
      <c r="BN212984" s="7" t="s">
        <v>174</v>
      </c>
      <c r="BO212984" s="7" t="s">
        <v>176</v>
      </c>
      <c r="BP212984" s="7" t="s">
        <v>178</v>
      </c>
      <c r="BQ212984" s="7" t="s">
        <v>179</v>
      </c>
      <c r="BR212984" s="7" t="s">
        <v>181</v>
      </c>
      <c r="BS212984" s="7" t="s">
        <v>183</v>
      </c>
      <c r="BT212984" s="7" t="s">
        <v>184</v>
      </c>
      <c r="BU212984" s="7" t="s">
        <v>185</v>
      </c>
      <c r="BV212984" s="7" t="s">
        <v>187</v>
      </c>
      <c r="BW212984" s="7" t="s">
        <v>188</v>
      </c>
      <c r="BX212984" s="7" t="s">
        <v>189</v>
      </c>
      <c r="BY212984" s="7" t="s">
        <v>190</v>
      </c>
      <c r="BZ212984" s="7" t="s">
        <v>192</v>
      </c>
      <c r="CA212984" s="7" t="s">
        <v>193</v>
      </c>
      <c r="CB212984" s="7" t="s">
        <v>194</v>
      </c>
      <c r="CC212984" s="7" t="s">
        <v>195</v>
      </c>
      <c r="CD212984" s="7" t="s">
        <v>196</v>
      </c>
      <c r="CE212984" s="7" t="s">
        <v>197</v>
      </c>
      <c r="CF212984" s="7" t="s">
        <v>198</v>
      </c>
      <c r="CG212984" s="7" t="s">
        <v>200</v>
      </c>
      <c r="CH212984" s="7" t="s">
        <v>202</v>
      </c>
      <c r="CI212984" s="7" t="s">
        <v>204</v>
      </c>
      <c r="CJ212984" s="7" t="s">
        <v>206</v>
      </c>
      <c r="CK212984" s="7" t="s">
        <v>208</v>
      </c>
      <c r="CL212984" s="7" t="s">
        <v>209</v>
      </c>
    </row>
    <row r="212985" spans="1:90" x14ac:dyDescent="0.25">
      <c r="A212985" s="1" t="s">
        <v>1</v>
      </c>
      <c r="B212985" s="7" t="s">
        <v>54</v>
      </c>
      <c r="C212985" s="7" t="s">
        <v>54</v>
      </c>
      <c r="D212985" s="7" t="s">
        <v>57</v>
      </c>
      <c r="E212985" s="7" t="s">
        <v>57</v>
      </c>
      <c r="F212985" s="7" t="s">
        <v>57</v>
      </c>
      <c r="G212985" s="7" t="s">
        <v>57</v>
      </c>
      <c r="H212985" s="7" t="s">
        <v>57</v>
      </c>
      <c r="I212985" s="7" t="s">
        <v>54</v>
      </c>
      <c r="J212985" s="7" t="s">
        <v>57</v>
      </c>
      <c r="K212985" s="7" t="s">
        <v>57</v>
      </c>
      <c r="L212985" s="7" t="s">
        <v>57</v>
      </c>
      <c r="M212985" s="7" t="s">
        <v>57</v>
      </c>
      <c r="N212985" s="7" t="s">
        <v>57</v>
      </c>
      <c r="O212985" s="7" t="s">
        <v>54</v>
      </c>
      <c r="P212985" s="7" t="s">
        <v>57</v>
      </c>
      <c r="Q212985" s="7" t="s">
        <v>57</v>
      </c>
      <c r="R212985" s="7" t="s">
        <v>54</v>
      </c>
      <c r="S212985" s="7" t="s">
        <v>57</v>
      </c>
      <c r="T212985" s="7" t="s">
        <v>57</v>
      </c>
      <c r="U212985" s="7" t="s">
        <v>57</v>
      </c>
      <c r="V212985" s="7" t="s">
        <v>57</v>
      </c>
      <c r="W212985" s="7" t="s">
        <v>54</v>
      </c>
      <c r="X212985" s="7" t="s">
        <v>57</v>
      </c>
      <c r="Y212985" s="7" t="s">
        <v>57</v>
      </c>
      <c r="Z212985" s="7" t="s">
        <v>54</v>
      </c>
      <c r="AA212985" s="7" t="s">
        <v>57</v>
      </c>
      <c r="AB212985" s="7" t="s">
        <v>57</v>
      </c>
      <c r="AC212985" s="7" t="s">
        <v>54</v>
      </c>
      <c r="AD212985" s="7" t="s">
        <v>57</v>
      </c>
      <c r="AE212985" s="7" t="s">
        <v>57</v>
      </c>
      <c r="AF212985" s="7" t="s">
        <v>54</v>
      </c>
      <c r="AG212985" s="7" t="s">
        <v>57</v>
      </c>
      <c r="AH212985" s="7" t="s">
        <v>57</v>
      </c>
      <c r="AI212985" s="7" t="s">
        <v>57</v>
      </c>
      <c r="AJ212985" s="7" t="s">
        <v>54</v>
      </c>
      <c r="AK212985" s="7" t="s">
        <v>54</v>
      </c>
      <c r="AL212985" s="7" t="s">
        <v>54</v>
      </c>
      <c r="AM212985" s="7" t="s">
        <v>54</v>
      </c>
      <c r="AN212985" s="7" t="s">
        <v>57</v>
      </c>
      <c r="AO212985" s="7" t="s">
        <v>54</v>
      </c>
      <c r="AP212985" s="7" t="s">
        <v>57</v>
      </c>
      <c r="AQ212985" s="7" t="s">
        <v>57</v>
      </c>
      <c r="AR212985" s="7" t="s">
        <v>57</v>
      </c>
      <c r="AS212985" s="7" t="s">
        <v>57</v>
      </c>
      <c r="AT212985" s="7" t="s">
        <v>54</v>
      </c>
      <c r="AU212985" s="7" t="s">
        <v>54</v>
      </c>
      <c r="AV212985" s="7" t="s">
        <v>57</v>
      </c>
      <c r="AW212985" s="7" t="s">
        <v>57</v>
      </c>
      <c r="AX212985" s="7" t="s">
        <v>57</v>
      </c>
      <c r="AY212985" s="7" t="s">
        <v>54</v>
      </c>
      <c r="AZ212985" s="7" t="s">
        <v>54</v>
      </c>
      <c r="BA212985" s="7" t="s">
        <v>54</v>
      </c>
      <c r="BB212985" s="7" t="s">
        <v>57</v>
      </c>
      <c r="BC212985" s="7" t="s">
        <v>57</v>
      </c>
      <c r="BD212985" s="7" t="s">
        <v>57</v>
      </c>
      <c r="BE212985" s="7" t="s">
        <v>57</v>
      </c>
      <c r="BF212985" s="7" t="s">
        <v>54</v>
      </c>
      <c r="BG212985" s="7" t="s">
        <v>57</v>
      </c>
      <c r="BH212985" s="7" t="s">
        <v>54</v>
      </c>
      <c r="BI212985" s="7" t="s">
        <v>57</v>
      </c>
      <c r="BJ212985" s="7" t="s">
        <v>57</v>
      </c>
      <c r="BK212985" s="7" t="s">
        <v>57</v>
      </c>
      <c r="BL212985" s="7" t="s">
        <v>57</v>
      </c>
      <c r="BM212985" s="7" t="s">
        <v>57</v>
      </c>
      <c r="BN212985" s="7" t="s">
        <v>54</v>
      </c>
      <c r="BO212985" s="7" t="s">
        <v>57</v>
      </c>
      <c r="BP212985" s="7" t="s">
        <v>54</v>
      </c>
      <c r="BQ212985" s="7" t="s">
        <v>57</v>
      </c>
      <c r="BR212985" s="7" t="s">
        <v>57</v>
      </c>
      <c r="BS212985" s="7" t="s">
        <v>57</v>
      </c>
      <c r="BT212985" s="7" t="s">
        <v>57</v>
      </c>
      <c r="BU212985" s="7" t="s">
        <v>54</v>
      </c>
      <c r="BV212985" s="7" t="s">
        <v>57</v>
      </c>
      <c r="BW212985" s="7" t="s">
        <v>54</v>
      </c>
      <c r="BX212985" s="7" t="s">
        <v>54</v>
      </c>
      <c r="BY212985" s="7" t="s">
        <v>57</v>
      </c>
      <c r="BZ212985" s="7" t="s">
        <v>57</v>
      </c>
      <c r="CA212985" s="7" t="s">
        <v>57</v>
      </c>
      <c r="CB212985" s="7" t="s">
        <v>54</v>
      </c>
      <c r="CC212985" s="7" t="s">
        <v>54</v>
      </c>
      <c r="CD212985" s="7" t="s">
        <v>57</v>
      </c>
      <c r="CE212985" s="7" t="s">
        <v>54</v>
      </c>
      <c r="CF212985" s="7" t="s">
        <v>57</v>
      </c>
      <c r="CG212985" s="7" t="s">
        <v>57</v>
      </c>
      <c r="CH212985" s="7" t="s">
        <v>57</v>
      </c>
      <c r="CI212985" s="7" t="s">
        <v>57</v>
      </c>
      <c r="CJ212985" s="7" t="s">
        <v>57</v>
      </c>
      <c r="CK212985" s="7" t="s">
        <v>57</v>
      </c>
      <c r="CL212985" s="7" t="s">
        <v>57</v>
      </c>
    </row>
    <row r="212986" spans="1:90" x14ac:dyDescent="0.25">
      <c r="A212986" s="1" t="s">
        <v>2</v>
      </c>
      <c r="B212986" s="9">
        <v>50</v>
      </c>
      <c r="C212986" s="10">
        <v>58</v>
      </c>
      <c r="D212986" s="10">
        <v>11</v>
      </c>
      <c r="E212986" s="10">
        <v>22</v>
      </c>
      <c r="F212986" s="10">
        <v>37</v>
      </c>
      <c r="G212986" s="10">
        <v>39</v>
      </c>
      <c r="H212986" s="10">
        <v>50</v>
      </c>
      <c r="I212986" s="10">
        <v>1</v>
      </c>
      <c r="J212986" s="10">
        <v>1</v>
      </c>
      <c r="K212986" s="10">
        <v>7</v>
      </c>
      <c r="L212986" s="10">
        <v>18</v>
      </c>
      <c r="M212986" s="10">
        <v>35</v>
      </c>
      <c r="N212986" s="10">
        <v>22</v>
      </c>
      <c r="O212986" s="10">
        <v>55</v>
      </c>
      <c r="P212986" s="10">
        <v>3</v>
      </c>
      <c r="Q212986" s="10">
        <v>21</v>
      </c>
      <c r="R212986" s="10">
        <v>23</v>
      </c>
      <c r="S212986" s="10">
        <v>26</v>
      </c>
      <c r="T212986" s="10">
        <v>30</v>
      </c>
      <c r="U212986" s="10">
        <v>21</v>
      </c>
      <c r="V212986" s="10">
        <v>33</v>
      </c>
      <c r="W212986" s="10">
        <v>2</v>
      </c>
      <c r="X212986" s="10">
        <v>15</v>
      </c>
      <c r="Y212986" s="10">
        <v>39</v>
      </c>
      <c r="Z212986" s="10">
        <v>36</v>
      </c>
      <c r="AA212986" s="10">
        <v>45</v>
      </c>
      <c r="AB212986" s="10">
        <v>53</v>
      </c>
      <c r="AC212986" s="7" t="s">
        <v>118</v>
      </c>
      <c r="AD212986" s="10" t="s">
        <v>118</v>
      </c>
      <c r="AE212986" s="10" t="s">
        <v>118</v>
      </c>
      <c r="AF212986" s="10">
        <v>21</v>
      </c>
      <c r="AG212986" s="10">
        <v>52</v>
      </c>
      <c r="AH212986" s="7">
        <v>62</v>
      </c>
      <c r="AI212986" s="7">
        <v>41</v>
      </c>
      <c r="AJ212986" s="7">
        <v>18</v>
      </c>
      <c r="AK212986" s="7">
        <v>52</v>
      </c>
      <c r="AL212986" s="10">
        <v>55</v>
      </c>
      <c r="AM212986" s="10">
        <v>33</v>
      </c>
      <c r="AN212986" s="10">
        <v>30</v>
      </c>
      <c r="AO212986" s="7">
        <v>38</v>
      </c>
      <c r="AP212986" s="9">
        <v>38</v>
      </c>
      <c r="AQ212986" s="7">
        <v>44</v>
      </c>
      <c r="AR212986" s="7">
        <v>50</v>
      </c>
      <c r="AS212986" s="7">
        <v>55</v>
      </c>
      <c r="AT212986" s="9">
        <v>1</v>
      </c>
      <c r="AU212986" s="9">
        <v>24</v>
      </c>
      <c r="AV212986" s="7">
        <v>28</v>
      </c>
      <c r="AW212986" s="9">
        <v>38</v>
      </c>
      <c r="AX212986" s="10">
        <v>21</v>
      </c>
      <c r="AY212986" s="9">
        <v>42</v>
      </c>
      <c r="AZ212986" s="10">
        <v>13</v>
      </c>
      <c r="BA212986" s="10">
        <v>21</v>
      </c>
      <c r="BB212986" s="10">
        <v>36</v>
      </c>
      <c r="BC212986" s="10">
        <v>57</v>
      </c>
      <c r="BD212986" s="10">
        <v>52</v>
      </c>
      <c r="BE212986" s="10">
        <v>12</v>
      </c>
      <c r="BF212986" s="10">
        <v>49</v>
      </c>
      <c r="BG212986" s="10">
        <v>48</v>
      </c>
      <c r="BH212986" s="10">
        <v>1</v>
      </c>
      <c r="BI212986" s="10">
        <v>40</v>
      </c>
      <c r="BJ212986" s="10">
        <v>42</v>
      </c>
      <c r="BK212986" s="10">
        <v>51</v>
      </c>
      <c r="BL212986" s="10">
        <v>2</v>
      </c>
      <c r="BM212986" s="10">
        <v>31</v>
      </c>
      <c r="BN212986" s="10">
        <v>43</v>
      </c>
      <c r="BO212986" s="10">
        <v>56</v>
      </c>
      <c r="BP212986" s="10">
        <v>2</v>
      </c>
      <c r="BQ212986" s="10">
        <v>14</v>
      </c>
      <c r="BR212986" s="10">
        <v>44</v>
      </c>
      <c r="BS212986" s="10">
        <v>68</v>
      </c>
      <c r="BT212986" s="10">
        <v>30</v>
      </c>
      <c r="BU212986" s="10">
        <v>53</v>
      </c>
      <c r="BV212986" s="10">
        <v>47</v>
      </c>
      <c r="BW212986" s="10">
        <v>41</v>
      </c>
      <c r="BX212986" s="10">
        <v>21</v>
      </c>
      <c r="BY212986" s="10">
        <v>32</v>
      </c>
      <c r="BZ212986" s="10">
        <v>9</v>
      </c>
      <c r="CA212986" s="10">
        <v>33</v>
      </c>
      <c r="CB212986" s="10">
        <v>39</v>
      </c>
      <c r="CC212986" s="10">
        <v>6</v>
      </c>
      <c r="CD212986" s="10">
        <v>18</v>
      </c>
      <c r="CE212986" s="10">
        <v>7</v>
      </c>
      <c r="CF212986" s="10">
        <v>43</v>
      </c>
      <c r="CG212986" s="7">
        <v>36</v>
      </c>
      <c r="CH212986" s="7">
        <v>45</v>
      </c>
      <c r="CI212986" s="7">
        <v>47</v>
      </c>
      <c r="CJ212986" s="7">
        <v>18</v>
      </c>
      <c r="CK212986" s="10" t="s">
        <v>118</v>
      </c>
      <c r="CL212986" s="7" t="s">
        <v>210</v>
      </c>
    </row>
    <row r="212987" spans="1:90" x14ac:dyDescent="0.25">
      <c r="A212987" s="1" t="s">
        <v>3</v>
      </c>
      <c r="B212987" s="7">
        <v>9</v>
      </c>
      <c r="C212987" s="7">
        <v>5</v>
      </c>
      <c r="D212987" s="7">
        <v>9</v>
      </c>
      <c r="E212987" s="7">
        <v>8</v>
      </c>
      <c r="F212987" s="7">
        <v>6</v>
      </c>
      <c r="G212987" s="7">
        <v>8</v>
      </c>
      <c r="H212987" s="7">
        <v>8</v>
      </c>
      <c r="I212987" s="7">
        <v>7</v>
      </c>
      <c r="J212987" s="13">
        <v>3</v>
      </c>
      <c r="K212987" s="13">
        <v>4</v>
      </c>
      <c r="L212987" s="7">
        <v>7</v>
      </c>
      <c r="M212987" s="13">
        <v>12</v>
      </c>
      <c r="N212987" s="7">
        <v>10</v>
      </c>
      <c r="O212987" s="7">
        <v>10</v>
      </c>
      <c r="P212987" s="7">
        <v>10</v>
      </c>
      <c r="Q212987" s="7">
        <v>7</v>
      </c>
      <c r="R212987" s="7">
        <v>5</v>
      </c>
      <c r="S212987" s="7">
        <v>5</v>
      </c>
      <c r="T212987" s="7">
        <v>11</v>
      </c>
      <c r="U212987" s="7">
        <v>7</v>
      </c>
      <c r="V212987" s="7">
        <v>8</v>
      </c>
      <c r="W212987" s="13">
        <v>12</v>
      </c>
      <c r="X212987" s="7">
        <v>5</v>
      </c>
      <c r="Y212987" s="7">
        <v>9</v>
      </c>
      <c r="Z212987" s="7">
        <v>9</v>
      </c>
      <c r="AA212987" s="7">
        <v>10</v>
      </c>
      <c r="AB212987" s="7">
        <v>5</v>
      </c>
      <c r="AC212987" s="7">
        <v>6</v>
      </c>
      <c r="AD212987" s="7">
        <v>7</v>
      </c>
      <c r="AE212987" s="7">
        <v>8</v>
      </c>
      <c r="AF212987" s="7">
        <v>6</v>
      </c>
      <c r="AG212987" s="7">
        <v>10</v>
      </c>
      <c r="AH212987" s="7">
        <v>8</v>
      </c>
      <c r="AI212987" s="7">
        <v>8</v>
      </c>
      <c r="AJ212987" s="7">
        <v>6</v>
      </c>
      <c r="AK212987" s="7">
        <v>5</v>
      </c>
      <c r="AL212987" s="7">
        <v>7</v>
      </c>
      <c r="AM212987" s="7">
        <v>11</v>
      </c>
      <c r="AN212987" s="7">
        <v>10</v>
      </c>
      <c r="AO212987" s="7">
        <v>9</v>
      </c>
      <c r="AP212987" s="7">
        <v>8</v>
      </c>
      <c r="AQ212987" s="7">
        <v>5</v>
      </c>
      <c r="AR212987" s="7">
        <v>7</v>
      </c>
      <c r="AS212987" s="7">
        <v>8</v>
      </c>
      <c r="AT212987" s="7">
        <v>8</v>
      </c>
      <c r="AU212987" s="7">
        <v>11</v>
      </c>
      <c r="AV212987" s="7">
        <v>7</v>
      </c>
      <c r="AW212987" s="7">
        <v>9</v>
      </c>
      <c r="AX212987" s="7">
        <v>6</v>
      </c>
      <c r="AY212987" s="7">
        <v>10</v>
      </c>
      <c r="AZ212987" s="7">
        <v>8</v>
      </c>
      <c r="BA212987" s="7">
        <v>5</v>
      </c>
      <c r="BB212987" s="7">
        <v>8</v>
      </c>
      <c r="BC212987" s="7">
        <v>9</v>
      </c>
      <c r="BD212987" s="7">
        <v>6</v>
      </c>
      <c r="BE212987" s="13">
        <v>6</v>
      </c>
      <c r="BF212987" s="7">
        <v>8</v>
      </c>
      <c r="BG212987" s="7">
        <v>9</v>
      </c>
      <c r="BH212987" s="13">
        <v>4</v>
      </c>
      <c r="BI212987" s="7">
        <v>7</v>
      </c>
      <c r="BJ212987" s="13">
        <v>6</v>
      </c>
      <c r="BK212987" s="13">
        <v>6</v>
      </c>
      <c r="BL212987" s="13">
        <v>3</v>
      </c>
      <c r="BM212987" s="7">
        <v>8</v>
      </c>
      <c r="BN212987" s="7">
        <v>11</v>
      </c>
      <c r="BO212987" s="7">
        <v>7</v>
      </c>
      <c r="BP212987" s="13">
        <v>4</v>
      </c>
      <c r="BQ212987" s="7">
        <v>8</v>
      </c>
      <c r="BR212987" s="7">
        <v>5</v>
      </c>
      <c r="BS212987" s="7">
        <v>9</v>
      </c>
      <c r="BT212987" s="13">
        <v>6</v>
      </c>
      <c r="BU212987" s="7">
        <v>11</v>
      </c>
      <c r="BV212987" s="7">
        <v>9</v>
      </c>
      <c r="BW212987" s="7">
        <v>7</v>
      </c>
      <c r="BX212987" s="7">
        <v>9</v>
      </c>
      <c r="BY212987" s="7">
        <v>9</v>
      </c>
      <c r="BZ212987" s="7">
        <v>8</v>
      </c>
      <c r="CA212987" s="7">
        <v>7</v>
      </c>
      <c r="CB212987" s="7">
        <v>5</v>
      </c>
      <c r="CC212987" s="7">
        <v>5</v>
      </c>
      <c r="CD212987" s="13">
        <v>6</v>
      </c>
      <c r="CE212987" s="7">
        <v>11</v>
      </c>
      <c r="CF212987" s="7">
        <v>9</v>
      </c>
      <c r="CG212987" s="7">
        <v>7</v>
      </c>
      <c r="CH212987" s="7">
        <v>7</v>
      </c>
      <c r="CI212987" s="7">
        <v>5</v>
      </c>
      <c r="CJ212987" s="7">
        <v>7</v>
      </c>
      <c r="CK212987" s="7">
        <v>7</v>
      </c>
      <c r="CL212987" s="7">
        <v>4</v>
      </c>
    </row>
    <row r="212988" spans="1:90" x14ac:dyDescent="0.25">
      <c r="A212988" s="1" t="s">
        <v>4</v>
      </c>
      <c r="B212988" s="7">
        <v>2007</v>
      </c>
      <c r="C212988" s="7">
        <v>2007</v>
      </c>
      <c r="D212988" s="7">
        <v>2008</v>
      </c>
      <c r="E212988" s="7">
        <v>2008</v>
      </c>
      <c r="F212988" s="7">
        <v>2008</v>
      </c>
      <c r="G212988" s="7">
        <v>2008</v>
      </c>
      <c r="H212988" s="7">
        <v>2008</v>
      </c>
      <c r="I212988" s="7">
        <v>2009</v>
      </c>
      <c r="J212988" s="7">
        <v>2010</v>
      </c>
      <c r="K212988" s="7">
        <v>2010</v>
      </c>
      <c r="L212988" s="7">
        <v>2010</v>
      </c>
      <c r="M212988" s="7">
        <v>2010</v>
      </c>
      <c r="N212988" s="7">
        <v>2011</v>
      </c>
      <c r="O212988" s="7">
        <v>2011</v>
      </c>
      <c r="P212988" s="13">
        <v>2012</v>
      </c>
      <c r="Q212988" s="7">
        <v>2012</v>
      </c>
      <c r="R212988" s="7">
        <v>2012</v>
      </c>
      <c r="S212988" s="7">
        <v>2012</v>
      </c>
      <c r="T212988" s="13">
        <v>2012</v>
      </c>
      <c r="U212988" s="13">
        <v>2015</v>
      </c>
      <c r="V212988" s="13">
        <v>2015</v>
      </c>
      <c r="W212988" s="7">
        <v>2016</v>
      </c>
      <c r="X212988" s="13">
        <v>2016</v>
      </c>
      <c r="Y212988" s="7">
        <v>2016</v>
      </c>
      <c r="Z212988" s="7">
        <v>2017</v>
      </c>
      <c r="AA212988" s="7">
        <v>2017</v>
      </c>
      <c r="AB212988" s="7">
        <v>2017</v>
      </c>
      <c r="AC212988" s="7">
        <v>2019</v>
      </c>
      <c r="AD212988" s="7">
        <v>2019</v>
      </c>
      <c r="AE212988" s="7">
        <v>2019</v>
      </c>
      <c r="AF212988" s="7">
        <v>2002</v>
      </c>
      <c r="AG212988" s="7">
        <v>2003</v>
      </c>
      <c r="AH212988" s="7">
        <v>1988</v>
      </c>
      <c r="AI212988" s="7">
        <v>1989</v>
      </c>
      <c r="AJ212988" s="7">
        <v>1994</v>
      </c>
      <c r="AK212988" s="7">
        <v>1995</v>
      </c>
      <c r="AL212988" s="7">
        <v>2002</v>
      </c>
      <c r="AM212988" s="7">
        <v>2003</v>
      </c>
      <c r="AN212988" s="7">
        <v>2003</v>
      </c>
      <c r="AO212988" s="7">
        <v>2005</v>
      </c>
      <c r="AP212988" s="7">
        <v>2007</v>
      </c>
      <c r="AQ212988" s="7">
        <v>2007</v>
      </c>
      <c r="AR212988" s="7">
        <v>2007</v>
      </c>
      <c r="AS212988" s="7">
        <v>2007</v>
      </c>
      <c r="AT212988" s="7">
        <v>2007</v>
      </c>
      <c r="AU212988" s="7">
        <v>2007</v>
      </c>
      <c r="AV212988" s="7">
        <v>2007</v>
      </c>
      <c r="AW212988" s="7">
        <v>2007</v>
      </c>
      <c r="AX212988" s="7">
        <v>2007</v>
      </c>
      <c r="AY212988" s="7">
        <v>2007</v>
      </c>
      <c r="AZ212988" s="7">
        <v>2008</v>
      </c>
      <c r="BA212988" s="7">
        <v>2008</v>
      </c>
      <c r="BB212988" s="7">
        <v>2008</v>
      </c>
      <c r="BC212988" s="7">
        <v>2008</v>
      </c>
      <c r="BD212988" s="7">
        <v>2008</v>
      </c>
      <c r="BE212988" s="7">
        <v>2009</v>
      </c>
      <c r="BF212988" s="7">
        <v>2009</v>
      </c>
      <c r="BG212988" s="7">
        <v>2009</v>
      </c>
      <c r="BH212988" s="7">
        <v>2010</v>
      </c>
      <c r="BI212988" s="7">
        <v>2010</v>
      </c>
      <c r="BJ212988" s="7">
        <v>2010</v>
      </c>
      <c r="BK212988" s="7">
        <v>2010</v>
      </c>
      <c r="BL212988" s="7">
        <v>2010</v>
      </c>
      <c r="BM212988" s="7">
        <v>2010</v>
      </c>
      <c r="BN212988" s="7">
        <v>2011</v>
      </c>
      <c r="BO212988" s="7">
        <v>2011</v>
      </c>
      <c r="BP212988" s="7">
        <v>2011</v>
      </c>
      <c r="BQ212988" s="7">
        <v>2011</v>
      </c>
      <c r="BR212988" s="7">
        <v>2011</v>
      </c>
      <c r="BS212988" s="7">
        <v>2011</v>
      </c>
      <c r="BT212988" s="7">
        <v>2011</v>
      </c>
      <c r="BU212988" s="13">
        <v>2012</v>
      </c>
      <c r="BV212988" s="13">
        <v>2013</v>
      </c>
      <c r="BW212988" s="13">
        <v>2013</v>
      </c>
      <c r="BX212988" s="13">
        <v>2013</v>
      </c>
      <c r="BY212988" s="13">
        <v>2014</v>
      </c>
      <c r="BZ212988" s="13">
        <v>2014</v>
      </c>
      <c r="CA212988" s="13">
        <v>2015</v>
      </c>
      <c r="CB212988" s="13">
        <v>2015</v>
      </c>
      <c r="CC212988" s="13">
        <v>2015</v>
      </c>
      <c r="CD212988" s="13">
        <v>2016</v>
      </c>
      <c r="CE212988" s="7">
        <v>2017</v>
      </c>
      <c r="CF212988" s="7">
        <v>2017</v>
      </c>
      <c r="CG212988" s="7">
        <v>2018</v>
      </c>
      <c r="CH212988" s="7">
        <v>2018</v>
      </c>
      <c r="CI212988" s="7">
        <v>2018</v>
      </c>
      <c r="CJ212988" s="7">
        <v>2018</v>
      </c>
      <c r="CK212988" s="7">
        <v>2019</v>
      </c>
      <c r="CL212988" s="7">
        <v>2019</v>
      </c>
    </row>
    <row r="212989" spans="1:90" x14ac:dyDescent="0.25">
      <c r="A212989" s="1" t="s">
        <v>5</v>
      </c>
      <c r="B212989" s="14">
        <v>39347</v>
      </c>
      <c r="C212989" s="14">
        <v>39225</v>
      </c>
      <c r="D212989" s="14">
        <v>39701</v>
      </c>
      <c r="E212989" s="14">
        <v>39671</v>
      </c>
      <c r="F212989" s="14">
        <v>39606</v>
      </c>
      <c r="G212989" s="14">
        <v>39675</v>
      </c>
      <c r="H212989" s="14">
        <v>39671</v>
      </c>
      <c r="I212989" s="14">
        <v>40023</v>
      </c>
      <c r="J212989" s="14">
        <v>40258</v>
      </c>
      <c r="K212989" s="14">
        <v>40298</v>
      </c>
      <c r="L212989" s="14">
        <v>40375</v>
      </c>
      <c r="M212989" s="14">
        <v>40543</v>
      </c>
      <c r="N212989" s="14">
        <v>40844</v>
      </c>
      <c r="O212989" s="14">
        <v>40825</v>
      </c>
      <c r="P212989" s="14">
        <v>41185</v>
      </c>
      <c r="Q212989" s="14">
        <v>41106</v>
      </c>
      <c r="R212989" s="14">
        <v>41056</v>
      </c>
      <c r="S212989" s="14">
        <v>41048</v>
      </c>
      <c r="T212989" s="14">
        <v>41220</v>
      </c>
      <c r="U212989" s="14">
        <v>42202</v>
      </c>
      <c r="V212989" s="14">
        <v>42234</v>
      </c>
      <c r="W212989" s="14">
        <v>42709</v>
      </c>
      <c r="X212989" s="14">
        <v>42518</v>
      </c>
      <c r="Y212989" s="14">
        <v>42626</v>
      </c>
      <c r="Z212989" s="14">
        <v>42987</v>
      </c>
      <c r="AA212989" s="14">
        <v>43031</v>
      </c>
      <c r="AB212989" s="14">
        <v>42875</v>
      </c>
      <c r="AC212989" s="14">
        <v>43635</v>
      </c>
      <c r="AD212989" s="14">
        <v>43650</v>
      </c>
      <c r="AE212989" s="14">
        <v>43678</v>
      </c>
      <c r="AF212989" s="14">
        <v>37421</v>
      </c>
      <c r="AG212989" s="14">
        <v>37911</v>
      </c>
      <c r="AH212989" s="14">
        <v>32381</v>
      </c>
      <c r="AI212989" s="14">
        <v>32740</v>
      </c>
      <c r="AJ212989" s="14">
        <v>34498</v>
      </c>
      <c r="AK212989" s="14">
        <v>34849</v>
      </c>
      <c r="AL212989" s="14">
        <v>37461</v>
      </c>
      <c r="AM212989" s="14">
        <v>37949</v>
      </c>
      <c r="AN212989" s="14">
        <v>37916</v>
      </c>
      <c r="AO212989" s="14">
        <v>38608</v>
      </c>
      <c r="AP212989" s="14">
        <v>39319</v>
      </c>
      <c r="AQ212989" s="14">
        <v>39229</v>
      </c>
      <c r="AR212989" s="14">
        <v>39264</v>
      </c>
      <c r="AS212989" s="14">
        <v>39311</v>
      </c>
      <c r="AT212989" s="14">
        <v>39305</v>
      </c>
      <c r="AU212989" s="14">
        <v>39411</v>
      </c>
      <c r="AV212989" s="14">
        <v>39266</v>
      </c>
      <c r="AW212989" s="14">
        <v>39336</v>
      </c>
      <c r="AX212989" s="14">
        <v>39259</v>
      </c>
      <c r="AY212989" s="14">
        <v>39379</v>
      </c>
      <c r="AZ212989" s="14">
        <v>39671</v>
      </c>
      <c r="BA212989" s="14">
        <v>39571</v>
      </c>
      <c r="BB212989" s="14">
        <v>39671</v>
      </c>
      <c r="BC212989" s="14">
        <v>39709</v>
      </c>
      <c r="BD212989" s="14">
        <v>39615</v>
      </c>
      <c r="BE212989" s="14">
        <v>39980</v>
      </c>
      <c r="BF212989" s="14">
        <v>40026</v>
      </c>
      <c r="BG212989" s="14">
        <v>40071</v>
      </c>
      <c r="BH212989" s="14">
        <v>40279</v>
      </c>
      <c r="BI212989" s="14">
        <v>40390</v>
      </c>
      <c r="BJ212989" s="14">
        <v>40338</v>
      </c>
      <c r="BK212989" s="14">
        <v>40339</v>
      </c>
      <c r="BL212989" s="14">
        <v>40246</v>
      </c>
      <c r="BM212989" s="14">
        <v>40419</v>
      </c>
      <c r="BN212989" s="14">
        <v>40856</v>
      </c>
      <c r="BO212989" s="14">
        <v>40736</v>
      </c>
      <c r="BP212989" s="14">
        <v>40640</v>
      </c>
      <c r="BQ212989" s="14">
        <v>40764</v>
      </c>
      <c r="BR212989" s="14">
        <v>40682</v>
      </c>
      <c r="BS212989" s="14">
        <v>40796</v>
      </c>
      <c r="BT212989" s="14">
        <v>40702</v>
      </c>
      <c r="BU212989" s="14">
        <v>41218</v>
      </c>
      <c r="BV212989" s="14">
        <v>41519</v>
      </c>
      <c r="BW212989" s="14">
        <v>41483</v>
      </c>
      <c r="BX212989" s="14">
        <v>41532</v>
      </c>
      <c r="BY212989" s="14">
        <v>41910</v>
      </c>
      <c r="BZ212989" s="14">
        <v>41858</v>
      </c>
      <c r="CA212989" s="14">
        <v>42210</v>
      </c>
      <c r="CB212989" s="14">
        <v>42150</v>
      </c>
      <c r="CC212989" s="14">
        <v>42155</v>
      </c>
      <c r="CD212989" s="14">
        <v>42549</v>
      </c>
      <c r="CE212989" s="14">
        <v>43067</v>
      </c>
      <c r="CF212989" s="14">
        <v>42997</v>
      </c>
      <c r="CG212989" s="15">
        <v>43303</v>
      </c>
      <c r="CH212989" s="15">
        <v>43310</v>
      </c>
      <c r="CI212989" s="15">
        <v>43240</v>
      </c>
      <c r="CJ212989" s="15">
        <v>43291</v>
      </c>
      <c r="CK212989" s="14">
        <v>43662</v>
      </c>
      <c r="CL212989" s="15">
        <v>43563</v>
      </c>
    </row>
    <row r="212990" spans="1:90" x14ac:dyDescent="0.25">
      <c r="A212990" s="1" t="s">
        <v>6</v>
      </c>
      <c r="B212990" s="7" t="s">
        <v>68</v>
      </c>
      <c r="C212990" s="7" t="s">
        <v>72</v>
      </c>
      <c r="D212990" s="13" t="s">
        <v>74</v>
      </c>
      <c r="E212990" s="7" t="s">
        <v>78</v>
      </c>
      <c r="F212990" s="7" t="s">
        <v>80</v>
      </c>
      <c r="G212990" s="7" t="s">
        <v>82</v>
      </c>
      <c r="H212990" s="7" t="s">
        <v>84</v>
      </c>
      <c r="I212990" s="13" t="s">
        <v>62</v>
      </c>
      <c r="J212990" s="13" t="s">
        <v>88</v>
      </c>
      <c r="K212990" s="13" t="s">
        <v>74</v>
      </c>
      <c r="L212990" s="13" t="s">
        <v>63</v>
      </c>
      <c r="M212990" s="13" t="s">
        <v>92</v>
      </c>
      <c r="N212990" s="13" t="s">
        <v>60</v>
      </c>
      <c r="O212990" s="13" t="s">
        <v>95</v>
      </c>
      <c r="P212990" s="13" t="s">
        <v>60</v>
      </c>
      <c r="Q212990" s="13" t="s">
        <v>98</v>
      </c>
      <c r="R212990" s="13" t="s">
        <v>101</v>
      </c>
      <c r="S212990" s="13" t="s">
        <v>65</v>
      </c>
      <c r="T212990" s="13" t="s">
        <v>58</v>
      </c>
      <c r="U212990" s="13" t="s">
        <v>64</v>
      </c>
      <c r="V212990" s="13" t="s">
        <v>107</v>
      </c>
      <c r="W212990" s="13" t="s">
        <v>109</v>
      </c>
      <c r="X212990" s="13" t="s">
        <v>107</v>
      </c>
      <c r="Y212990" s="13" t="s">
        <v>55</v>
      </c>
      <c r="Z212990" s="11" t="s">
        <v>64</v>
      </c>
      <c r="AA212990" s="11" t="s">
        <v>114</v>
      </c>
      <c r="AB212990" s="11" t="s">
        <v>116</v>
      </c>
      <c r="AC212990" s="7" t="s">
        <v>114</v>
      </c>
      <c r="AD212990" s="7" t="s">
        <v>64</v>
      </c>
      <c r="AE212990" s="7" t="s">
        <v>58</v>
      </c>
      <c r="AF212990" s="7" t="s">
        <v>59</v>
      </c>
      <c r="AG212990" s="7" t="s">
        <v>124</v>
      </c>
      <c r="AH212990" s="7" t="s">
        <v>82</v>
      </c>
      <c r="AI212990" s="7" t="s">
        <v>128</v>
      </c>
      <c r="AJ212990" s="7" t="s">
        <v>82</v>
      </c>
      <c r="AK212990" s="7" t="s">
        <v>131</v>
      </c>
      <c r="AL212990" s="7" t="s">
        <v>82</v>
      </c>
      <c r="AM212990" s="7" t="s">
        <v>62</v>
      </c>
      <c r="AN212990" s="7" t="s">
        <v>63</v>
      </c>
      <c r="AO212990" s="7" t="s">
        <v>107</v>
      </c>
      <c r="AP212990" s="7" t="s">
        <v>60</v>
      </c>
      <c r="AQ212990" s="7" t="s">
        <v>74</v>
      </c>
      <c r="AR212990" s="7" t="s">
        <v>144</v>
      </c>
      <c r="AS212990" s="7" t="s">
        <v>78</v>
      </c>
      <c r="AT212990" s="13" t="s">
        <v>144</v>
      </c>
      <c r="AU212990" s="7" t="s">
        <v>65</v>
      </c>
      <c r="AV212990" s="7" t="s">
        <v>150</v>
      </c>
      <c r="AW212990" s="7" t="s">
        <v>63</v>
      </c>
      <c r="AX212990" s="7" t="s">
        <v>154</v>
      </c>
      <c r="AY212990" s="7" t="s">
        <v>156</v>
      </c>
      <c r="AZ212990" s="7" t="s">
        <v>144</v>
      </c>
      <c r="BA212990" s="7" t="s">
        <v>61</v>
      </c>
      <c r="BB212990" s="7" t="s">
        <v>116</v>
      </c>
      <c r="BC212990" s="7" t="s">
        <v>82</v>
      </c>
      <c r="BD212990" s="7" t="s">
        <v>107</v>
      </c>
      <c r="BE212990" s="13" t="s">
        <v>74</v>
      </c>
      <c r="BF212990" s="13" t="s">
        <v>82</v>
      </c>
      <c r="BG212990" s="13" t="s">
        <v>66</v>
      </c>
      <c r="BH212990" s="13" t="s">
        <v>63</v>
      </c>
      <c r="BI212990" s="13" t="s">
        <v>82</v>
      </c>
      <c r="BJ212990" s="13" t="s">
        <v>74</v>
      </c>
      <c r="BK212990" s="13" t="s">
        <v>63</v>
      </c>
      <c r="BL212990" s="13" t="s">
        <v>172</v>
      </c>
      <c r="BM212990" s="13" t="s">
        <v>82</v>
      </c>
      <c r="BN212990" s="13" t="s">
        <v>175</v>
      </c>
      <c r="BO212990" s="13" t="s">
        <v>177</v>
      </c>
      <c r="BP212990" s="13" t="s">
        <v>82</v>
      </c>
      <c r="BQ212990" s="13" t="s">
        <v>180</v>
      </c>
      <c r="BR212990" s="13" t="s">
        <v>182</v>
      </c>
      <c r="BS212990" s="13" t="s">
        <v>59</v>
      </c>
      <c r="BT212990" s="13" t="s">
        <v>59</v>
      </c>
      <c r="BU212990" s="13" t="s">
        <v>186</v>
      </c>
      <c r="BV212990" s="13" t="s">
        <v>124</v>
      </c>
      <c r="BW212990" s="13" t="s">
        <v>107</v>
      </c>
      <c r="BX212990" s="13" t="s">
        <v>107</v>
      </c>
      <c r="BY212990" s="13" t="s">
        <v>191</v>
      </c>
      <c r="BZ212990" s="13" t="s">
        <v>64</v>
      </c>
      <c r="CA212990" s="13" t="s">
        <v>124</v>
      </c>
      <c r="CB212990" s="13" t="s">
        <v>72</v>
      </c>
      <c r="CC212990" s="13" t="s">
        <v>63</v>
      </c>
      <c r="CD212990" s="13" t="s">
        <v>64</v>
      </c>
      <c r="CE212990" s="11" t="s">
        <v>114</v>
      </c>
      <c r="CF212990" s="11" t="s">
        <v>61</v>
      </c>
      <c r="CG212990" s="7" t="s">
        <v>201</v>
      </c>
      <c r="CH212990" s="7" t="s">
        <v>203</v>
      </c>
      <c r="CI212990" s="7" t="s">
        <v>144</v>
      </c>
      <c r="CJ212990" s="7" t="s">
        <v>207</v>
      </c>
      <c r="CK212990" s="7" t="s">
        <v>101</v>
      </c>
      <c r="CL212990" s="7" t="s">
        <v>65</v>
      </c>
    </row>
    <row r="212991" spans="1:90" x14ac:dyDescent="0.25">
      <c r="A212991" s="1" t="s">
        <v>7</v>
      </c>
      <c r="B212991" s="7" t="s">
        <v>69</v>
      </c>
      <c r="C212991" s="7" t="s">
        <v>69</v>
      </c>
      <c r="D212991" s="7" t="s">
        <v>75</v>
      </c>
      <c r="E212991" s="7" t="s">
        <v>75</v>
      </c>
      <c r="F212991" s="7" t="s">
        <v>69</v>
      </c>
      <c r="G212991" s="7" t="s">
        <v>75</v>
      </c>
      <c r="I212991" s="7" t="s">
        <v>69</v>
      </c>
      <c r="J212991" s="7" t="s">
        <v>75</v>
      </c>
      <c r="K212991" s="7" t="s">
        <v>75</v>
      </c>
      <c r="L212991" s="7" t="s">
        <v>75</v>
      </c>
      <c r="M212991" s="7" t="s">
        <v>75</v>
      </c>
      <c r="N212991" s="7" t="s">
        <v>75</v>
      </c>
      <c r="O212991" s="7" t="s">
        <v>75</v>
      </c>
      <c r="P212991" s="7" t="s">
        <v>75</v>
      </c>
      <c r="Q212991" s="7" t="s">
        <v>69</v>
      </c>
      <c r="R212991" s="7" t="s">
        <v>75</v>
      </c>
      <c r="S212991" s="13" t="s">
        <v>75</v>
      </c>
      <c r="T212991" s="7" t="s">
        <v>75</v>
      </c>
      <c r="U212991" s="7" t="s">
        <v>75</v>
      </c>
      <c r="V212991" s="7" t="s">
        <v>69</v>
      </c>
      <c r="W212991" s="7" t="s">
        <v>75</v>
      </c>
      <c r="X212991" s="7" t="s">
        <v>69</v>
      </c>
      <c r="Y212991" s="7" t="s">
        <v>75</v>
      </c>
      <c r="Z212991" s="7" t="s">
        <v>75</v>
      </c>
      <c r="AA212991" s="7" t="s">
        <v>75</v>
      </c>
      <c r="AB212991" s="11" t="s">
        <v>75</v>
      </c>
      <c r="AC212991" s="7" t="s">
        <v>75</v>
      </c>
      <c r="AD212991" s="7" t="s">
        <v>75</v>
      </c>
      <c r="AE212991" s="7" t="s">
        <v>75</v>
      </c>
      <c r="AF212991" s="7" t="s">
        <v>75</v>
      </c>
      <c r="AG212991" s="7" t="s">
        <v>69</v>
      </c>
      <c r="AH212991" s="7" t="s">
        <v>75</v>
      </c>
      <c r="AI212991" s="7" t="s">
        <v>69</v>
      </c>
      <c r="AJ212991" s="7" t="s">
        <v>75</v>
      </c>
      <c r="AK212991" s="7" t="s">
        <v>75</v>
      </c>
      <c r="AL212991" s="7" t="s">
        <v>75</v>
      </c>
      <c r="AM212991" s="7" t="s">
        <v>69</v>
      </c>
      <c r="AN212991" s="7" t="s">
        <v>75</v>
      </c>
      <c r="AO212991" s="7" t="s">
        <v>69</v>
      </c>
      <c r="AP212991" s="7" t="s">
        <v>75</v>
      </c>
      <c r="AQ212991" s="7" t="s">
        <v>75</v>
      </c>
      <c r="AR212991" s="7" t="s">
        <v>75</v>
      </c>
      <c r="AS212991" s="7" t="s">
        <v>75</v>
      </c>
      <c r="AT212991" s="7" t="s">
        <v>75</v>
      </c>
      <c r="AU212991" s="7" t="s">
        <v>75</v>
      </c>
      <c r="AV212991" s="7" t="s">
        <v>69</v>
      </c>
      <c r="AW212991" s="7" t="s">
        <v>75</v>
      </c>
      <c r="AX212991" s="7" t="s">
        <v>69</v>
      </c>
      <c r="AY212991" s="7" t="s">
        <v>75</v>
      </c>
      <c r="AZ212991" s="7" t="s">
        <v>75</v>
      </c>
      <c r="BA212991" s="7" t="s">
        <v>75</v>
      </c>
      <c r="BB212991" s="7" t="s">
        <v>75</v>
      </c>
      <c r="BC212991" s="7" t="s">
        <v>75</v>
      </c>
      <c r="BD212991" s="7" t="s">
        <v>69</v>
      </c>
      <c r="BE212991" s="7" t="s">
        <v>75</v>
      </c>
      <c r="BF212991" s="7" t="s">
        <v>75</v>
      </c>
      <c r="BG212991" s="7" t="s">
        <v>75</v>
      </c>
      <c r="BH212991" s="7" t="s">
        <v>75</v>
      </c>
      <c r="BI212991" s="7" t="s">
        <v>75</v>
      </c>
      <c r="BJ212991" s="7" t="s">
        <v>75</v>
      </c>
      <c r="BK212991" s="7" t="s">
        <v>75</v>
      </c>
      <c r="BL212991" s="7" t="s">
        <v>75</v>
      </c>
      <c r="BM212991" s="7" t="s">
        <v>75</v>
      </c>
      <c r="BN212991" s="7" t="s">
        <v>69</v>
      </c>
      <c r="BO212991" s="13"/>
      <c r="BP212991" s="7" t="s">
        <v>75</v>
      </c>
      <c r="BQ212991" s="7" t="s">
        <v>75</v>
      </c>
      <c r="BR212991" s="7" t="s">
        <v>75</v>
      </c>
      <c r="BS212991" s="7" t="s">
        <v>75</v>
      </c>
      <c r="BT212991" s="7" t="s">
        <v>75</v>
      </c>
      <c r="BU212991" s="7" t="s">
        <v>75</v>
      </c>
      <c r="BV212991" s="7" t="s">
        <v>69</v>
      </c>
      <c r="BW212991" s="7" t="s">
        <v>69</v>
      </c>
      <c r="BX212991" s="7" t="s">
        <v>69</v>
      </c>
      <c r="BY212991" s="7" t="s">
        <v>75</v>
      </c>
      <c r="BZ212991" s="7" t="s">
        <v>75</v>
      </c>
      <c r="CA212991" s="7" t="s">
        <v>69</v>
      </c>
      <c r="CB212991" s="7" t="s">
        <v>69</v>
      </c>
      <c r="CC212991" s="7" t="s">
        <v>75</v>
      </c>
      <c r="CD212991" s="7" t="s">
        <v>75</v>
      </c>
      <c r="CE212991" s="7" t="s">
        <v>75</v>
      </c>
      <c r="CF212991" s="7" t="s">
        <v>75</v>
      </c>
      <c r="CG212991" s="7" t="s">
        <v>75</v>
      </c>
      <c r="CH212991" s="7" t="s">
        <v>69</v>
      </c>
      <c r="CI212991" s="7" t="s">
        <v>75</v>
      </c>
      <c r="CJ212991" s="7" t="s">
        <v>75</v>
      </c>
      <c r="CK212991" s="7" t="s">
        <v>75</v>
      </c>
      <c r="CL212991" s="7" t="s">
        <v>75</v>
      </c>
    </row>
    <row r="212992" spans="1:90" x14ac:dyDescent="0.25">
      <c r="A212992" s="1" t="s">
        <v>8</v>
      </c>
      <c r="B212992" s="13" t="s">
        <v>70</v>
      </c>
      <c r="C212992" s="7" t="s">
        <v>70</v>
      </c>
      <c r="D212992" s="11" t="s">
        <v>76</v>
      </c>
      <c r="E212992" s="11" t="s">
        <v>76</v>
      </c>
      <c r="F212992" s="11" t="s">
        <v>70</v>
      </c>
      <c r="G212992" s="11" t="s">
        <v>76</v>
      </c>
      <c r="H212992" s="11" t="s">
        <v>85</v>
      </c>
      <c r="I212992" s="11" t="s">
        <v>70</v>
      </c>
      <c r="J212992" s="11" t="s">
        <v>76</v>
      </c>
      <c r="K212992" s="11" t="s">
        <v>76</v>
      </c>
      <c r="L212992" s="11" t="s">
        <v>76</v>
      </c>
      <c r="M212992" s="13" t="s">
        <v>76</v>
      </c>
      <c r="N212992" s="11" t="s">
        <v>76</v>
      </c>
      <c r="O212992" s="11" t="s">
        <v>76</v>
      </c>
      <c r="P212992" s="11" t="s">
        <v>76</v>
      </c>
      <c r="Q212992" s="11" t="s">
        <v>99</v>
      </c>
      <c r="R212992" s="13" t="s">
        <v>76</v>
      </c>
      <c r="S212992" s="13" t="s">
        <v>76</v>
      </c>
      <c r="T212992" s="11" t="s">
        <v>104</v>
      </c>
      <c r="U212992" s="11" t="s">
        <v>76</v>
      </c>
      <c r="V212992" s="11" t="s">
        <v>70</v>
      </c>
      <c r="W212992" s="11" t="s">
        <v>104</v>
      </c>
      <c r="X212992" s="11" t="s">
        <v>70</v>
      </c>
      <c r="Y212992" s="11" t="s">
        <v>76</v>
      </c>
      <c r="Z212992" s="11" t="s">
        <v>76</v>
      </c>
      <c r="AA212992" s="11" t="s">
        <v>76</v>
      </c>
      <c r="AB212992" s="11" t="s">
        <v>76</v>
      </c>
      <c r="AC212992" s="11" t="s">
        <v>76</v>
      </c>
      <c r="AD212992" s="11" t="s">
        <v>76</v>
      </c>
      <c r="AE212992" s="11" t="s">
        <v>104</v>
      </c>
      <c r="AF212992" s="11" t="s">
        <v>76</v>
      </c>
      <c r="AG212992" s="11" t="s">
        <v>70</v>
      </c>
      <c r="AH212992" s="11" t="s">
        <v>76</v>
      </c>
      <c r="AI212992" s="11" t="s">
        <v>99</v>
      </c>
      <c r="AJ212992" s="11" t="s">
        <v>76</v>
      </c>
      <c r="AK212992" s="11" t="s">
        <v>76</v>
      </c>
      <c r="AL212992" s="11" t="s">
        <v>76</v>
      </c>
      <c r="AM212992" s="11" t="s">
        <v>70</v>
      </c>
      <c r="AN212992" s="11" t="s">
        <v>76</v>
      </c>
      <c r="AO212992" s="11" t="s">
        <v>70</v>
      </c>
      <c r="AP212992" s="11" t="s">
        <v>76</v>
      </c>
      <c r="AQ212992" s="11" t="s">
        <v>76</v>
      </c>
      <c r="AR212992" s="11" t="s">
        <v>76</v>
      </c>
      <c r="AS212992" s="11" t="s">
        <v>76</v>
      </c>
      <c r="AT212992" s="11" t="s">
        <v>76</v>
      </c>
      <c r="AU212992" s="13" t="s">
        <v>76</v>
      </c>
      <c r="AV212992" s="7" t="s">
        <v>151</v>
      </c>
      <c r="AW212992" s="11" t="s">
        <v>76</v>
      </c>
      <c r="AX212992" s="13" t="s">
        <v>151</v>
      </c>
      <c r="AY212992" s="11" t="s">
        <v>76</v>
      </c>
      <c r="AZ212992" s="11" t="s">
        <v>76</v>
      </c>
      <c r="BA212992" s="11" t="s">
        <v>104</v>
      </c>
      <c r="BB212992" s="11" t="s">
        <v>76</v>
      </c>
      <c r="BC212992" s="11" t="s">
        <v>76</v>
      </c>
      <c r="BD212992" s="11" t="s">
        <v>70</v>
      </c>
      <c r="BE212992" s="11" t="s">
        <v>76</v>
      </c>
      <c r="BF212992" s="11" t="s">
        <v>76</v>
      </c>
      <c r="BG212992" s="11" t="s">
        <v>76</v>
      </c>
      <c r="BH212992" s="11" t="s">
        <v>76</v>
      </c>
      <c r="BI212992" s="11" t="s">
        <v>76</v>
      </c>
      <c r="BJ212992" s="11" t="s">
        <v>76</v>
      </c>
      <c r="BK212992" s="11" t="s">
        <v>76</v>
      </c>
      <c r="BL212992" s="11" t="s">
        <v>76</v>
      </c>
      <c r="BM212992" s="11" t="s">
        <v>76</v>
      </c>
      <c r="BN212992" s="11" t="s">
        <v>70</v>
      </c>
      <c r="BO212992" s="11" t="s">
        <v>85</v>
      </c>
      <c r="BP212992" s="11" t="s">
        <v>76</v>
      </c>
      <c r="BQ212992" s="11" t="s">
        <v>76</v>
      </c>
      <c r="BR212992" s="11" t="s">
        <v>76</v>
      </c>
      <c r="BS212992" s="11" t="s">
        <v>76</v>
      </c>
      <c r="BT212992" s="11" t="s">
        <v>76</v>
      </c>
      <c r="BU212992" s="11" t="s">
        <v>76</v>
      </c>
      <c r="BV212992" s="11" t="s">
        <v>70</v>
      </c>
      <c r="BW212992" s="11" t="s">
        <v>70</v>
      </c>
      <c r="BX212992" s="11" t="s">
        <v>70</v>
      </c>
      <c r="BY212992" s="11" t="s">
        <v>104</v>
      </c>
      <c r="BZ212992" s="11" t="s">
        <v>76</v>
      </c>
      <c r="CA212992" s="11" t="s">
        <v>70</v>
      </c>
      <c r="CB212992" s="11" t="s">
        <v>70</v>
      </c>
      <c r="CC212992" s="11" t="s">
        <v>76</v>
      </c>
      <c r="CD212992" s="11" t="s">
        <v>76</v>
      </c>
      <c r="CE212992" s="11" t="s">
        <v>76</v>
      </c>
      <c r="CF212992" s="11" t="s">
        <v>104</v>
      </c>
      <c r="CG212992" s="11" t="s">
        <v>76</v>
      </c>
      <c r="CH212992" s="11" t="s">
        <v>151</v>
      </c>
      <c r="CI212992" s="11" t="s">
        <v>76</v>
      </c>
      <c r="CJ212992" s="11" t="s">
        <v>76</v>
      </c>
      <c r="CK212992" s="11" t="s">
        <v>76</v>
      </c>
      <c r="CL212992" s="11" t="s">
        <v>76</v>
      </c>
    </row>
    <row r="212993" spans="1:90" x14ac:dyDescent="0.25">
      <c r="A212993" s="1" t="s">
        <v>9</v>
      </c>
      <c r="AI212993" s="7" t="s">
        <v>56</v>
      </c>
      <c r="AK212993" s="7" t="s">
        <v>56</v>
      </c>
      <c r="AL212993" s="7" t="s">
        <v>56</v>
      </c>
      <c r="AM212993" s="7" t="s">
        <v>56</v>
      </c>
      <c r="AN212993" s="7" t="s">
        <v>56</v>
      </c>
      <c r="AO212993" s="7" t="s">
        <v>56</v>
      </c>
      <c r="AT212993" s="13"/>
      <c r="AY212993" s="7" t="s">
        <v>56</v>
      </c>
      <c r="AZ212993" s="7" t="s">
        <v>56</v>
      </c>
      <c r="BA212993" s="7" t="s">
        <v>56</v>
      </c>
      <c r="BC212993" s="7" t="s">
        <v>56</v>
      </c>
      <c r="BG212993" s="13" t="s">
        <v>56</v>
      </c>
      <c r="BL212993" s="13" t="s">
        <v>56</v>
      </c>
      <c r="BM212993" s="13"/>
      <c r="BO212993" s="13"/>
      <c r="BQ212993" s="13"/>
      <c r="BR212993" s="13" t="s">
        <v>56</v>
      </c>
      <c r="BS212993" s="13" t="s">
        <v>56</v>
      </c>
      <c r="BY212993" s="7" t="s">
        <v>56</v>
      </c>
      <c r="CL212993" s="7" t="s">
        <v>56</v>
      </c>
    </row>
    <row r="212994" spans="1:90" x14ac:dyDescent="0.25">
      <c r="A212994" s="1" t="s">
        <v>10</v>
      </c>
      <c r="B212994" s="13" t="s">
        <v>56</v>
      </c>
      <c r="C212994" s="7" t="s">
        <v>56</v>
      </c>
      <c r="D212994" s="13" t="s">
        <v>56</v>
      </c>
      <c r="E212994" s="13" t="s">
        <v>56</v>
      </c>
      <c r="F212994" s="13" t="s">
        <v>56</v>
      </c>
      <c r="G212994" s="13" t="s">
        <v>56</v>
      </c>
      <c r="H212994" s="13" t="s">
        <v>56</v>
      </c>
      <c r="I212994" s="13" t="s">
        <v>56</v>
      </c>
      <c r="J212994" s="13" t="s">
        <v>56</v>
      </c>
      <c r="K212994" s="13" t="s">
        <v>56</v>
      </c>
      <c r="L212994" s="13" t="s">
        <v>56</v>
      </c>
      <c r="M212994" s="13" t="s">
        <v>56</v>
      </c>
      <c r="N212994" s="13" t="s">
        <v>56</v>
      </c>
      <c r="O212994" s="13" t="s">
        <v>56</v>
      </c>
      <c r="P212994" s="13" t="s">
        <v>56</v>
      </c>
      <c r="Q212994" s="13" t="s">
        <v>56</v>
      </c>
      <c r="R212994" s="13" t="s">
        <v>56</v>
      </c>
      <c r="S212994" s="13" t="s">
        <v>56</v>
      </c>
      <c r="T212994" s="7" t="s">
        <v>56</v>
      </c>
      <c r="U212994" s="7" t="s">
        <v>56</v>
      </c>
      <c r="V212994" s="7" t="s">
        <v>56</v>
      </c>
      <c r="W212994" s="7" t="s">
        <v>56</v>
      </c>
      <c r="X212994" s="7" t="s">
        <v>56</v>
      </c>
      <c r="Y212994" s="7" t="s">
        <v>56</v>
      </c>
      <c r="Z212994" s="7" t="s">
        <v>56</v>
      </c>
      <c r="AA212994" s="7" t="s">
        <v>56</v>
      </c>
      <c r="AB212994" s="7" t="s">
        <v>56</v>
      </c>
      <c r="AC212994" s="7" t="s">
        <v>56</v>
      </c>
      <c r="AD212994" s="7" t="s">
        <v>56</v>
      </c>
      <c r="AE212994" s="7" t="s">
        <v>56</v>
      </c>
      <c r="AS212994" s="13"/>
      <c r="BE212994" s="13"/>
      <c r="BT212994" s="13"/>
    </row>
    <row r="212995" spans="1:90" x14ac:dyDescent="0.25">
      <c r="A212995" s="1" t="s">
        <v>11</v>
      </c>
      <c r="AF212995" s="7" t="s">
        <v>56</v>
      </c>
      <c r="AG212995" s="13" t="s">
        <v>56</v>
      </c>
      <c r="AH212995" s="7" t="s">
        <v>56</v>
      </c>
      <c r="AJ212995" s="13" t="s">
        <v>56</v>
      </c>
      <c r="AN212995" s="13"/>
      <c r="AP212995" s="13" t="s">
        <v>56</v>
      </c>
      <c r="AQ212995" s="13" t="s">
        <v>56</v>
      </c>
      <c r="AR212995" s="13" t="s">
        <v>56</v>
      </c>
      <c r="AS212995" s="7" t="s">
        <v>56</v>
      </c>
      <c r="AT212995" s="7" t="s">
        <v>56</v>
      </c>
      <c r="AU212995" s="13" t="s">
        <v>56</v>
      </c>
      <c r="AV212995" s="13" t="s">
        <v>56</v>
      </c>
      <c r="AW212995" s="13" t="s">
        <v>56</v>
      </c>
      <c r="AX212995" s="13" t="s">
        <v>56</v>
      </c>
      <c r="BB212995" s="13" t="s">
        <v>56</v>
      </c>
      <c r="BD212995" s="13" t="s">
        <v>56</v>
      </c>
      <c r="BE212995" s="13" t="s">
        <v>56</v>
      </c>
      <c r="BF212995" s="13" t="s">
        <v>56</v>
      </c>
      <c r="BH212995" s="7" t="s">
        <v>56</v>
      </c>
      <c r="BI212995" s="13" t="s">
        <v>56</v>
      </c>
      <c r="BJ212995" s="13" t="s">
        <v>56</v>
      </c>
      <c r="BK212995" s="13" t="s">
        <v>56</v>
      </c>
      <c r="BM212995" s="7" t="s">
        <v>56</v>
      </c>
      <c r="BN212995" s="13" t="s">
        <v>56</v>
      </c>
      <c r="BO212995" s="7" t="s">
        <v>56</v>
      </c>
      <c r="BP212995" s="7" t="s">
        <v>56</v>
      </c>
      <c r="BQ212995" s="7" t="s">
        <v>56</v>
      </c>
      <c r="BT212995" s="13" t="s">
        <v>56</v>
      </c>
      <c r="BU212995" s="13" t="s">
        <v>56</v>
      </c>
      <c r="BV212995" s="13" t="s">
        <v>56</v>
      </c>
      <c r="BW212995" s="13" t="s">
        <v>56</v>
      </c>
      <c r="BX212995" s="13" t="s">
        <v>56</v>
      </c>
      <c r="BZ212995" s="13" t="s">
        <v>56</v>
      </c>
      <c r="CA212995" s="7" t="s">
        <v>56</v>
      </c>
      <c r="CB212995" s="7" t="s">
        <v>56</v>
      </c>
      <c r="CC212995" s="7" t="s">
        <v>56</v>
      </c>
      <c r="CD212995" s="7" t="s">
        <v>56</v>
      </c>
      <c r="CE212995" s="7" t="s">
        <v>56</v>
      </c>
      <c r="CF212995" s="7" t="s">
        <v>56</v>
      </c>
      <c r="CG212995" s="7" t="s">
        <v>56</v>
      </c>
      <c r="CH212995" s="7" t="s">
        <v>56</v>
      </c>
      <c r="CI212995" s="7" t="s">
        <v>56</v>
      </c>
      <c r="CJ212995" s="7" t="s">
        <v>56</v>
      </c>
      <c r="CK212995" s="7" t="s">
        <v>56</v>
      </c>
    </row>
    <row r="212996" spans="1:90" x14ac:dyDescent="0.25">
      <c r="A212996" s="16" t="s">
        <v>12</v>
      </c>
      <c r="C212996" s="13"/>
      <c r="AF212996" s="7" t="s">
        <v>56</v>
      </c>
      <c r="AG212996" s="13" t="s">
        <v>56</v>
      </c>
      <c r="AH212996" s="7" t="s">
        <v>56</v>
      </c>
      <c r="AI212996" s="13" t="s">
        <v>56</v>
      </c>
      <c r="AJ212996" s="13" t="s">
        <v>56</v>
      </c>
      <c r="AK212996" s="13" t="s">
        <v>56</v>
      </c>
      <c r="AL212996" s="13" t="s">
        <v>56</v>
      </c>
      <c r="AM212996" s="13" t="s">
        <v>56</v>
      </c>
      <c r="AN212996" s="13" t="s">
        <v>56</v>
      </c>
      <c r="AO212996" s="13" t="s">
        <v>56</v>
      </c>
      <c r="AP212996" s="13" t="s">
        <v>56</v>
      </c>
      <c r="AQ212996" s="13" t="s">
        <v>56</v>
      </c>
      <c r="AR212996" s="13" t="s">
        <v>56</v>
      </c>
      <c r="AS212996" s="7" t="s">
        <v>56</v>
      </c>
      <c r="AT212996" s="7" t="s">
        <v>56</v>
      </c>
      <c r="AU212996" s="13" t="s">
        <v>56</v>
      </c>
      <c r="AV212996" s="13" t="s">
        <v>56</v>
      </c>
      <c r="AW212996" s="13" t="s">
        <v>56</v>
      </c>
      <c r="AX212996" s="13" t="s">
        <v>56</v>
      </c>
      <c r="AY212996" s="13" t="s">
        <v>56</v>
      </c>
      <c r="AZ212996" s="13" t="s">
        <v>56</v>
      </c>
      <c r="BA212996" s="13" t="s">
        <v>56</v>
      </c>
      <c r="BB212996" s="13" t="s">
        <v>56</v>
      </c>
      <c r="BC212996" s="13" t="s">
        <v>56</v>
      </c>
      <c r="BD212996" s="13" t="s">
        <v>56</v>
      </c>
      <c r="BE212996" s="13" t="s">
        <v>56</v>
      </c>
      <c r="BF212996" s="13" t="s">
        <v>56</v>
      </c>
      <c r="BG212996" s="13" t="s">
        <v>56</v>
      </c>
      <c r="BH212996" s="7" t="s">
        <v>56</v>
      </c>
      <c r="BI212996" s="13" t="s">
        <v>56</v>
      </c>
      <c r="BJ212996" s="13" t="s">
        <v>56</v>
      </c>
      <c r="BK212996" s="13" t="s">
        <v>56</v>
      </c>
      <c r="BL212996" s="13" t="s">
        <v>56</v>
      </c>
      <c r="BM212996" s="7" t="s">
        <v>56</v>
      </c>
      <c r="BN212996" s="13" t="s">
        <v>56</v>
      </c>
      <c r="BO212996" s="13" t="s">
        <v>56</v>
      </c>
      <c r="BP212996" s="7" t="s">
        <v>56</v>
      </c>
      <c r="BQ212996" s="7" t="s">
        <v>56</v>
      </c>
      <c r="BR212996" s="13" t="s">
        <v>56</v>
      </c>
      <c r="BS212996" s="13" t="s">
        <v>56</v>
      </c>
      <c r="BT212996" s="13" t="s">
        <v>56</v>
      </c>
      <c r="BU212996" s="13" t="s">
        <v>56</v>
      </c>
      <c r="BV212996" s="13" t="s">
        <v>56</v>
      </c>
      <c r="BW212996" s="13" t="s">
        <v>56</v>
      </c>
      <c r="BX212996" s="13" t="s">
        <v>56</v>
      </c>
      <c r="BY212996" s="7" t="s">
        <v>56</v>
      </c>
      <c r="CA212996" s="7" t="s">
        <v>56</v>
      </c>
      <c r="CB212996" s="7" t="s">
        <v>56</v>
      </c>
      <c r="CC212996" s="7" t="s">
        <v>56</v>
      </c>
      <c r="CE212996" s="7" t="s">
        <v>56</v>
      </c>
      <c r="CG212996" s="7" t="s">
        <v>56</v>
      </c>
      <c r="CH212996" s="7" t="s">
        <v>56</v>
      </c>
      <c r="CI212996" s="7" t="s">
        <v>56</v>
      </c>
      <c r="CK212996" s="7" t="s">
        <v>56</v>
      </c>
      <c r="CL212996" s="7" t="s">
        <v>56</v>
      </c>
    </row>
    <row r="212997" spans="1:90" x14ac:dyDescent="0.25">
      <c r="A212997" s="7" t="s">
        <v>13</v>
      </c>
      <c r="AF212997" s="7">
        <v>1</v>
      </c>
      <c r="AG212997" s="7">
        <v>1</v>
      </c>
      <c r="AH212997" s="7">
        <v>1</v>
      </c>
      <c r="AI212997" s="7">
        <v>2</v>
      </c>
      <c r="AJ212997" s="13">
        <v>1</v>
      </c>
      <c r="AL212997" s="7">
        <v>2</v>
      </c>
      <c r="AN212997" s="7">
        <v>2</v>
      </c>
      <c r="AP212997" s="7">
        <v>1</v>
      </c>
      <c r="AT212997" s="7">
        <v>1</v>
      </c>
      <c r="AU212997" s="7">
        <v>1</v>
      </c>
      <c r="AV212997" s="7">
        <v>1</v>
      </c>
      <c r="AW212997" s="7">
        <v>1</v>
      </c>
      <c r="AX212997" s="7">
        <v>2</v>
      </c>
      <c r="AY212997" s="7">
        <v>2</v>
      </c>
      <c r="AZ212997" s="7">
        <v>1</v>
      </c>
      <c r="BB212997" s="7">
        <v>1</v>
      </c>
      <c r="BC212997" s="7">
        <v>2</v>
      </c>
      <c r="BD212997" s="13" t="s">
        <v>157</v>
      </c>
      <c r="BF212997" s="7">
        <v>1</v>
      </c>
      <c r="BG212997" s="7">
        <v>2</v>
      </c>
      <c r="BI212997" s="7">
        <v>1</v>
      </c>
      <c r="BM212997" s="7">
        <v>2</v>
      </c>
      <c r="BP212997" s="7">
        <v>1</v>
      </c>
      <c r="BQ212997" s="7">
        <v>1</v>
      </c>
      <c r="BR212997" s="13">
        <v>2</v>
      </c>
      <c r="BS212997" s="7">
        <v>1</v>
      </c>
      <c r="BU212997" s="7">
        <v>1</v>
      </c>
      <c r="BW212997" s="7">
        <v>1</v>
      </c>
      <c r="BX212997" s="7">
        <v>3</v>
      </c>
      <c r="BY212997" s="7">
        <v>1</v>
      </c>
      <c r="CA212997" s="7">
        <v>1</v>
      </c>
      <c r="CB212997" s="7">
        <v>1</v>
      </c>
      <c r="CG212997" s="7">
        <v>1</v>
      </c>
      <c r="CH212997" s="7">
        <v>1</v>
      </c>
      <c r="CI212997" s="7">
        <v>2</v>
      </c>
      <c r="CK212997" s="7">
        <v>1</v>
      </c>
    </row>
    <row r="212998" spans="1:90" x14ac:dyDescent="0.25">
      <c r="A212998" s="7" t="s">
        <v>14</v>
      </c>
      <c r="AF212998" s="13" t="s">
        <v>122</v>
      </c>
      <c r="AH212998" s="7" t="s">
        <v>126</v>
      </c>
      <c r="AI212998" s="7">
        <v>4</v>
      </c>
      <c r="AJ212998" s="7">
        <v>1</v>
      </c>
      <c r="AK212998" s="7">
        <v>2</v>
      </c>
      <c r="AL212998" s="13">
        <v>3</v>
      </c>
      <c r="AM212998" s="7">
        <v>4</v>
      </c>
      <c r="AN212998" s="13" t="s">
        <v>137</v>
      </c>
      <c r="AO212998" s="7">
        <v>4</v>
      </c>
      <c r="AQ212998" s="13" t="s">
        <v>141</v>
      </c>
      <c r="AR212998" s="13" t="s">
        <v>141</v>
      </c>
      <c r="AS212998" s="7" t="s">
        <v>141</v>
      </c>
      <c r="AT212998" s="7">
        <v>1</v>
      </c>
      <c r="AU212998" s="13" t="s">
        <v>141</v>
      </c>
      <c r="AV212998" s="13" t="s">
        <v>141</v>
      </c>
      <c r="AW212998" s="13" t="s">
        <v>141</v>
      </c>
      <c r="AX212998" s="13" t="s">
        <v>141</v>
      </c>
      <c r="AY212998" s="7" t="s">
        <v>157</v>
      </c>
      <c r="BA212998" s="7">
        <v>1</v>
      </c>
      <c r="BE212998" s="13" t="s">
        <v>141</v>
      </c>
      <c r="BG212998" s="7">
        <v>9</v>
      </c>
      <c r="BH212998" s="13" t="s">
        <v>141</v>
      </c>
      <c r="BJ212998" s="13" t="s">
        <v>141</v>
      </c>
      <c r="BK212998" s="13" t="s">
        <v>141</v>
      </c>
      <c r="BL212998" s="7">
        <v>2</v>
      </c>
      <c r="BN212998" s="13" t="s">
        <v>141</v>
      </c>
      <c r="BO212998" s="7">
        <v>1</v>
      </c>
      <c r="BP212998" s="13" t="s">
        <v>141</v>
      </c>
      <c r="BQ212998" s="7">
        <v>1</v>
      </c>
      <c r="BR212998" s="13" t="s">
        <v>141</v>
      </c>
      <c r="BS212998" s="7">
        <v>6</v>
      </c>
      <c r="BV212998" s="7">
        <v>1</v>
      </c>
      <c r="BW212998" s="13" t="s">
        <v>141</v>
      </c>
      <c r="BX212998" s="13" t="s">
        <v>141</v>
      </c>
      <c r="BY212998" s="7">
        <v>4</v>
      </c>
      <c r="BZ212998" s="7">
        <v>1</v>
      </c>
      <c r="CC212998" s="7">
        <v>2</v>
      </c>
      <c r="CD212998" s="7">
        <v>1</v>
      </c>
      <c r="CE212998" s="7">
        <v>1</v>
      </c>
      <c r="CG212998" s="7" t="s">
        <v>141</v>
      </c>
      <c r="CH212998" s="7">
        <v>1</v>
      </c>
      <c r="CI212998" s="7">
        <v>3</v>
      </c>
      <c r="CJ212998" s="7" t="s">
        <v>141</v>
      </c>
      <c r="CK212998" s="7">
        <v>1</v>
      </c>
      <c r="CL212998" s="7">
        <v>6</v>
      </c>
    </row>
    <row r="212999" spans="1:90" x14ac:dyDescent="0.25">
      <c r="A212999" s="7" t="s">
        <v>15</v>
      </c>
      <c r="AF212999" s="7">
        <v>1</v>
      </c>
      <c r="AG212999" s="7">
        <f>AG212997+AG212998</f>
        <v>1</v>
      </c>
      <c r="AH212999" s="7">
        <v>2</v>
      </c>
      <c r="AI212999" s="7">
        <f>AI212997+AI212998</f>
        <v>6</v>
      </c>
      <c r="AJ212999" s="7">
        <f>AJ212997+AJ212998</f>
        <v>2</v>
      </c>
      <c r="AK212999" s="7">
        <f>AK212997+AK212998</f>
        <v>2</v>
      </c>
      <c r="AL212999" s="7">
        <f>AL212997+AL212998</f>
        <v>5</v>
      </c>
      <c r="AM212999" s="7">
        <f>AM212997+AM212998</f>
        <v>4</v>
      </c>
      <c r="AN212999" s="7">
        <v>10</v>
      </c>
      <c r="AO212999" s="7">
        <f>AO212997+AO212998</f>
        <v>4</v>
      </c>
      <c r="AP212999" s="7">
        <f>AP212997+AP212998</f>
        <v>1</v>
      </c>
      <c r="AQ212999" s="7">
        <v>1</v>
      </c>
      <c r="AR212999" s="7">
        <v>1</v>
      </c>
      <c r="AS212999" s="7">
        <v>1</v>
      </c>
      <c r="AT212999" s="7">
        <f>AT212997+AT212998</f>
        <v>2</v>
      </c>
      <c r="AU212999" s="7">
        <v>2</v>
      </c>
      <c r="AV212999" s="7">
        <v>2</v>
      </c>
      <c r="AW212999" s="7">
        <v>2</v>
      </c>
      <c r="AX212999" s="7">
        <v>3</v>
      </c>
      <c r="AY212999" s="7">
        <v>4</v>
      </c>
      <c r="AZ212999" s="7">
        <f>AZ212997+AZ212998</f>
        <v>1</v>
      </c>
      <c r="BA212999" s="7">
        <f>BA212997+BA212998</f>
        <v>1</v>
      </c>
      <c r="BB212999" s="7">
        <f>BB212997+BB212998</f>
        <v>1</v>
      </c>
      <c r="BC212999" s="7">
        <f>BC212997+BC212998</f>
        <v>2</v>
      </c>
      <c r="BD212999" s="7">
        <v>2</v>
      </c>
      <c r="BE212999" s="7">
        <v>1</v>
      </c>
      <c r="BF212999" s="7">
        <f>BF212997+BF212998</f>
        <v>1</v>
      </c>
      <c r="BG212999" s="7">
        <f>BG212997+BG212998</f>
        <v>11</v>
      </c>
      <c r="BH212999" s="7">
        <v>1</v>
      </c>
      <c r="BI212999" s="7">
        <f>BI212997+BI212998</f>
        <v>1</v>
      </c>
      <c r="BJ212999" s="7">
        <v>1</v>
      </c>
      <c r="BK212999" s="7">
        <v>1</v>
      </c>
      <c r="BL212999" s="7">
        <f>BL212997+BL212998</f>
        <v>2</v>
      </c>
      <c r="BM212999" s="7">
        <f>BM212997+BM212998</f>
        <v>2</v>
      </c>
      <c r="BN212999" s="7">
        <v>1</v>
      </c>
      <c r="BO212999" s="7">
        <f>BO212997+BO212998</f>
        <v>1</v>
      </c>
      <c r="BP212999" s="7">
        <v>2</v>
      </c>
      <c r="BQ212999" s="7">
        <f>BQ212997+BQ212998</f>
        <v>2</v>
      </c>
      <c r="BR212999" s="7">
        <v>3</v>
      </c>
      <c r="BS212999" s="7">
        <f>BS212997+BS212998</f>
        <v>7</v>
      </c>
      <c r="BU212999" s="7">
        <f>BU212997+BU212998</f>
        <v>1</v>
      </c>
      <c r="BV212999" s="7">
        <f>BV212997+BV212998</f>
        <v>1</v>
      </c>
      <c r="BW212999" s="7">
        <v>2</v>
      </c>
      <c r="BX212999" s="7">
        <v>4</v>
      </c>
      <c r="BY212999" s="7">
        <v>5</v>
      </c>
      <c r="BZ212999" s="7">
        <v>1</v>
      </c>
      <c r="CA212999" s="7">
        <v>1</v>
      </c>
      <c r="CB212999" s="7">
        <v>1</v>
      </c>
      <c r="CC212999" s="7">
        <v>2</v>
      </c>
      <c r="CD212999" s="7">
        <v>1</v>
      </c>
      <c r="CE212999" s="7">
        <v>1</v>
      </c>
      <c r="CG212999" s="7">
        <v>2</v>
      </c>
      <c r="CH212999" s="7">
        <v>2</v>
      </c>
      <c r="CI212999" s="7">
        <v>5</v>
      </c>
      <c r="CJ212999" s="7">
        <v>1</v>
      </c>
      <c r="CK212999" s="7">
        <v>2</v>
      </c>
      <c r="CL212999" s="7">
        <v>6</v>
      </c>
    </row>
    <row r="213000" spans="1:90" x14ac:dyDescent="0.25">
      <c r="A213000" s="1" t="s">
        <v>16</v>
      </c>
      <c r="AF213000" s="13" t="s">
        <v>56</v>
      </c>
      <c r="AH213000" s="7" t="s">
        <v>56</v>
      </c>
      <c r="AI213000" s="13" t="s">
        <v>56</v>
      </c>
      <c r="AJ213000" s="13" t="s">
        <v>56</v>
      </c>
      <c r="AK213000" s="13" t="s">
        <v>56</v>
      </c>
      <c r="AL213000" s="13" t="s">
        <v>56</v>
      </c>
      <c r="AN213000" s="13" t="s">
        <v>56</v>
      </c>
      <c r="AT213000" s="13" t="s">
        <v>56</v>
      </c>
      <c r="AU213000" s="13" t="s">
        <v>56</v>
      </c>
      <c r="AV213000" s="13" t="s">
        <v>56</v>
      </c>
      <c r="AW213000" s="13" t="s">
        <v>56</v>
      </c>
      <c r="AX213000" s="13" t="s">
        <v>56</v>
      </c>
      <c r="AY213000" s="13" t="s">
        <v>56</v>
      </c>
      <c r="BG213000" s="13" t="s">
        <v>56</v>
      </c>
      <c r="BP213000" s="13" t="s">
        <v>56</v>
      </c>
      <c r="BQ213000" s="7" t="s">
        <v>56</v>
      </c>
      <c r="BR213000" s="7" t="s">
        <v>56</v>
      </c>
      <c r="BS213000" s="7" t="s">
        <v>56</v>
      </c>
      <c r="BW213000" s="13" t="s">
        <v>56</v>
      </c>
      <c r="BX213000" s="13" t="s">
        <v>56</v>
      </c>
      <c r="BY213000" s="7" t="s">
        <v>56</v>
      </c>
      <c r="CG213000" s="7" t="s">
        <v>56</v>
      </c>
      <c r="CH213000" s="7" t="s">
        <v>56</v>
      </c>
      <c r="CI213000" s="7" t="s">
        <v>56</v>
      </c>
      <c r="CK213000" s="7" t="s">
        <v>56</v>
      </c>
    </row>
    <row r="213001" spans="1:90" x14ac:dyDescent="0.25">
      <c r="A213001" s="16" t="s">
        <v>17</v>
      </c>
      <c r="AF213001" s="13"/>
      <c r="AI213001" s="13"/>
      <c r="AJ213001" s="13"/>
      <c r="AK213001" s="13"/>
      <c r="AL213001" s="13"/>
      <c r="AN213001" s="13"/>
      <c r="AT213001" s="13"/>
      <c r="AU213001" s="13"/>
      <c r="AV213001" s="13"/>
      <c r="AW213001" s="13"/>
      <c r="AX213001" s="13"/>
      <c r="AY213001" s="13"/>
      <c r="BG213001" s="13"/>
      <c r="BP213001" s="13">
        <v>1</v>
      </c>
    </row>
    <row r="213002" spans="1:90" x14ac:dyDescent="0.25">
      <c r="A213002" s="16" t="s">
        <v>18</v>
      </c>
      <c r="AF213002" s="13"/>
      <c r="AI213002" s="13"/>
      <c r="AJ213002" s="13"/>
      <c r="AK213002" s="13"/>
      <c r="AL213002" s="13"/>
      <c r="AN213002" s="13"/>
      <c r="AT213002" s="13"/>
      <c r="AU213002" s="13"/>
      <c r="AV213002" s="13"/>
      <c r="AW213002" s="13"/>
      <c r="AX213002" s="13"/>
      <c r="AY213002" s="13"/>
      <c r="AZ213002" s="7">
        <v>429</v>
      </c>
    </row>
    <row r="213003" spans="1:90" x14ac:dyDescent="0.25">
      <c r="A213003" s="1" t="s">
        <v>19</v>
      </c>
      <c r="AI213003" s="7">
        <v>1</v>
      </c>
      <c r="AY213003" s="7">
        <v>1</v>
      </c>
      <c r="BC213003" s="7">
        <v>1</v>
      </c>
    </row>
    <row r="213004" spans="1:90" x14ac:dyDescent="0.25">
      <c r="A213004" s="16" t="s">
        <v>20</v>
      </c>
      <c r="AF213004" s="13"/>
      <c r="AI213004" s="13"/>
      <c r="AJ213004" s="13"/>
      <c r="AK213004" s="13"/>
      <c r="AL213004" s="13"/>
      <c r="AN213004" s="13"/>
      <c r="AT213004" s="13"/>
      <c r="AU213004" s="13"/>
      <c r="AV213004" s="13"/>
      <c r="AW213004" s="13"/>
      <c r="AX213004" s="13"/>
      <c r="AY213004" s="13"/>
      <c r="BB213004" s="7">
        <v>2</v>
      </c>
    </row>
    <row r="213005" spans="1:90" x14ac:dyDescent="0.25">
      <c r="A213005" s="1" t="s">
        <v>21</v>
      </c>
      <c r="AH213005" s="7">
        <v>1</v>
      </c>
      <c r="AT213005" s="7">
        <v>1</v>
      </c>
    </row>
    <row r="213006" spans="1:90" x14ac:dyDescent="0.25">
      <c r="A213006" s="1" t="s">
        <v>22</v>
      </c>
      <c r="BG213006" s="7">
        <v>27</v>
      </c>
      <c r="BR213006" s="7">
        <v>1</v>
      </c>
      <c r="BX213006" s="7">
        <v>1</v>
      </c>
    </row>
    <row r="213007" spans="1:90" x14ac:dyDescent="0.25">
      <c r="A213007" s="17" t="s">
        <v>48</v>
      </c>
      <c r="AJ213007" s="7">
        <v>1</v>
      </c>
      <c r="AV213007" s="7">
        <v>1</v>
      </c>
      <c r="BF213007" s="7">
        <v>1</v>
      </c>
      <c r="CI213007" s="7">
        <v>1</v>
      </c>
    </row>
    <row r="213008" spans="1:90" x14ac:dyDescent="0.25">
      <c r="A213008" s="16" t="s">
        <v>23</v>
      </c>
      <c r="AI213008" s="7">
        <v>4</v>
      </c>
      <c r="AL213008" s="13">
        <v>3</v>
      </c>
      <c r="AP213008" s="7">
        <v>1</v>
      </c>
      <c r="AU213008" s="7">
        <v>1</v>
      </c>
      <c r="AW213008" s="7">
        <v>1</v>
      </c>
      <c r="AX213008" s="7">
        <v>1</v>
      </c>
      <c r="AY213008" s="7">
        <v>1</v>
      </c>
      <c r="BC213008" s="7">
        <v>36</v>
      </c>
      <c r="BD213008" s="7">
        <v>1</v>
      </c>
      <c r="BG213008" s="7">
        <v>4</v>
      </c>
      <c r="BI213008" s="7">
        <v>1</v>
      </c>
      <c r="BM213008" s="7">
        <v>2</v>
      </c>
      <c r="BQ213008" s="7">
        <v>1</v>
      </c>
      <c r="BR213008" s="7">
        <v>34</v>
      </c>
      <c r="BS213008" s="7">
        <v>10</v>
      </c>
      <c r="BU213008" s="7">
        <v>2</v>
      </c>
      <c r="BW213008" s="7">
        <v>9</v>
      </c>
      <c r="BX213008" s="7">
        <v>2</v>
      </c>
      <c r="BY213008" s="7">
        <v>4</v>
      </c>
      <c r="CB213008" s="7">
        <v>9</v>
      </c>
      <c r="CG213008" s="7">
        <v>4</v>
      </c>
      <c r="CH213008" s="7">
        <v>2</v>
      </c>
      <c r="CK213008" s="7">
        <v>9</v>
      </c>
    </row>
    <row r="213009" spans="1:90" x14ac:dyDescent="0.25">
      <c r="A213009" s="17" t="s">
        <v>211</v>
      </c>
      <c r="AL213009" s="13"/>
      <c r="BD213009" s="7">
        <v>1</v>
      </c>
      <c r="CA213009" s="7">
        <v>1</v>
      </c>
    </row>
    <row r="213010" spans="1:90" x14ac:dyDescent="0.25">
      <c r="A213010" s="1" t="s">
        <v>24</v>
      </c>
      <c r="AF213010" s="7">
        <v>2</v>
      </c>
      <c r="AG213010" s="7">
        <v>3</v>
      </c>
      <c r="AL213010" s="7">
        <v>1</v>
      </c>
      <c r="AN213010" s="7">
        <v>2</v>
      </c>
      <c r="AX213010" s="7">
        <v>1</v>
      </c>
    </row>
    <row r="213011" spans="1:90" x14ac:dyDescent="0.25">
      <c r="A213011" s="1" t="s">
        <v>25</v>
      </c>
      <c r="AN213011" s="7">
        <v>1</v>
      </c>
      <c r="BM213011" s="7">
        <v>2</v>
      </c>
      <c r="BX213011" s="7">
        <v>1</v>
      </c>
    </row>
    <row r="213012" spans="1:90" x14ac:dyDescent="0.25">
      <c r="A213012" s="17" t="s">
        <v>49</v>
      </c>
      <c r="AF213012" s="7">
        <v>3</v>
      </c>
      <c r="AL213012" s="7">
        <v>797</v>
      </c>
      <c r="AM213012" s="7">
        <v>11</v>
      </c>
      <c r="AN213012" s="7">
        <v>11</v>
      </c>
      <c r="AR213012" s="7">
        <v>999999999</v>
      </c>
      <c r="AS213012" s="7">
        <v>999999999</v>
      </c>
      <c r="AT213012" s="7">
        <v>11</v>
      </c>
      <c r="AU213012" s="7">
        <v>4</v>
      </c>
      <c r="AV213012" s="7">
        <v>3</v>
      </c>
      <c r="AW213012" s="7">
        <v>2</v>
      </c>
      <c r="AX213012" s="7">
        <v>1</v>
      </c>
      <c r="BE213012" s="7">
        <v>3</v>
      </c>
      <c r="BG213012" s="7">
        <v>75</v>
      </c>
      <c r="BH213012" s="7">
        <v>1</v>
      </c>
      <c r="BJ213012" s="7">
        <v>1</v>
      </c>
      <c r="BK213012" s="7">
        <v>94</v>
      </c>
      <c r="BL213012" s="7">
        <v>638</v>
      </c>
      <c r="BN213012" s="7">
        <v>1</v>
      </c>
      <c r="BP213012" s="7">
        <v>25</v>
      </c>
      <c r="BR213012" s="7">
        <v>14</v>
      </c>
      <c r="BT213012" s="7">
        <v>2</v>
      </c>
      <c r="BV213012" s="7">
        <v>1</v>
      </c>
      <c r="BW213012" s="7">
        <v>4</v>
      </c>
      <c r="BX213012" s="7">
        <v>11</v>
      </c>
      <c r="BY213012" s="7">
        <v>32</v>
      </c>
      <c r="BZ213012" s="7">
        <v>1</v>
      </c>
      <c r="CC213012" s="7">
        <v>7</v>
      </c>
      <c r="CD213012" s="7">
        <v>6</v>
      </c>
      <c r="CE213012" s="7">
        <v>20</v>
      </c>
      <c r="CF213012" s="7">
        <v>2</v>
      </c>
      <c r="CG213012" s="7">
        <v>5</v>
      </c>
      <c r="CH213012" s="7">
        <v>7</v>
      </c>
      <c r="CI213012" s="7">
        <v>66</v>
      </c>
      <c r="CJ213012" s="7">
        <v>3</v>
      </c>
      <c r="CK213012" s="7">
        <v>1</v>
      </c>
      <c r="CL213012" s="7">
        <v>1696</v>
      </c>
    </row>
    <row r="213013" spans="1:90" x14ac:dyDescent="0.25">
      <c r="A213013" s="17" t="s">
        <v>50</v>
      </c>
      <c r="AY213013" s="7">
        <v>5</v>
      </c>
      <c r="CE213013" s="7">
        <v>1</v>
      </c>
      <c r="CH213013" s="7">
        <v>5</v>
      </c>
      <c r="CL213013" s="7">
        <v>178</v>
      </c>
    </row>
    <row r="213014" spans="1:90" x14ac:dyDescent="0.25">
      <c r="A213014" s="1" t="s">
        <v>26</v>
      </c>
      <c r="BG213014" s="7">
        <v>2</v>
      </c>
      <c r="BV213014" s="7">
        <v>6</v>
      </c>
      <c r="BY213014" s="7">
        <v>15</v>
      </c>
      <c r="CL213014" s="7">
        <v>1</v>
      </c>
    </row>
    <row r="213015" spans="1:90" x14ac:dyDescent="0.25">
      <c r="A213015" s="16" t="s">
        <v>27</v>
      </c>
      <c r="BG213015" s="7">
        <v>18</v>
      </c>
      <c r="BS213015" s="7">
        <v>2</v>
      </c>
    </row>
    <row r="213016" spans="1:90" x14ac:dyDescent="0.25">
      <c r="A213016" s="16" t="s">
        <v>28</v>
      </c>
      <c r="BA213016" s="7">
        <v>1933</v>
      </c>
      <c r="BG213016" s="7">
        <v>4</v>
      </c>
      <c r="BL213016" s="7">
        <v>59</v>
      </c>
      <c r="BO213016" s="7">
        <v>5</v>
      </c>
      <c r="CH213016" s="7">
        <v>5</v>
      </c>
      <c r="CI213016" s="7">
        <v>1</v>
      </c>
      <c r="CL213016" s="7">
        <v>161</v>
      </c>
    </row>
    <row r="213017" spans="1:90" x14ac:dyDescent="0.25">
      <c r="A213017" s="16" t="s">
        <v>29</v>
      </c>
      <c r="AN213017" s="13">
        <v>2</v>
      </c>
    </row>
    <row r="213018" spans="1:90" x14ac:dyDescent="0.25">
      <c r="A213018" s="1" t="s">
        <v>30</v>
      </c>
      <c r="AI213018" s="7">
        <v>1</v>
      </c>
      <c r="AY213018" s="7">
        <v>96</v>
      </c>
      <c r="BG213018" s="7">
        <v>27</v>
      </c>
      <c r="BY213018" s="7">
        <v>17</v>
      </c>
    </row>
    <row r="213019" spans="1:90" x14ac:dyDescent="0.25">
      <c r="A213019" s="17" t="s">
        <v>51</v>
      </c>
      <c r="AO213019" s="7">
        <v>2</v>
      </c>
      <c r="AT213019" s="7">
        <v>8</v>
      </c>
      <c r="AY213019" s="7">
        <v>24</v>
      </c>
      <c r="BG213019" s="7">
        <v>3</v>
      </c>
      <c r="BY213019" s="7">
        <v>4</v>
      </c>
    </row>
    <row r="213020" spans="1:90" x14ac:dyDescent="0.25">
      <c r="A213020" s="16" t="s">
        <v>31</v>
      </c>
      <c r="AJ213020" s="7">
        <v>3</v>
      </c>
      <c r="AL213020" s="13">
        <v>109</v>
      </c>
      <c r="AM213020" s="7">
        <v>6</v>
      </c>
      <c r="AN213020" s="7">
        <v>25</v>
      </c>
      <c r="AO213020" s="7">
        <v>10</v>
      </c>
      <c r="BG213020" s="7">
        <v>3</v>
      </c>
      <c r="BS213020" s="7">
        <v>4</v>
      </c>
      <c r="CC213020" s="7">
        <v>4</v>
      </c>
      <c r="CI213020" s="7">
        <v>2</v>
      </c>
      <c r="CL213020" s="7">
        <v>3</v>
      </c>
    </row>
    <row r="213021" spans="1:90" x14ac:dyDescent="0.25">
      <c r="A213021" s="16" t="s">
        <v>32</v>
      </c>
    </row>
    <row r="213022" spans="1:90" x14ac:dyDescent="0.25">
      <c r="A213022" s="16" t="s">
        <v>33</v>
      </c>
      <c r="BG213022" s="7">
        <v>2</v>
      </c>
      <c r="BL213022" s="7">
        <v>2</v>
      </c>
      <c r="BS213022" s="7">
        <v>4</v>
      </c>
    </row>
    <row r="213023" spans="1:90" x14ac:dyDescent="0.25">
      <c r="A213023" s="1" t="s">
        <v>34</v>
      </c>
      <c r="AI213023" s="7">
        <v>73</v>
      </c>
    </row>
    <row r="213024" spans="1:90" x14ac:dyDescent="0.25">
      <c r="A213024" s="16" t="s">
        <v>35</v>
      </c>
      <c r="AK213024" s="7">
        <v>15</v>
      </c>
      <c r="AL213024" s="13">
        <v>72</v>
      </c>
      <c r="AM213024" s="7">
        <v>7</v>
      </c>
      <c r="AN213024" s="7">
        <v>1</v>
      </c>
      <c r="AO213024" s="7">
        <v>10</v>
      </c>
      <c r="BG213024" s="7">
        <v>2</v>
      </c>
      <c r="BS213024" s="7">
        <v>12</v>
      </c>
      <c r="CC213024" s="7">
        <v>4</v>
      </c>
      <c r="CE213024" s="7">
        <v>1</v>
      </c>
    </row>
    <row r="213025" spans="1:90" x14ac:dyDescent="0.25">
      <c r="A213025" s="1" t="s">
        <v>36</v>
      </c>
      <c r="AL213025" s="7">
        <v>9</v>
      </c>
      <c r="AM213025" s="7">
        <v>2</v>
      </c>
      <c r="AN213025" s="7">
        <v>3</v>
      </c>
      <c r="AO213025" s="7">
        <v>5</v>
      </c>
      <c r="BQ213025" s="7">
        <v>1</v>
      </c>
    </row>
    <row r="213026" spans="1:90" x14ac:dyDescent="0.25">
      <c r="A213026" s="1" t="s">
        <v>37</v>
      </c>
      <c r="BS213026" s="7">
        <v>34</v>
      </c>
    </row>
    <row r="213027" spans="1:90" x14ac:dyDescent="0.25">
      <c r="A213027" s="1" t="s">
        <v>38</v>
      </c>
      <c r="AI213027" s="7">
        <v>1</v>
      </c>
    </row>
    <row r="213028" spans="1:90" x14ac:dyDescent="0.25">
      <c r="A213028" s="1" t="s">
        <v>39</v>
      </c>
      <c r="AI213028" s="7">
        <v>1</v>
      </c>
      <c r="CL213028" s="7">
        <v>1</v>
      </c>
    </row>
    <row r="213029" spans="1:90" x14ac:dyDescent="0.25">
      <c r="A213029" s="1" t="s">
        <v>40</v>
      </c>
      <c r="AK213029" s="13">
        <v>1</v>
      </c>
    </row>
    <row r="213030" spans="1:90" x14ac:dyDescent="0.25">
      <c r="A213030" s="1" t="s">
        <v>41</v>
      </c>
      <c r="AN213030" s="7">
        <v>2</v>
      </c>
      <c r="CI213030" s="7">
        <v>2</v>
      </c>
      <c r="CL213030" s="7">
        <v>1</v>
      </c>
    </row>
    <row r="213031" spans="1:90" x14ac:dyDescent="0.25">
      <c r="A213031" s="1" t="s">
        <v>42</v>
      </c>
      <c r="AN213031" s="7">
        <v>3</v>
      </c>
      <c r="BS213031" s="7">
        <v>2</v>
      </c>
    </row>
    <row r="213032" spans="1:90" x14ac:dyDescent="0.25">
      <c r="A213032" s="17" t="s">
        <v>52</v>
      </c>
      <c r="AN213032" s="7">
        <v>1</v>
      </c>
      <c r="BG213032" s="7">
        <v>2</v>
      </c>
      <c r="CL213032" s="7">
        <v>11</v>
      </c>
    </row>
    <row r="213033" spans="1:90" x14ac:dyDescent="0.25">
      <c r="A213033" s="1" t="s">
        <v>43</v>
      </c>
      <c r="BG213033" s="7">
        <v>1</v>
      </c>
    </row>
    <row r="213034" spans="1:90" x14ac:dyDescent="0.25">
      <c r="A213034" s="17" t="s">
        <v>53</v>
      </c>
      <c r="AN213034" s="7">
        <v>16</v>
      </c>
    </row>
    <row r="213035" spans="1:90" x14ac:dyDescent="0.25">
      <c r="A213035" s="1" t="s">
        <v>44</v>
      </c>
      <c r="AM213035" s="7">
        <v>2</v>
      </c>
      <c r="AO213035" s="7">
        <v>8</v>
      </c>
    </row>
    <row r="213036" spans="1:90" x14ac:dyDescent="0.25">
      <c r="A213036" s="1" t="s">
        <v>45</v>
      </c>
      <c r="BG213036" s="7">
        <v>3</v>
      </c>
    </row>
    <row r="213037" spans="1:90" x14ac:dyDescent="0.25">
      <c r="A213037" s="1" t="s">
        <v>46</v>
      </c>
      <c r="BY213037" s="7">
        <v>4</v>
      </c>
    </row>
    <row r="213038" spans="1:90" x14ac:dyDescent="0.25">
      <c r="A213038" s="16" t="s">
        <v>47</v>
      </c>
      <c r="AK213038" s="13" t="s">
        <v>132</v>
      </c>
      <c r="AL213038" s="13" t="s">
        <v>134</v>
      </c>
      <c r="AQ213038" s="13" t="s">
        <v>142</v>
      </c>
      <c r="AR213038" s="13"/>
      <c r="AS213038" s="7" t="s">
        <v>146</v>
      </c>
      <c r="AZ213038" s="7" t="s">
        <v>159</v>
      </c>
      <c r="CF213038" s="7" t="s">
        <v>199</v>
      </c>
      <c r="CI213038" s="7" t="s">
        <v>205</v>
      </c>
    </row>
    <row r="229368" spans="1:90" x14ac:dyDescent="0.25">
      <c r="A229368" s="1" t="s">
        <v>0</v>
      </c>
      <c r="B229368" s="13" t="s">
        <v>67</v>
      </c>
      <c r="C229368" s="7" t="s">
        <v>71</v>
      </c>
      <c r="D229368" s="7" t="s">
        <v>73</v>
      </c>
      <c r="E229368" s="7" t="s">
        <v>77</v>
      </c>
      <c r="F229368" s="7" t="s">
        <v>79</v>
      </c>
      <c r="G229368" s="7" t="s">
        <v>81</v>
      </c>
      <c r="H229368" s="7" t="s">
        <v>83</v>
      </c>
      <c r="I229368" s="7" t="s">
        <v>86</v>
      </c>
      <c r="J229368" s="7" t="s">
        <v>87</v>
      </c>
      <c r="K229368" s="7" t="s">
        <v>89</v>
      </c>
      <c r="L229368" s="7" t="s">
        <v>90</v>
      </c>
      <c r="M229368" s="7" t="s">
        <v>91</v>
      </c>
      <c r="N229368" s="7" t="s">
        <v>93</v>
      </c>
      <c r="O229368" s="7" t="s">
        <v>94</v>
      </c>
      <c r="P229368" s="7" t="s">
        <v>96</v>
      </c>
      <c r="Q229368" s="7" t="s">
        <v>97</v>
      </c>
      <c r="R229368" s="7" t="s">
        <v>100</v>
      </c>
      <c r="S229368" s="7" t="s">
        <v>102</v>
      </c>
      <c r="T229368" s="7" t="s">
        <v>103</v>
      </c>
      <c r="U229368" s="7" t="s">
        <v>105</v>
      </c>
      <c r="V229368" s="7" t="s">
        <v>106</v>
      </c>
      <c r="W229368" s="7" t="s">
        <v>108</v>
      </c>
      <c r="X229368" s="7" t="s">
        <v>110</v>
      </c>
      <c r="Y229368" s="7" t="s">
        <v>111</v>
      </c>
      <c r="Z229368" s="7" t="s">
        <v>112</v>
      </c>
      <c r="AA229368" s="7" t="s">
        <v>113</v>
      </c>
      <c r="AB229368" s="7" t="s">
        <v>115</v>
      </c>
      <c r="AC229368" s="7" t="s">
        <v>117</v>
      </c>
      <c r="AD229368" s="7" t="s">
        <v>119</v>
      </c>
      <c r="AE229368" s="7" t="s">
        <v>120</v>
      </c>
      <c r="AF229368" s="7" t="s">
        <v>121</v>
      </c>
      <c r="AG229368" s="7" t="s">
        <v>123</v>
      </c>
      <c r="AH229368" s="7" t="s">
        <v>125</v>
      </c>
      <c r="AI229368" s="7" t="s">
        <v>127</v>
      </c>
      <c r="AJ229368" s="7" t="s">
        <v>129</v>
      </c>
      <c r="AK229368" s="7" t="s">
        <v>130</v>
      </c>
      <c r="AL229368" s="7" t="s">
        <v>133</v>
      </c>
      <c r="AM229368" s="7" t="s">
        <v>135</v>
      </c>
      <c r="AN229368" s="7" t="s">
        <v>136</v>
      </c>
      <c r="AO229368" s="7" t="s">
        <v>138</v>
      </c>
      <c r="AP229368" s="7" t="s">
        <v>139</v>
      </c>
      <c r="AQ229368" s="7" t="s">
        <v>140</v>
      </c>
      <c r="AR229368" s="7" t="s">
        <v>143</v>
      </c>
      <c r="AS229368" s="7" t="s">
        <v>145</v>
      </c>
      <c r="AT229368" s="7" t="s">
        <v>147</v>
      </c>
      <c r="AU229368" s="7" t="s">
        <v>148</v>
      </c>
      <c r="AV229368" s="7" t="s">
        <v>149</v>
      </c>
      <c r="AW229368" s="7" t="s">
        <v>152</v>
      </c>
      <c r="AX229368" s="7" t="s">
        <v>153</v>
      </c>
      <c r="AY229368" s="7" t="s">
        <v>155</v>
      </c>
      <c r="AZ229368" s="7" t="s">
        <v>158</v>
      </c>
      <c r="BA229368" s="7" t="s">
        <v>160</v>
      </c>
      <c r="BB229368" s="7" t="s">
        <v>161</v>
      </c>
      <c r="BC229368" s="7" t="s">
        <v>162</v>
      </c>
      <c r="BD229368" s="7" t="s">
        <v>163</v>
      </c>
      <c r="BE229368" s="7" t="s">
        <v>164</v>
      </c>
      <c r="BF229368" s="7" t="s">
        <v>165</v>
      </c>
      <c r="BG229368" s="7" t="s">
        <v>166</v>
      </c>
      <c r="BH229368" s="7" t="s">
        <v>167</v>
      </c>
      <c r="BI229368" s="7" t="s">
        <v>168</v>
      </c>
      <c r="BJ229368" s="7" t="s">
        <v>169</v>
      </c>
      <c r="BK229368" s="7" t="s">
        <v>170</v>
      </c>
      <c r="BL229368" s="7" t="s">
        <v>171</v>
      </c>
      <c r="BM229368" s="7" t="s">
        <v>173</v>
      </c>
      <c r="BN229368" s="7" t="s">
        <v>174</v>
      </c>
      <c r="BO229368" s="7" t="s">
        <v>176</v>
      </c>
      <c r="BP229368" s="7" t="s">
        <v>178</v>
      </c>
      <c r="BQ229368" s="7" t="s">
        <v>179</v>
      </c>
      <c r="BR229368" s="7" t="s">
        <v>181</v>
      </c>
      <c r="BS229368" s="7" t="s">
        <v>183</v>
      </c>
      <c r="BT229368" s="7" t="s">
        <v>184</v>
      </c>
      <c r="BU229368" s="7" t="s">
        <v>185</v>
      </c>
      <c r="BV229368" s="7" t="s">
        <v>187</v>
      </c>
      <c r="BW229368" s="7" t="s">
        <v>188</v>
      </c>
      <c r="BX229368" s="7" t="s">
        <v>189</v>
      </c>
      <c r="BY229368" s="7" t="s">
        <v>190</v>
      </c>
      <c r="BZ229368" s="7" t="s">
        <v>192</v>
      </c>
      <c r="CA229368" s="7" t="s">
        <v>193</v>
      </c>
      <c r="CB229368" s="7" t="s">
        <v>194</v>
      </c>
      <c r="CC229368" s="7" t="s">
        <v>195</v>
      </c>
      <c r="CD229368" s="7" t="s">
        <v>196</v>
      </c>
      <c r="CE229368" s="7" t="s">
        <v>197</v>
      </c>
      <c r="CF229368" s="7" t="s">
        <v>198</v>
      </c>
      <c r="CG229368" s="7" t="s">
        <v>200</v>
      </c>
      <c r="CH229368" s="7" t="s">
        <v>202</v>
      </c>
      <c r="CI229368" s="7" t="s">
        <v>204</v>
      </c>
      <c r="CJ229368" s="7" t="s">
        <v>206</v>
      </c>
      <c r="CK229368" s="7" t="s">
        <v>208</v>
      </c>
      <c r="CL229368" s="7" t="s">
        <v>209</v>
      </c>
    </row>
    <row r="229369" spans="1:90" x14ac:dyDescent="0.25">
      <c r="A229369" s="1" t="s">
        <v>1</v>
      </c>
      <c r="B229369" s="7" t="s">
        <v>54</v>
      </c>
      <c r="C229369" s="7" t="s">
        <v>54</v>
      </c>
      <c r="D229369" s="7" t="s">
        <v>57</v>
      </c>
      <c r="E229369" s="7" t="s">
        <v>57</v>
      </c>
      <c r="F229369" s="7" t="s">
        <v>57</v>
      </c>
      <c r="G229369" s="7" t="s">
        <v>57</v>
      </c>
      <c r="H229369" s="7" t="s">
        <v>57</v>
      </c>
      <c r="I229369" s="7" t="s">
        <v>54</v>
      </c>
      <c r="J229369" s="7" t="s">
        <v>57</v>
      </c>
      <c r="K229369" s="7" t="s">
        <v>57</v>
      </c>
      <c r="L229369" s="7" t="s">
        <v>57</v>
      </c>
      <c r="M229369" s="7" t="s">
        <v>57</v>
      </c>
      <c r="N229369" s="7" t="s">
        <v>57</v>
      </c>
      <c r="O229369" s="7" t="s">
        <v>54</v>
      </c>
      <c r="P229369" s="7" t="s">
        <v>57</v>
      </c>
      <c r="Q229369" s="7" t="s">
        <v>57</v>
      </c>
      <c r="R229369" s="7" t="s">
        <v>54</v>
      </c>
      <c r="S229369" s="7" t="s">
        <v>57</v>
      </c>
      <c r="T229369" s="7" t="s">
        <v>57</v>
      </c>
      <c r="U229369" s="7" t="s">
        <v>57</v>
      </c>
      <c r="V229369" s="7" t="s">
        <v>57</v>
      </c>
      <c r="W229369" s="7" t="s">
        <v>54</v>
      </c>
      <c r="X229369" s="7" t="s">
        <v>57</v>
      </c>
      <c r="Y229369" s="7" t="s">
        <v>57</v>
      </c>
      <c r="Z229369" s="7" t="s">
        <v>54</v>
      </c>
      <c r="AA229369" s="7" t="s">
        <v>57</v>
      </c>
      <c r="AB229369" s="7" t="s">
        <v>57</v>
      </c>
      <c r="AC229369" s="7" t="s">
        <v>54</v>
      </c>
      <c r="AD229369" s="7" t="s">
        <v>57</v>
      </c>
      <c r="AE229369" s="7" t="s">
        <v>57</v>
      </c>
      <c r="AF229369" s="7" t="s">
        <v>54</v>
      </c>
      <c r="AG229369" s="7" t="s">
        <v>57</v>
      </c>
      <c r="AH229369" s="7" t="s">
        <v>57</v>
      </c>
      <c r="AI229369" s="7" t="s">
        <v>57</v>
      </c>
      <c r="AJ229369" s="7" t="s">
        <v>54</v>
      </c>
      <c r="AK229369" s="7" t="s">
        <v>54</v>
      </c>
      <c r="AL229369" s="7" t="s">
        <v>54</v>
      </c>
      <c r="AM229369" s="7" t="s">
        <v>54</v>
      </c>
      <c r="AN229369" s="7" t="s">
        <v>57</v>
      </c>
      <c r="AO229369" s="7" t="s">
        <v>54</v>
      </c>
      <c r="AP229369" s="7" t="s">
        <v>57</v>
      </c>
      <c r="AQ229369" s="7" t="s">
        <v>57</v>
      </c>
      <c r="AR229369" s="7" t="s">
        <v>57</v>
      </c>
      <c r="AS229369" s="7" t="s">
        <v>57</v>
      </c>
      <c r="AT229369" s="7" t="s">
        <v>54</v>
      </c>
      <c r="AU229369" s="7" t="s">
        <v>54</v>
      </c>
      <c r="AV229369" s="7" t="s">
        <v>57</v>
      </c>
      <c r="AW229369" s="7" t="s">
        <v>57</v>
      </c>
      <c r="AX229369" s="7" t="s">
        <v>57</v>
      </c>
      <c r="AY229369" s="7" t="s">
        <v>54</v>
      </c>
      <c r="AZ229369" s="7" t="s">
        <v>54</v>
      </c>
      <c r="BA229369" s="7" t="s">
        <v>54</v>
      </c>
      <c r="BB229369" s="7" t="s">
        <v>57</v>
      </c>
      <c r="BC229369" s="7" t="s">
        <v>57</v>
      </c>
      <c r="BD229369" s="7" t="s">
        <v>57</v>
      </c>
      <c r="BE229369" s="7" t="s">
        <v>57</v>
      </c>
      <c r="BF229369" s="7" t="s">
        <v>54</v>
      </c>
      <c r="BG229369" s="7" t="s">
        <v>57</v>
      </c>
      <c r="BH229369" s="7" t="s">
        <v>54</v>
      </c>
      <c r="BI229369" s="7" t="s">
        <v>57</v>
      </c>
      <c r="BJ229369" s="7" t="s">
        <v>57</v>
      </c>
      <c r="BK229369" s="7" t="s">
        <v>57</v>
      </c>
      <c r="BL229369" s="7" t="s">
        <v>57</v>
      </c>
      <c r="BM229369" s="7" t="s">
        <v>57</v>
      </c>
      <c r="BN229369" s="7" t="s">
        <v>54</v>
      </c>
      <c r="BO229369" s="7" t="s">
        <v>57</v>
      </c>
      <c r="BP229369" s="7" t="s">
        <v>54</v>
      </c>
      <c r="BQ229369" s="7" t="s">
        <v>57</v>
      </c>
      <c r="BR229369" s="7" t="s">
        <v>57</v>
      </c>
      <c r="BS229369" s="7" t="s">
        <v>57</v>
      </c>
      <c r="BT229369" s="7" t="s">
        <v>57</v>
      </c>
      <c r="BU229369" s="7" t="s">
        <v>54</v>
      </c>
      <c r="BV229369" s="7" t="s">
        <v>57</v>
      </c>
      <c r="BW229369" s="7" t="s">
        <v>54</v>
      </c>
      <c r="BX229369" s="7" t="s">
        <v>54</v>
      </c>
      <c r="BY229369" s="7" t="s">
        <v>57</v>
      </c>
      <c r="BZ229369" s="7" t="s">
        <v>57</v>
      </c>
      <c r="CA229369" s="7" t="s">
        <v>57</v>
      </c>
      <c r="CB229369" s="7" t="s">
        <v>54</v>
      </c>
      <c r="CC229369" s="7" t="s">
        <v>54</v>
      </c>
      <c r="CD229369" s="7" t="s">
        <v>57</v>
      </c>
      <c r="CE229369" s="7" t="s">
        <v>54</v>
      </c>
      <c r="CF229369" s="7" t="s">
        <v>57</v>
      </c>
      <c r="CG229369" s="7" t="s">
        <v>57</v>
      </c>
      <c r="CH229369" s="7" t="s">
        <v>57</v>
      </c>
      <c r="CI229369" s="7" t="s">
        <v>57</v>
      </c>
      <c r="CJ229369" s="7" t="s">
        <v>57</v>
      </c>
      <c r="CK229369" s="7" t="s">
        <v>57</v>
      </c>
      <c r="CL229369" s="7" t="s">
        <v>57</v>
      </c>
    </row>
    <row r="229370" spans="1:90" x14ac:dyDescent="0.25">
      <c r="A229370" s="1" t="s">
        <v>2</v>
      </c>
      <c r="B229370" s="9">
        <v>50</v>
      </c>
      <c r="C229370" s="10">
        <v>58</v>
      </c>
      <c r="D229370" s="10">
        <v>11</v>
      </c>
      <c r="E229370" s="10">
        <v>22</v>
      </c>
      <c r="F229370" s="10">
        <v>37</v>
      </c>
      <c r="G229370" s="10">
        <v>39</v>
      </c>
      <c r="H229370" s="10">
        <v>50</v>
      </c>
      <c r="I229370" s="10">
        <v>1</v>
      </c>
      <c r="J229370" s="10">
        <v>1</v>
      </c>
      <c r="K229370" s="10">
        <v>7</v>
      </c>
      <c r="L229370" s="10">
        <v>18</v>
      </c>
      <c r="M229370" s="10">
        <v>35</v>
      </c>
      <c r="N229370" s="10">
        <v>22</v>
      </c>
      <c r="O229370" s="10">
        <v>55</v>
      </c>
      <c r="P229370" s="10">
        <v>3</v>
      </c>
      <c r="Q229370" s="10">
        <v>21</v>
      </c>
      <c r="R229370" s="10">
        <v>23</v>
      </c>
      <c r="S229370" s="10">
        <v>26</v>
      </c>
      <c r="T229370" s="10">
        <v>30</v>
      </c>
      <c r="U229370" s="10">
        <v>21</v>
      </c>
      <c r="V229370" s="10">
        <v>33</v>
      </c>
      <c r="W229370" s="10">
        <v>2</v>
      </c>
      <c r="X229370" s="10">
        <v>15</v>
      </c>
      <c r="Y229370" s="10">
        <v>39</v>
      </c>
      <c r="Z229370" s="10">
        <v>36</v>
      </c>
      <c r="AA229370" s="10">
        <v>45</v>
      </c>
      <c r="AB229370" s="10">
        <v>53</v>
      </c>
      <c r="AC229370" s="7" t="s">
        <v>118</v>
      </c>
      <c r="AD229370" s="10" t="s">
        <v>118</v>
      </c>
      <c r="AE229370" s="10" t="s">
        <v>118</v>
      </c>
      <c r="AF229370" s="10">
        <v>21</v>
      </c>
      <c r="AG229370" s="10">
        <v>52</v>
      </c>
      <c r="AH229370" s="7">
        <v>62</v>
      </c>
      <c r="AI229370" s="7">
        <v>41</v>
      </c>
      <c r="AJ229370" s="7">
        <v>18</v>
      </c>
      <c r="AK229370" s="7">
        <v>52</v>
      </c>
      <c r="AL229370" s="10">
        <v>55</v>
      </c>
      <c r="AM229370" s="10">
        <v>33</v>
      </c>
      <c r="AN229370" s="10">
        <v>30</v>
      </c>
      <c r="AO229370" s="7">
        <v>38</v>
      </c>
      <c r="AP229370" s="9">
        <v>38</v>
      </c>
      <c r="AQ229370" s="7">
        <v>44</v>
      </c>
      <c r="AR229370" s="7">
        <v>50</v>
      </c>
      <c r="AS229370" s="7">
        <v>55</v>
      </c>
      <c r="AT229370" s="9">
        <v>1</v>
      </c>
      <c r="AU229370" s="9">
        <v>24</v>
      </c>
      <c r="AV229370" s="7">
        <v>28</v>
      </c>
      <c r="AW229370" s="9">
        <v>38</v>
      </c>
      <c r="AX229370" s="10">
        <v>21</v>
      </c>
      <c r="AY229370" s="9">
        <v>42</v>
      </c>
      <c r="AZ229370" s="10">
        <v>13</v>
      </c>
      <c r="BA229370" s="10">
        <v>21</v>
      </c>
      <c r="BB229370" s="10">
        <v>36</v>
      </c>
      <c r="BC229370" s="10">
        <v>57</v>
      </c>
      <c r="BD229370" s="10">
        <v>52</v>
      </c>
      <c r="BE229370" s="10">
        <v>12</v>
      </c>
      <c r="BF229370" s="10">
        <v>49</v>
      </c>
      <c r="BG229370" s="10">
        <v>48</v>
      </c>
      <c r="BH229370" s="10">
        <v>1</v>
      </c>
      <c r="BI229370" s="10">
        <v>40</v>
      </c>
      <c r="BJ229370" s="10">
        <v>42</v>
      </c>
      <c r="BK229370" s="10">
        <v>51</v>
      </c>
      <c r="BL229370" s="10">
        <v>2</v>
      </c>
      <c r="BM229370" s="10">
        <v>31</v>
      </c>
      <c r="BN229370" s="10">
        <v>43</v>
      </c>
      <c r="BO229370" s="10">
        <v>56</v>
      </c>
      <c r="BP229370" s="10">
        <v>2</v>
      </c>
      <c r="BQ229370" s="10">
        <v>14</v>
      </c>
      <c r="BR229370" s="10">
        <v>44</v>
      </c>
      <c r="BS229370" s="10">
        <v>68</v>
      </c>
      <c r="BT229370" s="10">
        <v>30</v>
      </c>
      <c r="BU229370" s="10">
        <v>53</v>
      </c>
      <c r="BV229370" s="10">
        <v>47</v>
      </c>
      <c r="BW229370" s="10">
        <v>41</v>
      </c>
      <c r="BX229370" s="10">
        <v>21</v>
      </c>
      <c r="BY229370" s="10">
        <v>32</v>
      </c>
      <c r="BZ229370" s="10">
        <v>9</v>
      </c>
      <c r="CA229370" s="10">
        <v>33</v>
      </c>
      <c r="CB229370" s="10">
        <v>39</v>
      </c>
      <c r="CC229370" s="10">
        <v>6</v>
      </c>
      <c r="CD229370" s="10">
        <v>18</v>
      </c>
      <c r="CE229370" s="10">
        <v>7</v>
      </c>
      <c r="CF229370" s="10">
        <v>43</v>
      </c>
      <c r="CG229370" s="7">
        <v>36</v>
      </c>
      <c r="CH229370" s="7">
        <v>45</v>
      </c>
      <c r="CI229370" s="7">
        <v>47</v>
      </c>
      <c r="CJ229370" s="7">
        <v>18</v>
      </c>
      <c r="CK229370" s="10" t="s">
        <v>118</v>
      </c>
      <c r="CL229370" s="7" t="s">
        <v>210</v>
      </c>
    </row>
    <row r="229371" spans="1:90" x14ac:dyDescent="0.25">
      <c r="A229371" s="1" t="s">
        <v>3</v>
      </c>
      <c r="B229371" s="7">
        <v>9</v>
      </c>
      <c r="C229371" s="7">
        <v>5</v>
      </c>
      <c r="D229371" s="7">
        <v>9</v>
      </c>
      <c r="E229371" s="7">
        <v>8</v>
      </c>
      <c r="F229371" s="7">
        <v>6</v>
      </c>
      <c r="G229371" s="7">
        <v>8</v>
      </c>
      <c r="H229371" s="7">
        <v>8</v>
      </c>
      <c r="I229371" s="7">
        <v>7</v>
      </c>
      <c r="J229371" s="13">
        <v>3</v>
      </c>
      <c r="K229371" s="13">
        <v>4</v>
      </c>
      <c r="L229371" s="7">
        <v>7</v>
      </c>
      <c r="M229371" s="13">
        <v>12</v>
      </c>
      <c r="N229371" s="7">
        <v>10</v>
      </c>
      <c r="O229371" s="7">
        <v>10</v>
      </c>
      <c r="P229371" s="7">
        <v>10</v>
      </c>
      <c r="Q229371" s="7">
        <v>7</v>
      </c>
      <c r="R229371" s="7">
        <v>5</v>
      </c>
      <c r="S229371" s="7">
        <v>5</v>
      </c>
      <c r="T229371" s="7">
        <v>11</v>
      </c>
      <c r="U229371" s="7">
        <v>7</v>
      </c>
      <c r="V229371" s="7">
        <v>8</v>
      </c>
      <c r="W229371" s="13">
        <v>12</v>
      </c>
      <c r="X229371" s="7">
        <v>5</v>
      </c>
      <c r="Y229371" s="7">
        <v>9</v>
      </c>
      <c r="Z229371" s="7">
        <v>9</v>
      </c>
      <c r="AA229371" s="7">
        <v>10</v>
      </c>
      <c r="AB229371" s="7">
        <v>5</v>
      </c>
      <c r="AC229371" s="7">
        <v>6</v>
      </c>
      <c r="AD229371" s="7">
        <v>7</v>
      </c>
      <c r="AE229371" s="7">
        <v>8</v>
      </c>
      <c r="AF229371" s="7">
        <v>6</v>
      </c>
      <c r="AG229371" s="7">
        <v>10</v>
      </c>
      <c r="AH229371" s="7">
        <v>8</v>
      </c>
      <c r="AI229371" s="7">
        <v>8</v>
      </c>
      <c r="AJ229371" s="7">
        <v>6</v>
      </c>
      <c r="AK229371" s="7">
        <v>5</v>
      </c>
      <c r="AL229371" s="7">
        <v>7</v>
      </c>
      <c r="AM229371" s="7">
        <v>11</v>
      </c>
      <c r="AN229371" s="7">
        <v>10</v>
      </c>
      <c r="AO229371" s="7">
        <v>9</v>
      </c>
      <c r="AP229371" s="7">
        <v>8</v>
      </c>
      <c r="AQ229371" s="7">
        <v>5</v>
      </c>
      <c r="AR229371" s="7">
        <v>7</v>
      </c>
      <c r="AS229371" s="7">
        <v>8</v>
      </c>
      <c r="AT229371" s="7">
        <v>8</v>
      </c>
      <c r="AU229371" s="7">
        <v>11</v>
      </c>
      <c r="AV229371" s="7">
        <v>7</v>
      </c>
      <c r="AW229371" s="7">
        <v>9</v>
      </c>
      <c r="AX229371" s="7">
        <v>6</v>
      </c>
      <c r="AY229371" s="7">
        <v>10</v>
      </c>
      <c r="AZ229371" s="7">
        <v>8</v>
      </c>
      <c r="BA229371" s="7">
        <v>5</v>
      </c>
      <c r="BB229371" s="7">
        <v>8</v>
      </c>
      <c r="BC229371" s="7">
        <v>9</v>
      </c>
      <c r="BD229371" s="7">
        <v>6</v>
      </c>
      <c r="BE229371" s="13">
        <v>6</v>
      </c>
      <c r="BF229371" s="7">
        <v>8</v>
      </c>
      <c r="BG229371" s="7">
        <v>9</v>
      </c>
      <c r="BH229371" s="13">
        <v>4</v>
      </c>
      <c r="BI229371" s="7">
        <v>7</v>
      </c>
      <c r="BJ229371" s="13">
        <v>6</v>
      </c>
      <c r="BK229371" s="13">
        <v>6</v>
      </c>
      <c r="BL229371" s="13">
        <v>3</v>
      </c>
      <c r="BM229371" s="7">
        <v>8</v>
      </c>
      <c r="BN229371" s="7">
        <v>11</v>
      </c>
      <c r="BO229371" s="7">
        <v>7</v>
      </c>
      <c r="BP229371" s="13">
        <v>4</v>
      </c>
      <c r="BQ229371" s="7">
        <v>8</v>
      </c>
      <c r="BR229371" s="7">
        <v>5</v>
      </c>
      <c r="BS229371" s="7">
        <v>9</v>
      </c>
      <c r="BT229371" s="13">
        <v>6</v>
      </c>
      <c r="BU229371" s="7">
        <v>11</v>
      </c>
      <c r="BV229371" s="7">
        <v>9</v>
      </c>
      <c r="BW229371" s="7">
        <v>7</v>
      </c>
      <c r="BX229371" s="7">
        <v>9</v>
      </c>
      <c r="BY229371" s="7">
        <v>9</v>
      </c>
      <c r="BZ229371" s="7">
        <v>8</v>
      </c>
      <c r="CA229371" s="7">
        <v>7</v>
      </c>
      <c r="CB229371" s="7">
        <v>5</v>
      </c>
      <c r="CC229371" s="7">
        <v>5</v>
      </c>
      <c r="CD229371" s="13">
        <v>6</v>
      </c>
      <c r="CE229371" s="7">
        <v>11</v>
      </c>
      <c r="CF229371" s="7">
        <v>9</v>
      </c>
      <c r="CG229371" s="7">
        <v>7</v>
      </c>
      <c r="CH229371" s="7">
        <v>7</v>
      </c>
      <c r="CI229371" s="7">
        <v>5</v>
      </c>
      <c r="CJ229371" s="7">
        <v>7</v>
      </c>
      <c r="CK229371" s="7">
        <v>7</v>
      </c>
      <c r="CL229371" s="7">
        <v>4</v>
      </c>
    </row>
    <row r="229372" spans="1:90" x14ac:dyDescent="0.25">
      <c r="A229372" s="1" t="s">
        <v>4</v>
      </c>
      <c r="B229372" s="7">
        <v>2007</v>
      </c>
      <c r="C229372" s="7">
        <v>2007</v>
      </c>
      <c r="D229372" s="7">
        <v>2008</v>
      </c>
      <c r="E229372" s="7">
        <v>2008</v>
      </c>
      <c r="F229372" s="7">
        <v>2008</v>
      </c>
      <c r="G229372" s="7">
        <v>2008</v>
      </c>
      <c r="H229372" s="7">
        <v>2008</v>
      </c>
      <c r="I229372" s="7">
        <v>2009</v>
      </c>
      <c r="J229372" s="7">
        <v>2010</v>
      </c>
      <c r="K229372" s="7">
        <v>2010</v>
      </c>
      <c r="L229372" s="7">
        <v>2010</v>
      </c>
      <c r="M229372" s="7">
        <v>2010</v>
      </c>
      <c r="N229372" s="7">
        <v>2011</v>
      </c>
      <c r="O229372" s="7">
        <v>2011</v>
      </c>
      <c r="P229372" s="13">
        <v>2012</v>
      </c>
      <c r="Q229372" s="7">
        <v>2012</v>
      </c>
      <c r="R229372" s="7">
        <v>2012</v>
      </c>
      <c r="S229372" s="7">
        <v>2012</v>
      </c>
      <c r="T229372" s="13">
        <v>2012</v>
      </c>
      <c r="U229372" s="13">
        <v>2015</v>
      </c>
      <c r="V229372" s="13">
        <v>2015</v>
      </c>
      <c r="W229372" s="7">
        <v>2016</v>
      </c>
      <c r="X229372" s="13">
        <v>2016</v>
      </c>
      <c r="Y229372" s="7">
        <v>2016</v>
      </c>
      <c r="Z229372" s="7">
        <v>2017</v>
      </c>
      <c r="AA229372" s="7">
        <v>2017</v>
      </c>
      <c r="AB229372" s="7">
        <v>2017</v>
      </c>
      <c r="AC229372" s="7">
        <v>2019</v>
      </c>
      <c r="AD229372" s="7">
        <v>2019</v>
      </c>
      <c r="AE229372" s="7">
        <v>2019</v>
      </c>
      <c r="AF229372" s="7">
        <v>2002</v>
      </c>
      <c r="AG229372" s="7">
        <v>2003</v>
      </c>
      <c r="AH229372" s="7">
        <v>1988</v>
      </c>
      <c r="AI229372" s="7">
        <v>1989</v>
      </c>
      <c r="AJ229372" s="7">
        <v>1994</v>
      </c>
      <c r="AK229372" s="7">
        <v>1995</v>
      </c>
      <c r="AL229372" s="7">
        <v>2002</v>
      </c>
      <c r="AM229372" s="7">
        <v>2003</v>
      </c>
      <c r="AN229372" s="7">
        <v>2003</v>
      </c>
      <c r="AO229372" s="7">
        <v>2005</v>
      </c>
      <c r="AP229372" s="7">
        <v>2007</v>
      </c>
      <c r="AQ229372" s="7">
        <v>2007</v>
      </c>
      <c r="AR229372" s="7">
        <v>2007</v>
      </c>
      <c r="AS229372" s="7">
        <v>2007</v>
      </c>
      <c r="AT229372" s="7">
        <v>2007</v>
      </c>
      <c r="AU229372" s="7">
        <v>2007</v>
      </c>
      <c r="AV229372" s="7">
        <v>2007</v>
      </c>
      <c r="AW229372" s="7">
        <v>2007</v>
      </c>
      <c r="AX229372" s="7">
        <v>2007</v>
      </c>
      <c r="AY229372" s="7">
        <v>2007</v>
      </c>
      <c r="AZ229372" s="7">
        <v>2008</v>
      </c>
      <c r="BA229372" s="7">
        <v>2008</v>
      </c>
      <c r="BB229372" s="7">
        <v>2008</v>
      </c>
      <c r="BC229372" s="7">
        <v>2008</v>
      </c>
      <c r="BD229372" s="7">
        <v>2008</v>
      </c>
      <c r="BE229372" s="7">
        <v>2009</v>
      </c>
      <c r="BF229372" s="7">
        <v>2009</v>
      </c>
      <c r="BG229372" s="7">
        <v>2009</v>
      </c>
      <c r="BH229372" s="7">
        <v>2010</v>
      </c>
      <c r="BI229372" s="7">
        <v>2010</v>
      </c>
      <c r="BJ229372" s="7">
        <v>2010</v>
      </c>
      <c r="BK229372" s="7">
        <v>2010</v>
      </c>
      <c r="BL229372" s="7">
        <v>2010</v>
      </c>
      <c r="BM229372" s="7">
        <v>2010</v>
      </c>
      <c r="BN229372" s="7">
        <v>2011</v>
      </c>
      <c r="BO229372" s="7">
        <v>2011</v>
      </c>
      <c r="BP229372" s="7">
        <v>2011</v>
      </c>
      <c r="BQ229372" s="7">
        <v>2011</v>
      </c>
      <c r="BR229372" s="7">
        <v>2011</v>
      </c>
      <c r="BS229372" s="7">
        <v>2011</v>
      </c>
      <c r="BT229372" s="7">
        <v>2011</v>
      </c>
      <c r="BU229372" s="13">
        <v>2012</v>
      </c>
      <c r="BV229372" s="13">
        <v>2013</v>
      </c>
      <c r="BW229372" s="13">
        <v>2013</v>
      </c>
      <c r="BX229372" s="13">
        <v>2013</v>
      </c>
      <c r="BY229372" s="13">
        <v>2014</v>
      </c>
      <c r="BZ229372" s="13">
        <v>2014</v>
      </c>
      <c r="CA229372" s="13">
        <v>2015</v>
      </c>
      <c r="CB229372" s="13">
        <v>2015</v>
      </c>
      <c r="CC229372" s="13">
        <v>2015</v>
      </c>
      <c r="CD229372" s="13">
        <v>2016</v>
      </c>
      <c r="CE229372" s="7">
        <v>2017</v>
      </c>
      <c r="CF229372" s="7">
        <v>2017</v>
      </c>
      <c r="CG229372" s="7">
        <v>2018</v>
      </c>
      <c r="CH229372" s="7">
        <v>2018</v>
      </c>
      <c r="CI229372" s="7">
        <v>2018</v>
      </c>
      <c r="CJ229372" s="7">
        <v>2018</v>
      </c>
      <c r="CK229372" s="7">
        <v>2019</v>
      </c>
      <c r="CL229372" s="7">
        <v>2019</v>
      </c>
    </row>
    <row r="229373" spans="1:90" x14ac:dyDescent="0.25">
      <c r="A229373" s="1" t="s">
        <v>5</v>
      </c>
      <c r="B229373" s="14">
        <v>39347</v>
      </c>
      <c r="C229373" s="14">
        <v>39225</v>
      </c>
      <c r="D229373" s="14">
        <v>39701</v>
      </c>
      <c r="E229373" s="14">
        <v>39671</v>
      </c>
      <c r="F229373" s="14">
        <v>39606</v>
      </c>
      <c r="G229373" s="14">
        <v>39675</v>
      </c>
      <c r="H229373" s="14">
        <v>39671</v>
      </c>
      <c r="I229373" s="14">
        <v>40023</v>
      </c>
      <c r="J229373" s="14">
        <v>40258</v>
      </c>
      <c r="K229373" s="14">
        <v>40298</v>
      </c>
      <c r="L229373" s="14">
        <v>40375</v>
      </c>
      <c r="M229373" s="14">
        <v>40543</v>
      </c>
      <c r="N229373" s="14">
        <v>40844</v>
      </c>
      <c r="O229373" s="14">
        <v>40825</v>
      </c>
      <c r="P229373" s="14">
        <v>41185</v>
      </c>
      <c r="Q229373" s="14">
        <v>41106</v>
      </c>
      <c r="R229373" s="14">
        <v>41056</v>
      </c>
      <c r="S229373" s="14">
        <v>41048</v>
      </c>
      <c r="T229373" s="14">
        <v>41220</v>
      </c>
      <c r="U229373" s="14">
        <v>42202</v>
      </c>
      <c r="V229373" s="14">
        <v>42234</v>
      </c>
      <c r="W229373" s="14">
        <v>42709</v>
      </c>
      <c r="X229373" s="14">
        <v>42518</v>
      </c>
      <c r="Y229373" s="14">
        <v>42626</v>
      </c>
      <c r="Z229373" s="14">
        <v>42987</v>
      </c>
      <c r="AA229373" s="14">
        <v>43031</v>
      </c>
      <c r="AB229373" s="14">
        <v>42875</v>
      </c>
      <c r="AC229373" s="14">
        <v>43635</v>
      </c>
      <c r="AD229373" s="14">
        <v>43650</v>
      </c>
      <c r="AE229373" s="14">
        <v>43678</v>
      </c>
      <c r="AF229373" s="14">
        <v>37421</v>
      </c>
      <c r="AG229373" s="14">
        <v>37911</v>
      </c>
      <c r="AH229373" s="14">
        <v>32381</v>
      </c>
      <c r="AI229373" s="14">
        <v>32740</v>
      </c>
      <c r="AJ229373" s="14">
        <v>34498</v>
      </c>
      <c r="AK229373" s="14">
        <v>34849</v>
      </c>
      <c r="AL229373" s="14">
        <v>37461</v>
      </c>
      <c r="AM229373" s="14">
        <v>37949</v>
      </c>
      <c r="AN229373" s="14">
        <v>37916</v>
      </c>
      <c r="AO229373" s="14">
        <v>38608</v>
      </c>
      <c r="AP229373" s="14">
        <v>39319</v>
      </c>
      <c r="AQ229373" s="14">
        <v>39229</v>
      </c>
      <c r="AR229373" s="14">
        <v>39264</v>
      </c>
      <c r="AS229373" s="14">
        <v>39311</v>
      </c>
      <c r="AT229373" s="14">
        <v>39305</v>
      </c>
      <c r="AU229373" s="14">
        <v>39411</v>
      </c>
      <c r="AV229373" s="14">
        <v>39266</v>
      </c>
      <c r="AW229373" s="14">
        <v>39336</v>
      </c>
      <c r="AX229373" s="14">
        <v>39259</v>
      </c>
      <c r="AY229373" s="14">
        <v>39379</v>
      </c>
      <c r="AZ229373" s="14">
        <v>39671</v>
      </c>
      <c r="BA229373" s="14">
        <v>39571</v>
      </c>
      <c r="BB229373" s="14">
        <v>39671</v>
      </c>
      <c r="BC229373" s="14">
        <v>39709</v>
      </c>
      <c r="BD229373" s="14">
        <v>39615</v>
      </c>
      <c r="BE229373" s="14">
        <v>39980</v>
      </c>
      <c r="BF229373" s="14">
        <v>40026</v>
      </c>
      <c r="BG229373" s="14">
        <v>40071</v>
      </c>
      <c r="BH229373" s="14">
        <v>40279</v>
      </c>
      <c r="BI229373" s="14">
        <v>40390</v>
      </c>
      <c r="BJ229373" s="14">
        <v>40338</v>
      </c>
      <c r="BK229373" s="14">
        <v>40339</v>
      </c>
      <c r="BL229373" s="14">
        <v>40246</v>
      </c>
      <c r="BM229373" s="14">
        <v>40419</v>
      </c>
      <c r="BN229373" s="14">
        <v>40856</v>
      </c>
      <c r="BO229373" s="14">
        <v>40736</v>
      </c>
      <c r="BP229373" s="14">
        <v>40640</v>
      </c>
      <c r="BQ229373" s="14">
        <v>40764</v>
      </c>
      <c r="BR229373" s="14">
        <v>40682</v>
      </c>
      <c r="BS229373" s="14">
        <v>40796</v>
      </c>
      <c r="BT229373" s="14">
        <v>40702</v>
      </c>
      <c r="BU229373" s="14">
        <v>41218</v>
      </c>
      <c r="BV229373" s="14">
        <v>41519</v>
      </c>
      <c r="BW229373" s="14">
        <v>41483</v>
      </c>
      <c r="BX229373" s="14">
        <v>41532</v>
      </c>
      <c r="BY229373" s="14">
        <v>41910</v>
      </c>
      <c r="BZ229373" s="14">
        <v>41858</v>
      </c>
      <c r="CA229373" s="14">
        <v>42210</v>
      </c>
      <c r="CB229373" s="14">
        <v>42150</v>
      </c>
      <c r="CC229373" s="14">
        <v>42155</v>
      </c>
      <c r="CD229373" s="14">
        <v>42549</v>
      </c>
      <c r="CE229373" s="14">
        <v>43067</v>
      </c>
      <c r="CF229373" s="14">
        <v>42997</v>
      </c>
      <c r="CG229373" s="15">
        <v>43303</v>
      </c>
      <c r="CH229373" s="15">
        <v>43310</v>
      </c>
      <c r="CI229373" s="15">
        <v>43240</v>
      </c>
      <c r="CJ229373" s="15">
        <v>43291</v>
      </c>
      <c r="CK229373" s="14">
        <v>43662</v>
      </c>
      <c r="CL229373" s="15">
        <v>43563</v>
      </c>
    </row>
    <row r="229374" spans="1:90" x14ac:dyDescent="0.25">
      <c r="A229374" s="1" t="s">
        <v>6</v>
      </c>
      <c r="B229374" s="7" t="s">
        <v>68</v>
      </c>
      <c r="C229374" s="7" t="s">
        <v>72</v>
      </c>
      <c r="D229374" s="13" t="s">
        <v>74</v>
      </c>
      <c r="E229374" s="7" t="s">
        <v>78</v>
      </c>
      <c r="F229374" s="7" t="s">
        <v>80</v>
      </c>
      <c r="G229374" s="7" t="s">
        <v>82</v>
      </c>
      <c r="H229374" s="7" t="s">
        <v>84</v>
      </c>
      <c r="I229374" s="13" t="s">
        <v>62</v>
      </c>
      <c r="J229374" s="13" t="s">
        <v>88</v>
      </c>
      <c r="K229374" s="13" t="s">
        <v>74</v>
      </c>
      <c r="L229374" s="13" t="s">
        <v>63</v>
      </c>
      <c r="M229374" s="13" t="s">
        <v>92</v>
      </c>
      <c r="N229374" s="13" t="s">
        <v>60</v>
      </c>
      <c r="O229374" s="13" t="s">
        <v>95</v>
      </c>
      <c r="P229374" s="13" t="s">
        <v>60</v>
      </c>
      <c r="Q229374" s="13" t="s">
        <v>98</v>
      </c>
      <c r="R229374" s="13" t="s">
        <v>101</v>
      </c>
      <c r="S229374" s="13" t="s">
        <v>65</v>
      </c>
      <c r="T229374" s="13" t="s">
        <v>58</v>
      </c>
      <c r="U229374" s="13" t="s">
        <v>64</v>
      </c>
      <c r="V229374" s="13" t="s">
        <v>107</v>
      </c>
      <c r="W229374" s="13" t="s">
        <v>109</v>
      </c>
      <c r="X229374" s="13" t="s">
        <v>107</v>
      </c>
      <c r="Y229374" s="13" t="s">
        <v>55</v>
      </c>
      <c r="Z229374" s="11" t="s">
        <v>64</v>
      </c>
      <c r="AA229374" s="11" t="s">
        <v>114</v>
      </c>
      <c r="AB229374" s="11" t="s">
        <v>116</v>
      </c>
      <c r="AC229374" s="7" t="s">
        <v>114</v>
      </c>
      <c r="AD229374" s="7" t="s">
        <v>64</v>
      </c>
      <c r="AE229374" s="7" t="s">
        <v>58</v>
      </c>
      <c r="AF229374" s="7" t="s">
        <v>59</v>
      </c>
      <c r="AG229374" s="7" t="s">
        <v>124</v>
      </c>
      <c r="AH229374" s="7" t="s">
        <v>82</v>
      </c>
      <c r="AI229374" s="7" t="s">
        <v>128</v>
      </c>
      <c r="AJ229374" s="7" t="s">
        <v>82</v>
      </c>
      <c r="AK229374" s="7" t="s">
        <v>131</v>
      </c>
      <c r="AL229374" s="7" t="s">
        <v>82</v>
      </c>
      <c r="AM229374" s="7" t="s">
        <v>62</v>
      </c>
      <c r="AN229374" s="7" t="s">
        <v>63</v>
      </c>
      <c r="AO229374" s="7" t="s">
        <v>107</v>
      </c>
      <c r="AP229374" s="7" t="s">
        <v>60</v>
      </c>
      <c r="AQ229374" s="7" t="s">
        <v>74</v>
      </c>
      <c r="AR229374" s="7" t="s">
        <v>144</v>
      </c>
      <c r="AS229374" s="7" t="s">
        <v>78</v>
      </c>
      <c r="AT229374" s="13" t="s">
        <v>144</v>
      </c>
      <c r="AU229374" s="7" t="s">
        <v>65</v>
      </c>
      <c r="AV229374" s="7" t="s">
        <v>150</v>
      </c>
      <c r="AW229374" s="7" t="s">
        <v>63</v>
      </c>
      <c r="AX229374" s="7" t="s">
        <v>154</v>
      </c>
      <c r="AY229374" s="7" t="s">
        <v>156</v>
      </c>
      <c r="AZ229374" s="7" t="s">
        <v>144</v>
      </c>
      <c r="BA229374" s="7" t="s">
        <v>61</v>
      </c>
      <c r="BB229374" s="7" t="s">
        <v>116</v>
      </c>
      <c r="BC229374" s="7" t="s">
        <v>82</v>
      </c>
      <c r="BD229374" s="7" t="s">
        <v>107</v>
      </c>
      <c r="BE229374" s="13" t="s">
        <v>74</v>
      </c>
      <c r="BF229374" s="13" t="s">
        <v>82</v>
      </c>
      <c r="BG229374" s="13" t="s">
        <v>66</v>
      </c>
      <c r="BH229374" s="13" t="s">
        <v>63</v>
      </c>
      <c r="BI229374" s="13" t="s">
        <v>82</v>
      </c>
      <c r="BJ229374" s="13" t="s">
        <v>74</v>
      </c>
      <c r="BK229374" s="13" t="s">
        <v>63</v>
      </c>
      <c r="BL229374" s="13" t="s">
        <v>172</v>
      </c>
      <c r="BM229374" s="13" t="s">
        <v>82</v>
      </c>
      <c r="BN229374" s="13" t="s">
        <v>175</v>
      </c>
      <c r="BO229374" s="13" t="s">
        <v>177</v>
      </c>
      <c r="BP229374" s="13" t="s">
        <v>82</v>
      </c>
      <c r="BQ229374" s="13" t="s">
        <v>180</v>
      </c>
      <c r="BR229374" s="13" t="s">
        <v>182</v>
      </c>
      <c r="BS229374" s="13" t="s">
        <v>59</v>
      </c>
      <c r="BT229374" s="13" t="s">
        <v>59</v>
      </c>
      <c r="BU229374" s="13" t="s">
        <v>186</v>
      </c>
      <c r="BV229374" s="13" t="s">
        <v>124</v>
      </c>
      <c r="BW229374" s="13" t="s">
        <v>107</v>
      </c>
      <c r="BX229374" s="13" t="s">
        <v>107</v>
      </c>
      <c r="BY229374" s="13" t="s">
        <v>191</v>
      </c>
      <c r="BZ229374" s="13" t="s">
        <v>64</v>
      </c>
      <c r="CA229374" s="13" t="s">
        <v>124</v>
      </c>
      <c r="CB229374" s="13" t="s">
        <v>72</v>
      </c>
      <c r="CC229374" s="13" t="s">
        <v>63</v>
      </c>
      <c r="CD229374" s="13" t="s">
        <v>64</v>
      </c>
      <c r="CE229374" s="11" t="s">
        <v>114</v>
      </c>
      <c r="CF229374" s="11" t="s">
        <v>61</v>
      </c>
      <c r="CG229374" s="7" t="s">
        <v>201</v>
      </c>
      <c r="CH229374" s="7" t="s">
        <v>203</v>
      </c>
      <c r="CI229374" s="7" t="s">
        <v>144</v>
      </c>
      <c r="CJ229374" s="7" t="s">
        <v>207</v>
      </c>
      <c r="CK229374" s="7" t="s">
        <v>101</v>
      </c>
      <c r="CL229374" s="7" t="s">
        <v>65</v>
      </c>
    </row>
    <row r="229375" spans="1:90" x14ac:dyDescent="0.25">
      <c r="A229375" s="1" t="s">
        <v>7</v>
      </c>
      <c r="B229375" s="7" t="s">
        <v>69</v>
      </c>
      <c r="C229375" s="7" t="s">
        <v>69</v>
      </c>
      <c r="D229375" s="7" t="s">
        <v>75</v>
      </c>
      <c r="E229375" s="7" t="s">
        <v>75</v>
      </c>
      <c r="F229375" s="7" t="s">
        <v>69</v>
      </c>
      <c r="G229375" s="7" t="s">
        <v>75</v>
      </c>
      <c r="I229375" s="7" t="s">
        <v>69</v>
      </c>
      <c r="J229375" s="7" t="s">
        <v>75</v>
      </c>
      <c r="K229375" s="7" t="s">
        <v>75</v>
      </c>
      <c r="L229375" s="7" t="s">
        <v>75</v>
      </c>
      <c r="M229375" s="7" t="s">
        <v>75</v>
      </c>
      <c r="N229375" s="7" t="s">
        <v>75</v>
      </c>
      <c r="O229375" s="7" t="s">
        <v>75</v>
      </c>
      <c r="P229375" s="7" t="s">
        <v>75</v>
      </c>
      <c r="Q229375" s="7" t="s">
        <v>69</v>
      </c>
      <c r="R229375" s="7" t="s">
        <v>75</v>
      </c>
      <c r="S229375" s="13" t="s">
        <v>75</v>
      </c>
      <c r="T229375" s="7" t="s">
        <v>75</v>
      </c>
      <c r="U229375" s="7" t="s">
        <v>75</v>
      </c>
      <c r="V229375" s="7" t="s">
        <v>69</v>
      </c>
      <c r="W229375" s="7" t="s">
        <v>75</v>
      </c>
      <c r="X229375" s="7" t="s">
        <v>69</v>
      </c>
      <c r="Y229375" s="7" t="s">
        <v>75</v>
      </c>
      <c r="Z229375" s="7" t="s">
        <v>75</v>
      </c>
      <c r="AA229375" s="7" t="s">
        <v>75</v>
      </c>
      <c r="AB229375" s="11" t="s">
        <v>75</v>
      </c>
      <c r="AC229375" s="7" t="s">
        <v>75</v>
      </c>
      <c r="AD229375" s="7" t="s">
        <v>75</v>
      </c>
      <c r="AE229375" s="7" t="s">
        <v>75</v>
      </c>
      <c r="AF229375" s="7" t="s">
        <v>75</v>
      </c>
      <c r="AG229375" s="7" t="s">
        <v>69</v>
      </c>
      <c r="AH229375" s="7" t="s">
        <v>75</v>
      </c>
      <c r="AI229375" s="7" t="s">
        <v>69</v>
      </c>
      <c r="AJ229375" s="7" t="s">
        <v>75</v>
      </c>
      <c r="AK229375" s="7" t="s">
        <v>75</v>
      </c>
      <c r="AL229375" s="7" t="s">
        <v>75</v>
      </c>
      <c r="AM229375" s="7" t="s">
        <v>69</v>
      </c>
      <c r="AN229375" s="7" t="s">
        <v>75</v>
      </c>
      <c r="AO229375" s="7" t="s">
        <v>69</v>
      </c>
      <c r="AP229375" s="7" t="s">
        <v>75</v>
      </c>
      <c r="AQ229375" s="7" t="s">
        <v>75</v>
      </c>
      <c r="AR229375" s="7" t="s">
        <v>75</v>
      </c>
      <c r="AS229375" s="7" t="s">
        <v>75</v>
      </c>
      <c r="AT229375" s="7" t="s">
        <v>75</v>
      </c>
      <c r="AU229375" s="7" t="s">
        <v>75</v>
      </c>
      <c r="AV229375" s="7" t="s">
        <v>69</v>
      </c>
      <c r="AW229375" s="7" t="s">
        <v>75</v>
      </c>
      <c r="AX229375" s="7" t="s">
        <v>69</v>
      </c>
      <c r="AY229375" s="7" t="s">
        <v>75</v>
      </c>
      <c r="AZ229375" s="7" t="s">
        <v>75</v>
      </c>
      <c r="BA229375" s="7" t="s">
        <v>75</v>
      </c>
      <c r="BB229375" s="7" t="s">
        <v>75</v>
      </c>
      <c r="BC229375" s="7" t="s">
        <v>75</v>
      </c>
      <c r="BD229375" s="7" t="s">
        <v>69</v>
      </c>
      <c r="BE229375" s="7" t="s">
        <v>75</v>
      </c>
      <c r="BF229375" s="7" t="s">
        <v>75</v>
      </c>
      <c r="BG229375" s="7" t="s">
        <v>75</v>
      </c>
      <c r="BH229375" s="7" t="s">
        <v>75</v>
      </c>
      <c r="BI229375" s="7" t="s">
        <v>75</v>
      </c>
      <c r="BJ229375" s="7" t="s">
        <v>75</v>
      </c>
      <c r="BK229375" s="7" t="s">
        <v>75</v>
      </c>
      <c r="BL229375" s="7" t="s">
        <v>75</v>
      </c>
      <c r="BM229375" s="7" t="s">
        <v>75</v>
      </c>
      <c r="BN229375" s="7" t="s">
        <v>69</v>
      </c>
      <c r="BO229375" s="13"/>
      <c r="BP229375" s="7" t="s">
        <v>75</v>
      </c>
      <c r="BQ229375" s="7" t="s">
        <v>75</v>
      </c>
      <c r="BR229375" s="7" t="s">
        <v>75</v>
      </c>
      <c r="BS229375" s="7" t="s">
        <v>75</v>
      </c>
      <c r="BT229375" s="7" t="s">
        <v>75</v>
      </c>
      <c r="BU229375" s="7" t="s">
        <v>75</v>
      </c>
      <c r="BV229375" s="7" t="s">
        <v>69</v>
      </c>
      <c r="BW229375" s="7" t="s">
        <v>69</v>
      </c>
      <c r="BX229375" s="7" t="s">
        <v>69</v>
      </c>
      <c r="BY229375" s="7" t="s">
        <v>75</v>
      </c>
      <c r="BZ229375" s="7" t="s">
        <v>75</v>
      </c>
      <c r="CA229375" s="7" t="s">
        <v>69</v>
      </c>
      <c r="CB229375" s="7" t="s">
        <v>69</v>
      </c>
      <c r="CC229375" s="7" t="s">
        <v>75</v>
      </c>
      <c r="CD229375" s="7" t="s">
        <v>75</v>
      </c>
      <c r="CE229375" s="7" t="s">
        <v>75</v>
      </c>
      <c r="CF229375" s="7" t="s">
        <v>75</v>
      </c>
      <c r="CG229375" s="7" t="s">
        <v>75</v>
      </c>
      <c r="CH229375" s="7" t="s">
        <v>69</v>
      </c>
      <c r="CI229375" s="7" t="s">
        <v>75</v>
      </c>
      <c r="CJ229375" s="7" t="s">
        <v>75</v>
      </c>
      <c r="CK229375" s="7" t="s">
        <v>75</v>
      </c>
      <c r="CL229375" s="7" t="s">
        <v>75</v>
      </c>
    </row>
    <row r="229376" spans="1:90" x14ac:dyDescent="0.25">
      <c r="A229376" s="1" t="s">
        <v>8</v>
      </c>
      <c r="B229376" s="13" t="s">
        <v>70</v>
      </c>
      <c r="C229376" s="7" t="s">
        <v>70</v>
      </c>
      <c r="D229376" s="11" t="s">
        <v>76</v>
      </c>
      <c r="E229376" s="11" t="s">
        <v>76</v>
      </c>
      <c r="F229376" s="11" t="s">
        <v>70</v>
      </c>
      <c r="G229376" s="11" t="s">
        <v>76</v>
      </c>
      <c r="H229376" s="11" t="s">
        <v>85</v>
      </c>
      <c r="I229376" s="11" t="s">
        <v>70</v>
      </c>
      <c r="J229376" s="11" t="s">
        <v>76</v>
      </c>
      <c r="K229376" s="11" t="s">
        <v>76</v>
      </c>
      <c r="L229376" s="11" t="s">
        <v>76</v>
      </c>
      <c r="M229376" s="13" t="s">
        <v>76</v>
      </c>
      <c r="N229376" s="11" t="s">
        <v>76</v>
      </c>
      <c r="O229376" s="11" t="s">
        <v>76</v>
      </c>
      <c r="P229376" s="11" t="s">
        <v>76</v>
      </c>
      <c r="Q229376" s="11" t="s">
        <v>99</v>
      </c>
      <c r="R229376" s="13" t="s">
        <v>76</v>
      </c>
      <c r="S229376" s="13" t="s">
        <v>76</v>
      </c>
      <c r="T229376" s="11" t="s">
        <v>104</v>
      </c>
      <c r="U229376" s="11" t="s">
        <v>76</v>
      </c>
      <c r="V229376" s="11" t="s">
        <v>70</v>
      </c>
      <c r="W229376" s="11" t="s">
        <v>104</v>
      </c>
      <c r="X229376" s="11" t="s">
        <v>70</v>
      </c>
      <c r="Y229376" s="11" t="s">
        <v>76</v>
      </c>
      <c r="Z229376" s="11" t="s">
        <v>76</v>
      </c>
      <c r="AA229376" s="11" t="s">
        <v>76</v>
      </c>
      <c r="AB229376" s="11" t="s">
        <v>76</v>
      </c>
      <c r="AC229376" s="11" t="s">
        <v>76</v>
      </c>
      <c r="AD229376" s="11" t="s">
        <v>76</v>
      </c>
      <c r="AE229376" s="11" t="s">
        <v>104</v>
      </c>
      <c r="AF229376" s="11" t="s">
        <v>76</v>
      </c>
      <c r="AG229376" s="11" t="s">
        <v>70</v>
      </c>
      <c r="AH229376" s="11" t="s">
        <v>76</v>
      </c>
      <c r="AI229376" s="11" t="s">
        <v>99</v>
      </c>
      <c r="AJ229376" s="11" t="s">
        <v>76</v>
      </c>
      <c r="AK229376" s="11" t="s">
        <v>76</v>
      </c>
      <c r="AL229376" s="11" t="s">
        <v>76</v>
      </c>
      <c r="AM229376" s="11" t="s">
        <v>70</v>
      </c>
      <c r="AN229376" s="11" t="s">
        <v>76</v>
      </c>
      <c r="AO229376" s="11" t="s">
        <v>70</v>
      </c>
      <c r="AP229376" s="11" t="s">
        <v>76</v>
      </c>
      <c r="AQ229376" s="11" t="s">
        <v>76</v>
      </c>
      <c r="AR229376" s="11" t="s">
        <v>76</v>
      </c>
      <c r="AS229376" s="11" t="s">
        <v>76</v>
      </c>
      <c r="AT229376" s="11" t="s">
        <v>76</v>
      </c>
      <c r="AU229376" s="13" t="s">
        <v>76</v>
      </c>
      <c r="AV229376" s="7" t="s">
        <v>151</v>
      </c>
      <c r="AW229376" s="11" t="s">
        <v>76</v>
      </c>
      <c r="AX229376" s="13" t="s">
        <v>151</v>
      </c>
      <c r="AY229376" s="11" t="s">
        <v>76</v>
      </c>
      <c r="AZ229376" s="11" t="s">
        <v>76</v>
      </c>
      <c r="BA229376" s="11" t="s">
        <v>104</v>
      </c>
      <c r="BB229376" s="11" t="s">
        <v>76</v>
      </c>
      <c r="BC229376" s="11" t="s">
        <v>76</v>
      </c>
      <c r="BD229376" s="11" t="s">
        <v>70</v>
      </c>
      <c r="BE229376" s="11" t="s">
        <v>76</v>
      </c>
      <c r="BF229376" s="11" t="s">
        <v>76</v>
      </c>
      <c r="BG229376" s="11" t="s">
        <v>76</v>
      </c>
      <c r="BH229376" s="11" t="s">
        <v>76</v>
      </c>
      <c r="BI229376" s="11" t="s">
        <v>76</v>
      </c>
      <c r="BJ229376" s="11" t="s">
        <v>76</v>
      </c>
      <c r="BK229376" s="11" t="s">
        <v>76</v>
      </c>
      <c r="BL229376" s="11" t="s">
        <v>76</v>
      </c>
      <c r="BM229376" s="11" t="s">
        <v>76</v>
      </c>
      <c r="BN229376" s="11" t="s">
        <v>70</v>
      </c>
      <c r="BO229376" s="11" t="s">
        <v>85</v>
      </c>
      <c r="BP229376" s="11" t="s">
        <v>76</v>
      </c>
      <c r="BQ229376" s="11" t="s">
        <v>76</v>
      </c>
      <c r="BR229376" s="11" t="s">
        <v>76</v>
      </c>
      <c r="BS229376" s="11" t="s">
        <v>76</v>
      </c>
      <c r="BT229376" s="11" t="s">
        <v>76</v>
      </c>
      <c r="BU229376" s="11" t="s">
        <v>76</v>
      </c>
      <c r="BV229376" s="11" t="s">
        <v>70</v>
      </c>
      <c r="BW229376" s="11" t="s">
        <v>70</v>
      </c>
      <c r="BX229376" s="11" t="s">
        <v>70</v>
      </c>
      <c r="BY229376" s="11" t="s">
        <v>104</v>
      </c>
      <c r="BZ229376" s="11" t="s">
        <v>76</v>
      </c>
      <c r="CA229376" s="11" t="s">
        <v>70</v>
      </c>
      <c r="CB229376" s="11" t="s">
        <v>70</v>
      </c>
      <c r="CC229376" s="11" t="s">
        <v>76</v>
      </c>
      <c r="CD229376" s="11" t="s">
        <v>76</v>
      </c>
      <c r="CE229376" s="11" t="s">
        <v>76</v>
      </c>
      <c r="CF229376" s="11" t="s">
        <v>104</v>
      </c>
      <c r="CG229376" s="11" t="s">
        <v>76</v>
      </c>
      <c r="CH229376" s="11" t="s">
        <v>151</v>
      </c>
      <c r="CI229376" s="11" t="s">
        <v>76</v>
      </c>
      <c r="CJ229376" s="11" t="s">
        <v>76</v>
      </c>
      <c r="CK229376" s="11" t="s">
        <v>76</v>
      </c>
      <c r="CL229376" s="11" t="s">
        <v>76</v>
      </c>
    </row>
    <row r="229377" spans="1:90" x14ac:dyDescent="0.25">
      <c r="A229377" s="1" t="s">
        <v>9</v>
      </c>
      <c r="AI229377" s="7" t="s">
        <v>56</v>
      </c>
      <c r="AK229377" s="7" t="s">
        <v>56</v>
      </c>
      <c r="AL229377" s="7" t="s">
        <v>56</v>
      </c>
      <c r="AM229377" s="7" t="s">
        <v>56</v>
      </c>
      <c r="AN229377" s="7" t="s">
        <v>56</v>
      </c>
      <c r="AO229377" s="7" t="s">
        <v>56</v>
      </c>
      <c r="AT229377" s="13"/>
      <c r="AY229377" s="7" t="s">
        <v>56</v>
      </c>
      <c r="AZ229377" s="7" t="s">
        <v>56</v>
      </c>
      <c r="BA229377" s="7" t="s">
        <v>56</v>
      </c>
      <c r="BC229377" s="7" t="s">
        <v>56</v>
      </c>
      <c r="BG229377" s="13" t="s">
        <v>56</v>
      </c>
      <c r="BL229377" s="13" t="s">
        <v>56</v>
      </c>
      <c r="BM229377" s="13"/>
      <c r="BO229377" s="13"/>
      <c r="BQ229377" s="13"/>
      <c r="BR229377" s="13" t="s">
        <v>56</v>
      </c>
      <c r="BS229377" s="13" t="s">
        <v>56</v>
      </c>
      <c r="BY229377" s="7" t="s">
        <v>56</v>
      </c>
      <c r="CL229377" s="7" t="s">
        <v>56</v>
      </c>
    </row>
    <row r="229378" spans="1:90" x14ac:dyDescent="0.25">
      <c r="A229378" s="1" t="s">
        <v>10</v>
      </c>
      <c r="B229378" s="13" t="s">
        <v>56</v>
      </c>
      <c r="C229378" s="7" t="s">
        <v>56</v>
      </c>
      <c r="D229378" s="13" t="s">
        <v>56</v>
      </c>
      <c r="E229378" s="13" t="s">
        <v>56</v>
      </c>
      <c r="F229378" s="13" t="s">
        <v>56</v>
      </c>
      <c r="G229378" s="13" t="s">
        <v>56</v>
      </c>
      <c r="H229378" s="13" t="s">
        <v>56</v>
      </c>
      <c r="I229378" s="13" t="s">
        <v>56</v>
      </c>
      <c r="J229378" s="13" t="s">
        <v>56</v>
      </c>
      <c r="K229378" s="13" t="s">
        <v>56</v>
      </c>
      <c r="L229378" s="13" t="s">
        <v>56</v>
      </c>
      <c r="M229378" s="13" t="s">
        <v>56</v>
      </c>
      <c r="N229378" s="13" t="s">
        <v>56</v>
      </c>
      <c r="O229378" s="13" t="s">
        <v>56</v>
      </c>
      <c r="P229378" s="13" t="s">
        <v>56</v>
      </c>
      <c r="Q229378" s="13" t="s">
        <v>56</v>
      </c>
      <c r="R229378" s="13" t="s">
        <v>56</v>
      </c>
      <c r="S229378" s="13" t="s">
        <v>56</v>
      </c>
      <c r="T229378" s="7" t="s">
        <v>56</v>
      </c>
      <c r="U229378" s="7" t="s">
        <v>56</v>
      </c>
      <c r="V229378" s="7" t="s">
        <v>56</v>
      </c>
      <c r="W229378" s="7" t="s">
        <v>56</v>
      </c>
      <c r="X229378" s="7" t="s">
        <v>56</v>
      </c>
      <c r="Y229378" s="7" t="s">
        <v>56</v>
      </c>
      <c r="Z229378" s="7" t="s">
        <v>56</v>
      </c>
      <c r="AA229378" s="7" t="s">
        <v>56</v>
      </c>
      <c r="AB229378" s="7" t="s">
        <v>56</v>
      </c>
      <c r="AC229378" s="7" t="s">
        <v>56</v>
      </c>
      <c r="AD229378" s="7" t="s">
        <v>56</v>
      </c>
      <c r="AE229378" s="7" t="s">
        <v>56</v>
      </c>
      <c r="AS229378" s="13"/>
      <c r="BE229378" s="13"/>
      <c r="BT229378" s="13"/>
    </row>
    <row r="229379" spans="1:90" x14ac:dyDescent="0.25">
      <c r="A229379" s="1" t="s">
        <v>11</v>
      </c>
      <c r="AF229379" s="7" t="s">
        <v>56</v>
      </c>
      <c r="AG229379" s="13" t="s">
        <v>56</v>
      </c>
      <c r="AH229379" s="7" t="s">
        <v>56</v>
      </c>
      <c r="AJ229379" s="13" t="s">
        <v>56</v>
      </c>
      <c r="AN229379" s="13"/>
      <c r="AP229379" s="13" t="s">
        <v>56</v>
      </c>
      <c r="AQ229379" s="13" t="s">
        <v>56</v>
      </c>
      <c r="AR229379" s="13" t="s">
        <v>56</v>
      </c>
      <c r="AS229379" s="7" t="s">
        <v>56</v>
      </c>
      <c r="AT229379" s="7" t="s">
        <v>56</v>
      </c>
      <c r="AU229379" s="13" t="s">
        <v>56</v>
      </c>
      <c r="AV229379" s="13" t="s">
        <v>56</v>
      </c>
      <c r="AW229379" s="13" t="s">
        <v>56</v>
      </c>
      <c r="AX229379" s="13" t="s">
        <v>56</v>
      </c>
      <c r="BB229379" s="13" t="s">
        <v>56</v>
      </c>
      <c r="BD229379" s="13" t="s">
        <v>56</v>
      </c>
      <c r="BE229379" s="13" t="s">
        <v>56</v>
      </c>
      <c r="BF229379" s="13" t="s">
        <v>56</v>
      </c>
      <c r="BH229379" s="7" t="s">
        <v>56</v>
      </c>
      <c r="BI229379" s="13" t="s">
        <v>56</v>
      </c>
      <c r="BJ229379" s="13" t="s">
        <v>56</v>
      </c>
      <c r="BK229379" s="13" t="s">
        <v>56</v>
      </c>
      <c r="BM229379" s="7" t="s">
        <v>56</v>
      </c>
      <c r="BN229379" s="13" t="s">
        <v>56</v>
      </c>
      <c r="BO229379" s="7" t="s">
        <v>56</v>
      </c>
      <c r="BP229379" s="7" t="s">
        <v>56</v>
      </c>
      <c r="BQ229379" s="7" t="s">
        <v>56</v>
      </c>
      <c r="BT229379" s="13" t="s">
        <v>56</v>
      </c>
      <c r="BU229379" s="13" t="s">
        <v>56</v>
      </c>
      <c r="BV229379" s="13" t="s">
        <v>56</v>
      </c>
      <c r="BW229379" s="13" t="s">
        <v>56</v>
      </c>
      <c r="BX229379" s="13" t="s">
        <v>56</v>
      </c>
      <c r="BZ229379" s="13" t="s">
        <v>56</v>
      </c>
      <c r="CA229379" s="7" t="s">
        <v>56</v>
      </c>
      <c r="CB229379" s="7" t="s">
        <v>56</v>
      </c>
      <c r="CC229379" s="7" t="s">
        <v>56</v>
      </c>
      <c r="CD229379" s="7" t="s">
        <v>56</v>
      </c>
      <c r="CE229379" s="7" t="s">
        <v>56</v>
      </c>
      <c r="CF229379" s="7" t="s">
        <v>56</v>
      </c>
      <c r="CG229379" s="7" t="s">
        <v>56</v>
      </c>
      <c r="CH229379" s="7" t="s">
        <v>56</v>
      </c>
      <c r="CI229379" s="7" t="s">
        <v>56</v>
      </c>
      <c r="CJ229379" s="7" t="s">
        <v>56</v>
      </c>
      <c r="CK229379" s="7" t="s">
        <v>56</v>
      </c>
    </row>
    <row r="229380" spans="1:90" x14ac:dyDescent="0.25">
      <c r="A229380" s="16" t="s">
        <v>12</v>
      </c>
      <c r="C229380" s="13"/>
      <c r="AF229380" s="7" t="s">
        <v>56</v>
      </c>
      <c r="AG229380" s="13" t="s">
        <v>56</v>
      </c>
      <c r="AH229380" s="7" t="s">
        <v>56</v>
      </c>
      <c r="AI229380" s="13" t="s">
        <v>56</v>
      </c>
      <c r="AJ229380" s="13" t="s">
        <v>56</v>
      </c>
      <c r="AK229380" s="13" t="s">
        <v>56</v>
      </c>
      <c r="AL229380" s="13" t="s">
        <v>56</v>
      </c>
      <c r="AM229380" s="13" t="s">
        <v>56</v>
      </c>
      <c r="AN229380" s="13" t="s">
        <v>56</v>
      </c>
      <c r="AO229380" s="13" t="s">
        <v>56</v>
      </c>
      <c r="AP229380" s="13" t="s">
        <v>56</v>
      </c>
      <c r="AQ229380" s="13" t="s">
        <v>56</v>
      </c>
      <c r="AR229380" s="13" t="s">
        <v>56</v>
      </c>
      <c r="AS229380" s="7" t="s">
        <v>56</v>
      </c>
      <c r="AT229380" s="7" t="s">
        <v>56</v>
      </c>
      <c r="AU229380" s="13" t="s">
        <v>56</v>
      </c>
      <c r="AV229380" s="13" t="s">
        <v>56</v>
      </c>
      <c r="AW229380" s="13" t="s">
        <v>56</v>
      </c>
      <c r="AX229380" s="13" t="s">
        <v>56</v>
      </c>
      <c r="AY229380" s="13" t="s">
        <v>56</v>
      </c>
      <c r="AZ229380" s="13" t="s">
        <v>56</v>
      </c>
      <c r="BA229380" s="13" t="s">
        <v>56</v>
      </c>
      <c r="BB229380" s="13" t="s">
        <v>56</v>
      </c>
      <c r="BC229380" s="13" t="s">
        <v>56</v>
      </c>
      <c r="BD229380" s="13" t="s">
        <v>56</v>
      </c>
      <c r="BE229380" s="13" t="s">
        <v>56</v>
      </c>
      <c r="BF229380" s="13" t="s">
        <v>56</v>
      </c>
      <c r="BG229380" s="13" t="s">
        <v>56</v>
      </c>
      <c r="BH229380" s="7" t="s">
        <v>56</v>
      </c>
      <c r="BI229380" s="13" t="s">
        <v>56</v>
      </c>
      <c r="BJ229380" s="13" t="s">
        <v>56</v>
      </c>
      <c r="BK229380" s="13" t="s">
        <v>56</v>
      </c>
      <c r="BL229380" s="13" t="s">
        <v>56</v>
      </c>
      <c r="BM229380" s="7" t="s">
        <v>56</v>
      </c>
      <c r="BN229380" s="13" t="s">
        <v>56</v>
      </c>
      <c r="BO229380" s="13" t="s">
        <v>56</v>
      </c>
      <c r="BP229380" s="7" t="s">
        <v>56</v>
      </c>
      <c r="BQ229380" s="7" t="s">
        <v>56</v>
      </c>
      <c r="BR229380" s="13" t="s">
        <v>56</v>
      </c>
      <c r="BS229380" s="13" t="s">
        <v>56</v>
      </c>
      <c r="BT229380" s="13" t="s">
        <v>56</v>
      </c>
      <c r="BU229380" s="13" t="s">
        <v>56</v>
      </c>
      <c r="BV229380" s="13" t="s">
        <v>56</v>
      </c>
      <c r="BW229380" s="13" t="s">
        <v>56</v>
      </c>
      <c r="BX229380" s="13" t="s">
        <v>56</v>
      </c>
      <c r="BY229380" s="7" t="s">
        <v>56</v>
      </c>
      <c r="CA229380" s="7" t="s">
        <v>56</v>
      </c>
      <c r="CB229380" s="7" t="s">
        <v>56</v>
      </c>
      <c r="CC229380" s="7" t="s">
        <v>56</v>
      </c>
      <c r="CE229380" s="7" t="s">
        <v>56</v>
      </c>
      <c r="CG229380" s="7" t="s">
        <v>56</v>
      </c>
      <c r="CH229380" s="7" t="s">
        <v>56</v>
      </c>
      <c r="CI229380" s="7" t="s">
        <v>56</v>
      </c>
      <c r="CK229380" s="7" t="s">
        <v>56</v>
      </c>
      <c r="CL229380" s="7" t="s">
        <v>56</v>
      </c>
    </row>
    <row r="229381" spans="1:90" x14ac:dyDescent="0.25">
      <c r="A229381" s="7" t="s">
        <v>13</v>
      </c>
      <c r="AF229381" s="7">
        <v>1</v>
      </c>
      <c r="AG229381" s="7">
        <v>1</v>
      </c>
      <c r="AH229381" s="7">
        <v>1</v>
      </c>
      <c r="AI229381" s="7">
        <v>2</v>
      </c>
      <c r="AJ229381" s="13">
        <v>1</v>
      </c>
      <c r="AL229381" s="7">
        <v>2</v>
      </c>
      <c r="AN229381" s="7">
        <v>2</v>
      </c>
      <c r="AP229381" s="7">
        <v>1</v>
      </c>
      <c r="AT229381" s="7">
        <v>1</v>
      </c>
      <c r="AU229381" s="7">
        <v>1</v>
      </c>
      <c r="AV229381" s="7">
        <v>1</v>
      </c>
      <c r="AW229381" s="7">
        <v>1</v>
      </c>
      <c r="AX229381" s="7">
        <v>2</v>
      </c>
      <c r="AY229381" s="7">
        <v>2</v>
      </c>
      <c r="AZ229381" s="7">
        <v>1</v>
      </c>
      <c r="BB229381" s="7">
        <v>1</v>
      </c>
      <c r="BC229381" s="7">
        <v>2</v>
      </c>
      <c r="BD229381" s="13" t="s">
        <v>157</v>
      </c>
      <c r="BF229381" s="7">
        <v>1</v>
      </c>
      <c r="BG229381" s="7">
        <v>2</v>
      </c>
      <c r="BI229381" s="7">
        <v>1</v>
      </c>
      <c r="BM229381" s="7">
        <v>2</v>
      </c>
      <c r="BP229381" s="7">
        <v>1</v>
      </c>
      <c r="BQ229381" s="7">
        <v>1</v>
      </c>
      <c r="BR229381" s="13">
        <v>2</v>
      </c>
      <c r="BS229381" s="7">
        <v>1</v>
      </c>
      <c r="BU229381" s="7">
        <v>1</v>
      </c>
      <c r="BW229381" s="7">
        <v>1</v>
      </c>
      <c r="BX229381" s="7">
        <v>3</v>
      </c>
      <c r="BY229381" s="7">
        <v>1</v>
      </c>
      <c r="CA229381" s="7">
        <v>1</v>
      </c>
      <c r="CB229381" s="7">
        <v>1</v>
      </c>
      <c r="CG229381" s="7">
        <v>1</v>
      </c>
      <c r="CH229381" s="7">
        <v>1</v>
      </c>
      <c r="CI229381" s="7">
        <v>2</v>
      </c>
      <c r="CK229381" s="7">
        <v>1</v>
      </c>
    </row>
    <row r="229382" spans="1:90" x14ac:dyDescent="0.25">
      <c r="A229382" s="7" t="s">
        <v>14</v>
      </c>
      <c r="AF229382" s="13" t="s">
        <v>122</v>
      </c>
      <c r="AH229382" s="7" t="s">
        <v>126</v>
      </c>
      <c r="AI229382" s="7">
        <v>4</v>
      </c>
      <c r="AJ229382" s="7">
        <v>1</v>
      </c>
      <c r="AK229382" s="7">
        <v>2</v>
      </c>
      <c r="AL229382" s="13">
        <v>3</v>
      </c>
      <c r="AM229382" s="7">
        <v>4</v>
      </c>
      <c r="AN229382" s="13" t="s">
        <v>137</v>
      </c>
      <c r="AO229382" s="7">
        <v>4</v>
      </c>
      <c r="AQ229382" s="13" t="s">
        <v>141</v>
      </c>
      <c r="AR229382" s="13" t="s">
        <v>141</v>
      </c>
      <c r="AS229382" s="7" t="s">
        <v>141</v>
      </c>
      <c r="AT229382" s="7">
        <v>1</v>
      </c>
      <c r="AU229382" s="13" t="s">
        <v>141</v>
      </c>
      <c r="AV229382" s="13" t="s">
        <v>141</v>
      </c>
      <c r="AW229382" s="13" t="s">
        <v>141</v>
      </c>
      <c r="AX229382" s="13" t="s">
        <v>141</v>
      </c>
      <c r="AY229382" s="7" t="s">
        <v>157</v>
      </c>
      <c r="BA229382" s="7">
        <v>1</v>
      </c>
      <c r="BE229382" s="13" t="s">
        <v>141</v>
      </c>
      <c r="BG229382" s="7">
        <v>9</v>
      </c>
      <c r="BH229382" s="13" t="s">
        <v>141</v>
      </c>
      <c r="BJ229382" s="13" t="s">
        <v>141</v>
      </c>
      <c r="BK229382" s="13" t="s">
        <v>141</v>
      </c>
      <c r="BL229382" s="7">
        <v>2</v>
      </c>
      <c r="BN229382" s="13" t="s">
        <v>141</v>
      </c>
      <c r="BO229382" s="7">
        <v>1</v>
      </c>
      <c r="BP229382" s="13" t="s">
        <v>141</v>
      </c>
      <c r="BQ229382" s="7">
        <v>1</v>
      </c>
      <c r="BR229382" s="13" t="s">
        <v>141</v>
      </c>
      <c r="BS229382" s="7">
        <v>6</v>
      </c>
      <c r="BV229382" s="7">
        <v>1</v>
      </c>
      <c r="BW229382" s="13" t="s">
        <v>141</v>
      </c>
      <c r="BX229382" s="13" t="s">
        <v>141</v>
      </c>
      <c r="BY229382" s="7">
        <v>4</v>
      </c>
      <c r="BZ229382" s="7">
        <v>1</v>
      </c>
      <c r="CC229382" s="7">
        <v>2</v>
      </c>
      <c r="CD229382" s="7">
        <v>1</v>
      </c>
      <c r="CE229382" s="7">
        <v>1</v>
      </c>
      <c r="CG229382" s="7" t="s">
        <v>141</v>
      </c>
      <c r="CH229382" s="7">
        <v>1</v>
      </c>
      <c r="CI229382" s="7">
        <v>3</v>
      </c>
      <c r="CJ229382" s="7" t="s">
        <v>141</v>
      </c>
      <c r="CK229382" s="7">
        <v>1</v>
      </c>
      <c r="CL229382" s="7">
        <v>6</v>
      </c>
    </row>
    <row r="229383" spans="1:90" x14ac:dyDescent="0.25">
      <c r="A229383" s="7" t="s">
        <v>15</v>
      </c>
      <c r="AF229383" s="7">
        <v>1</v>
      </c>
      <c r="AG229383" s="7">
        <f>AG229381+AG229382</f>
        <v>1</v>
      </c>
      <c r="AH229383" s="7">
        <v>2</v>
      </c>
      <c r="AI229383" s="7">
        <f>AI229381+AI229382</f>
        <v>6</v>
      </c>
      <c r="AJ229383" s="7">
        <f>AJ229381+AJ229382</f>
        <v>2</v>
      </c>
      <c r="AK229383" s="7">
        <f>AK229381+AK229382</f>
        <v>2</v>
      </c>
      <c r="AL229383" s="7">
        <f>AL229381+AL229382</f>
        <v>5</v>
      </c>
      <c r="AM229383" s="7">
        <f>AM229381+AM229382</f>
        <v>4</v>
      </c>
      <c r="AN229383" s="7">
        <v>10</v>
      </c>
      <c r="AO229383" s="7">
        <f>AO229381+AO229382</f>
        <v>4</v>
      </c>
      <c r="AP229383" s="7">
        <f>AP229381+AP229382</f>
        <v>1</v>
      </c>
      <c r="AQ229383" s="7">
        <v>1</v>
      </c>
      <c r="AR229383" s="7">
        <v>1</v>
      </c>
      <c r="AS229383" s="7">
        <v>1</v>
      </c>
      <c r="AT229383" s="7">
        <f>AT229381+AT229382</f>
        <v>2</v>
      </c>
      <c r="AU229383" s="7">
        <v>2</v>
      </c>
      <c r="AV229383" s="7">
        <v>2</v>
      </c>
      <c r="AW229383" s="7">
        <v>2</v>
      </c>
      <c r="AX229383" s="7">
        <v>3</v>
      </c>
      <c r="AY229383" s="7">
        <v>4</v>
      </c>
      <c r="AZ229383" s="7">
        <f>AZ229381+AZ229382</f>
        <v>1</v>
      </c>
      <c r="BA229383" s="7">
        <f>BA229381+BA229382</f>
        <v>1</v>
      </c>
      <c r="BB229383" s="7">
        <f>BB229381+BB229382</f>
        <v>1</v>
      </c>
      <c r="BC229383" s="7">
        <f>BC229381+BC229382</f>
        <v>2</v>
      </c>
      <c r="BD229383" s="7">
        <v>2</v>
      </c>
      <c r="BE229383" s="7">
        <v>1</v>
      </c>
      <c r="BF229383" s="7">
        <f>BF229381+BF229382</f>
        <v>1</v>
      </c>
      <c r="BG229383" s="7">
        <f>BG229381+BG229382</f>
        <v>11</v>
      </c>
      <c r="BH229383" s="7">
        <v>1</v>
      </c>
      <c r="BI229383" s="7">
        <f>BI229381+BI229382</f>
        <v>1</v>
      </c>
      <c r="BJ229383" s="7">
        <v>1</v>
      </c>
      <c r="BK229383" s="7">
        <v>1</v>
      </c>
      <c r="BL229383" s="7">
        <f>BL229381+BL229382</f>
        <v>2</v>
      </c>
      <c r="BM229383" s="7">
        <f>BM229381+BM229382</f>
        <v>2</v>
      </c>
      <c r="BN229383" s="7">
        <v>1</v>
      </c>
      <c r="BO229383" s="7">
        <f>BO229381+BO229382</f>
        <v>1</v>
      </c>
      <c r="BP229383" s="7">
        <v>2</v>
      </c>
      <c r="BQ229383" s="7">
        <f>BQ229381+BQ229382</f>
        <v>2</v>
      </c>
      <c r="BR229383" s="7">
        <v>3</v>
      </c>
      <c r="BS229383" s="7">
        <f>BS229381+BS229382</f>
        <v>7</v>
      </c>
      <c r="BU229383" s="7">
        <f>BU229381+BU229382</f>
        <v>1</v>
      </c>
      <c r="BV229383" s="7">
        <f>BV229381+BV229382</f>
        <v>1</v>
      </c>
      <c r="BW229383" s="7">
        <v>2</v>
      </c>
      <c r="BX229383" s="7">
        <v>4</v>
      </c>
      <c r="BY229383" s="7">
        <v>5</v>
      </c>
      <c r="BZ229383" s="7">
        <v>1</v>
      </c>
      <c r="CA229383" s="7">
        <v>1</v>
      </c>
      <c r="CB229383" s="7">
        <v>1</v>
      </c>
      <c r="CC229383" s="7">
        <v>2</v>
      </c>
      <c r="CD229383" s="7">
        <v>1</v>
      </c>
      <c r="CE229383" s="7">
        <v>1</v>
      </c>
      <c r="CG229383" s="7">
        <v>2</v>
      </c>
      <c r="CH229383" s="7">
        <v>2</v>
      </c>
      <c r="CI229383" s="7">
        <v>5</v>
      </c>
      <c r="CJ229383" s="7">
        <v>1</v>
      </c>
      <c r="CK229383" s="7">
        <v>2</v>
      </c>
      <c r="CL229383" s="7">
        <v>6</v>
      </c>
    </row>
    <row r="229384" spans="1:90" x14ac:dyDescent="0.25">
      <c r="A229384" s="1" t="s">
        <v>16</v>
      </c>
      <c r="AF229384" s="13" t="s">
        <v>56</v>
      </c>
      <c r="AH229384" s="7" t="s">
        <v>56</v>
      </c>
      <c r="AI229384" s="13" t="s">
        <v>56</v>
      </c>
      <c r="AJ229384" s="13" t="s">
        <v>56</v>
      </c>
      <c r="AK229384" s="13" t="s">
        <v>56</v>
      </c>
      <c r="AL229384" s="13" t="s">
        <v>56</v>
      </c>
      <c r="AN229384" s="13" t="s">
        <v>56</v>
      </c>
      <c r="AT229384" s="13" t="s">
        <v>56</v>
      </c>
      <c r="AU229384" s="13" t="s">
        <v>56</v>
      </c>
      <c r="AV229384" s="13" t="s">
        <v>56</v>
      </c>
      <c r="AW229384" s="13" t="s">
        <v>56</v>
      </c>
      <c r="AX229384" s="13" t="s">
        <v>56</v>
      </c>
      <c r="AY229384" s="13" t="s">
        <v>56</v>
      </c>
      <c r="BG229384" s="13" t="s">
        <v>56</v>
      </c>
      <c r="BP229384" s="13" t="s">
        <v>56</v>
      </c>
      <c r="BQ229384" s="7" t="s">
        <v>56</v>
      </c>
      <c r="BR229384" s="7" t="s">
        <v>56</v>
      </c>
      <c r="BS229384" s="7" t="s">
        <v>56</v>
      </c>
      <c r="BW229384" s="13" t="s">
        <v>56</v>
      </c>
      <c r="BX229384" s="13" t="s">
        <v>56</v>
      </c>
      <c r="BY229384" s="7" t="s">
        <v>56</v>
      </c>
      <c r="CG229384" s="7" t="s">
        <v>56</v>
      </c>
      <c r="CH229384" s="7" t="s">
        <v>56</v>
      </c>
      <c r="CI229384" s="7" t="s">
        <v>56</v>
      </c>
      <c r="CK229384" s="7" t="s">
        <v>56</v>
      </c>
    </row>
    <row r="229385" spans="1:90" x14ac:dyDescent="0.25">
      <c r="A229385" s="16" t="s">
        <v>17</v>
      </c>
      <c r="AF229385" s="13"/>
      <c r="AI229385" s="13"/>
      <c r="AJ229385" s="13"/>
      <c r="AK229385" s="13"/>
      <c r="AL229385" s="13"/>
      <c r="AN229385" s="13"/>
      <c r="AT229385" s="13"/>
      <c r="AU229385" s="13"/>
      <c r="AV229385" s="13"/>
      <c r="AW229385" s="13"/>
      <c r="AX229385" s="13"/>
      <c r="AY229385" s="13"/>
      <c r="BG229385" s="13"/>
      <c r="BP229385" s="13">
        <v>1</v>
      </c>
    </row>
    <row r="229386" spans="1:90" x14ac:dyDescent="0.25">
      <c r="A229386" s="16" t="s">
        <v>18</v>
      </c>
      <c r="AF229386" s="13"/>
      <c r="AI229386" s="13"/>
      <c r="AJ229386" s="13"/>
      <c r="AK229386" s="13"/>
      <c r="AL229386" s="13"/>
      <c r="AN229386" s="13"/>
      <c r="AT229386" s="13"/>
      <c r="AU229386" s="13"/>
      <c r="AV229386" s="13"/>
      <c r="AW229386" s="13"/>
      <c r="AX229386" s="13"/>
      <c r="AY229386" s="13"/>
      <c r="AZ229386" s="7">
        <v>429</v>
      </c>
    </row>
    <row r="229387" spans="1:90" x14ac:dyDescent="0.25">
      <c r="A229387" s="1" t="s">
        <v>19</v>
      </c>
      <c r="AI229387" s="7">
        <v>1</v>
      </c>
      <c r="AY229387" s="7">
        <v>1</v>
      </c>
      <c r="BC229387" s="7">
        <v>1</v>
      </c>
    </row>
    <row r="229388" spans="1:90" x14ac:dyDescent="0.25">
      <c r="A229388" s="16" t="s">
        <v>20</v>
      </c>
      <c r="AF229388" s="13"/>
      <c r="AI229388" s="13"/>
      <c r="AJ229388" s="13"/>
      <c r="AK229388" s="13"/>
      <c r="AL229388" s="13"/>
      <c r="AN229388" s="13"/>
      <c r="AT229388" s="13"/>
      <c r="AU229388" s="13"/>
      <c r="AV229388" s="13"/>
      <c r="AW229388" s="13"/>
      <c r="AX229388" s="13"/>
      <c r="AY229388" s="13"/>
      <c r="BB229388" s="7">
        <v>2</v>
      </c>
    </row>
    <row r="229389" spans="1:90" x14ac:dyDescent="0.25">
      <c r="A229389" s="1" t="s">
        <v>21</v>
      </c>
      <c r="AH229389" s="7">
        <v>1</v>
      </c>
      <c r="AT229389" s="7">
        <v>1</v>
      </c>
    </row>
    <row r="229390" spans="1:90" x14ac:dyDescent="0.25">
      <c r="A229390" s="1" t="s">
        <v>22</v>
      </c>
      <c r="BG229390" s="7">
        <v>27</v>
      </c>
      <c r="BR229390" s="7">
        <v>1</v>
      </c>
      <c r="BX229390" s="7">
        <v>1</v>
      </c>
    </row>
    <row r="229391" spans="1:90" x14ac:dyDescent="0.25">
      <c r="A229391" s="17" t="s">
        <v>48</v>
      </c>
      <c r="AJ229391" s="7">
        <v>1</v>
      </c>
      <c r="AV229391" s="7">
        <v>1</v>
      </c>
      <c r="BF229391" s="7">
        <v>1</v>
      </c>
      <c r="CI229391" s="7">
        <v>1</v>
      </c>
    </row>
    <row r="229392" spans="1:90" x14ac:dyDescent="0.25">
      <c r="A229392" s="16" t="s">
        <v>23</v>
      </c>
      <c r="AI229392" s="7">
        <v>4</v>
      </c>
      <c r="AL229392" s="13">
        <v>3</v>
      </c>
      <c r="AP229392" s="7">
        <v>1</v>
      </c>
      <c r="AU229392" s="7">
        <v>1</v>
      </c>
      <c r="AW229392" s="7">
        <v>1</v>
      </c>
      <c r="AX229392" s="7">
        <v>1</v>
      </c>
      <c r="AY229392" s="7">
        <v>1</v>
      </c>
      <c r="BC229392" s="7">
        <v>36</v>
      </c>
      <c r="BD229392" s="7">
        <v>1</v>
      </c>
      <c r="BG229392" s="7">
        <v>4</v>
      </c>
      <c r="BI229392" s="7">
        <v>1</v>
      </c>
      <c r="BM229392" s="7">
        <v>2</v>
      </c>
      <c r="BQ229392" s="7">
        <v>1</v>
      </c>
      <c r="BR229392" s="7">
        <v>34</v>
      </c>
      <c r="BS229392" s="7">
        <v>10</v>
      </c>
      <c r="BU229392" s="7">
        <v>2</v>
      </c>
      <c r="BW229392" s="7">
        <v>9</v>
      </c>
      <c r="BX229392" s="7">
        <v>2</v>
      </c>
      <c r="BY229392" s="7">
        <v>4</v>
      </c>
      <c r="CB229392" s="7">
        <v>9</v>
      </c>
      <c r="CG229392" s="7">
        <v>4</v>
      </c>
      <c r="CH229392" s="7">
        <v>2</v>
      </c>
      <c r="CK229392" s="7">
        <v>9</v>
      </c>
    </row>
    <row r="229393" spans="1:90" x14ac:dyDescent="0.25">
      <c r="A229393" s="17" t="s">
        <v>211</v>
      </c>
      <c r="AL229393" s="13"/>
      <c r="BD229393" s="7">
        <v>1</v>
      </c>
      <c r="CA229393" s="7">
        <v>1</v>
      </c>
    </row>
    <row r="229394" spans="1:90" x14ac:dyDescent="0.25">
      <c r="A229394" s="1" t="s">
        <v>24</v>
      </c>
      <c r="AF229394" s="7">
        <v>2</v>
      </c>
      <c r="AG229394" s="7">
        <v>3</v>
      </c>
      <c r="AL229394" s="7">
        <v>1</v>
      </c>
      <c r="AN229394" s="7">
        <v>2</v>
      </c>
      <c r="AX229394" s="7">
        <v>1</v>
      </c>
    </row>
    <row r="229395" spans="1:90" x14ac:dyDescent="0.25">
      <c r="A229395" s="1" t="s">
        <v>25</v>
      </c>
      <c r="AN229395" s="7">
        <v>1</v>
      </c>
      <c r="BM229395" s="7">
        <v>2</v>
      </c>
      <c r="BX229395" s="7">
        <v>1</v>
      </c>
    </row>
    <row r="229396" spans="1:90" x14ac:dyDescent="0.25">
      <c r="A229396" s="17" t="s">
        <v>49</v>
      </c>
      <c r="AF229396" s="7">
        <v>3</v>
      </c>
      <c r="AL229396" s="7">
        <v>797</v>
      </c>
      <c r="AM229396" s="7">
        <v>11</v>
      </c>
      <c r="AN229396" s="7">
        <v>11</v>
      </c>
      <c r="AR229396" s="7">
        <v>999999999</v>
      </c>
      <c r="AS229396" s="7">
        <v>999999999</v>
      </c>
      <c r="AT229396" s="7">
        <v>11</v>
      </c>
      <c r="AU229396" s="7">
        <v>4</v>
      </c>
      <c r="AV229396" s="7">
        <v>3</v>
      </c>
      <c r="AW229396" s="7">
        <v>2</v>
      </c>
      <c r="AX229396" s="7">
        <v>1</v>
      </c>
      <c r="BE229396" s="7">
        <v>3</v>
      </c>
      <c r="BG229396" s="7">
        <v>75</v>
      </c>
      <c r="BH229396" s="7">
        <v>1</v>
      </c>
      <c r="BJ229396" s="7">
        <v>1</v>
      </c>
      <c r="BK229396" s="7">
        <v>94</v>
      </c>
      <c r="BL229396" s="7">
        <v>638</v>
      </c>
      <c r="BN229396" s="7">
        <v>1</v>
      </c>
      <c r="BP229396" s="7">
        <v>25</v>
      </c>
      <c r="BR229396" s="7">
        <v>14</v>
      </c>
      <c r="BT229396" s="7">
        <v>2</v>
      </c>
      <c r="BV229396" s="7">
        <v>1</v>
      </c>
      <c r="BW229396" s="7">
        <v>4</v>
      </c>
      <c r="BX229396" s="7">
        <v>11</v>
      </c>
      <c r="BY229396" s="7">
        <v>32</v>
      </c>
      <c r="BZ229396" s="7">
        <v>1</v>
      </c>
      <c r="CC229396" s="7">
        <v>7</v>
      </c>
      <c r="CD229396" s="7">
        <v>6</v>
      </c>
      <c r="CE229396" s="7">
        <v>20</v>
      </c>
      <c r="CF229396" s="7">
        <v>2</v>
      </c>
      <c r="CG229396" s="7">
        <v>5</v>
      </c>
      <c r="CH229396" s="7">
        <v>7</v>
      </c>
      <c r="CI229396" s="7">
        <v>66</v>
      </c>
      <c r="CJ229396" s="7">
        <v>3</v>
      </c>
      <c r="CK229396" s="7">
        <v>1</v>
      </c>
      <c r="CL229396" s="7">
        <v>1696</v>
      </c>
    </row>
    <row r="229397" spans="1:90" x14ac:dyDescent="0.25">
      <c r="A229397" s="17" t="s">
        <v>50</v>
      </c>
      <c r="AY229397" s="7">
        <v>5</v>
      </c>
      <c r="CE229397" s="7">
        <v>1</v>
      </c>
      <c r="CH229397" s="7">
        <v>5</v>
      </c>
      <c r="CL229397" s="7">
        <v>178</v>
      </c>
    </row>
    <row r="229398" spans="1:90" x14ac:dyDescent="0.25">
      <c r="A229398" s="1" t="s">
        <v>26</v>
      </c>
      <c r="BG229398" s="7">
        <v>2</v>
      </c>
      <c r="BV229398" s="7">
        <v>6</v>
      </c>
      <c r="BY229398" s="7">
        <v>15</v>
      </c>
      <c r="CL229398" s="7">
        <v>1</v>
      </c>
    </row>
    <row r="229399" spans="1:90" x14ac:dyDescent="0.25">
      <c r="A229399" s="16" t="s">
        <v>27</v>
      </c>
      <c r="BG229399" s="7">
        <v>18</v>
      </c>
      <c r="BS229399" s="7">
        <v>2</v>
      </c>
    </row>
    <row r="229400" spans="1:90" x14ac:dyDescent="0.25">
      <c r="A229400" s="16" t="s">
        <v>28</v>
      </c>
      <c r="BA229400" s="7">
        <v>1933</v>
      </c>
      <c r="BG229400" s="7">
        <v>4</v>
      </c>
      <c r="BL229400" s="7">
        <v>59</v>
      </c>
      <c r="BO229400" s="7">
        <v>5</v>
      </c>
      <c r="CH229400" s="7">
        <v>5</v>
      </c>
      <c r="CI229400" s="7">
        <v>1</v>
      </c>
      <c r="CL229400" s="7">
        <v>161</v>
      </c>
    </row>
    <row r="229401" spans="1:90" x14ac:dyDescent="0.25">
      <c r="A229401" s="16" t="s">
        <v>29</v>
      </c>
      <c r="AN229401" s="13">
        <v>2</v>
      </c>
    </row>
    <row r="229402" spans="1:90" x14ac:dyDescent="0.25">
      <c r="A229402" s="1" t="s">
        <v>30</v>
      </c>
      <c r="AI229402" s="7">
        <v>1</v>
      </c>
      <c r="AY229402" s="7">
        <v>96</v>
      </c>
      <c r="BG229402" s="7">
        <v>27</v>
      </c>
      <c r="BY229402" s="7">
        <v>17</v>
      </c>
    </row>
    <row r="229403" spans="1:90" x14ac:dyDescent="0.25">
      <c r="A229403" s="17" t="s">
        <v>51</v>
      </c>
      <c r="AO229403" s="7">
        <v>2</v>
      </c>
      <c r="AT229403" s="7">
        <v>8</v>
      </c>
      <c r="AY229403" s="7">
        <v>24</v>
      </c>
      <c r="BG229403" s="7">
        <v>3</v>
      </c>
      <c r="BY229403" s="7">
        <v>4</v>
      </c>
    </row>
    <row r="229404" spans="1:90" x14ac:dyDescent="0.25">
      <c r="A229404" s="16" t="s">
        <v>31</v>
      </c>
      <c r="AJ229404" s="7">
        <v>3</v>
      </c>
      <c r="AL229404" s="13">
        <v>109</v>
      </c>
      <c r="AM229404" s="7">
        <v>6</v>
      </c>
      <c r="AN229404" s="7">
        <v>25</v>
      </c>
      <c r="AO229404" s="7">
        <v>10</v>
      </c>
      <c r="BG229404" s="7">
        <v>3</v>
      </c>
      <c r="BS229404" s="7">
        <v>4</v>
      </c>
      <c r="CC229404" s="7">
        <v>4</v>
      </c>
      <c r="CI229404" s="7">
        <v>2</v>
      </c>
      <c r="CL229404" s="7">
        <v>3</v>
      </c>
    </row>
    <row r="229405" spans="1:90" x14ac:dyDescent="0.25">
      <c r="A229405" s="16" t="s">
        <v>32</v>
      </c>
    </row>
    <row r="229406" spans="1:90" x14ac:dyDescent="0.25">
      <c r="A229406" s="16" t="s">
        <v>33</v>
      </c>
      <c r="BG229406" s="7">
        <v>2</v>
      </c>
      <c r="BL229406" s="7">
        <v>2</v>
      </c>
      <c r="BS229406" s="7">
        <v>4</v>
      </c>
    </row>
    <row r="229407" spans="1:90" x14ac:dyDescent="0.25">
      <c r="A229407" s="1" t="s">
        <v>34</v>
      </c>
      <c r="AI229407" s="7">
        <v>73</v>
      </c>
    </row>
    <row r="229408" spans="1:90" x14ac:dyDescent="0.25">
      <c r="A229408" s="16" t="s">
        <v>35</v>
      </c>
      <c r="AK229408" s="7">
        <v>15</v>
      </c>
      <c r="AL229408" s="13">
        <v>72</v>
      </c>
      <c r="AM229408" s="7">
        <v>7</v>
      </c>
      <c r="AN229408" s="7">
        <v>1</v>
      </c>
      <c r="AO229408" s="7">
        <v>10</v>
      </c>
      <c r="BG229408" s="7">
        <v>2</v>
      </c>
      <c r="BS229408" s="7">
        <v>12</v>
      </c>
      <c r="CC229408" s="7">
        <v>4</v>
      </c>
      <c r="CE229408" s="7">
        <v>1</v>
      </c>
    </row>
    <row r="229409" spans="1:90" x14ac:dyDescent="0.25">
      <c r="A229409" s="1" t="s">
        <v>36</v>
      </c>
      <c r="AL229409" s="7">
        <v>9</v>
      </c>
      <c r="AM229409" s="7">
        <v>2</v>
      </c>
      <c r="AN229409" s="7">
        <v>3</v>
      </c>
      <c r="AO229409" s="7">
        <v>5</v>
      </c>
      <c r="BQ229409" s="7">
        <v>1</v>
      </c>
    </row>
    <row r="229410" spans="1:90" x14ac:dyDescent="0.25">
      <c r="A229410" s="1" t="s">
        <v>37</v>
      </c>
      <c r="BS229410" s="7">
        <v>34</v>
      </c>
    </row>
    <row r="229411" spans="1:90" x14ac:dyDescent="0.25">
      <c r="A229411" s="1" t="s">
        <v>38</v>
      </c>
      <c r="AI229411" s="7">
        <v>1</v>
      </c>
    </row>
    <row r="229412" spans="1:90" x14ac:dyDescent="0.25">
      <c r="A229412" s="1" t="s">
        <v>39</v>
      </c>
      <c r="AI229412" s="7">
        <v>1</v>
      </c>
      <c r="CL229412" s="7">
        <v>1</v>
      </c>
    </row>
    <row r="229413" spans="1:90" x14ac:dyDescent="0.25">
      <c r="A229413" s="1" t="s">
        <v>40</v>
      </c>
      <c r="AK229413" s="13">
        <v>1</v>
      </c>
    </row>
    <row r="229414" spans="1:90" x14ac:dyDescent="0.25">
      <c r="A229414" s="1" t="s">
        <v>41</v>
      </c>
      <c r="AN229414" s="7">
        <v>2</v>
      </c>
      <c r="CI229414" s="7">
        <v>2</v>
      </c>
      <c r="CL229414" s="7">
        <v>1</v>
      </c>
    </row>
    <row r="229415" spans="1:90" x14ac:dyDescent="0.25">
      <c r="A229415" s="1" t="s">
        <v>42</v>
      </c>
      <c r="AN229415" s="7">
        <v>3</v>
      </c>
      <c r="BS229415" s="7">
        <v>2</v>
      </c>
    </row>
    <row r="229416" spans="1:90" x14ac:dyDescent="0.25">
      <c r="A229416" s="17" t="s">
        <v>52</v>
      </c>
      <c r="AN229416" s="7">
        <v>1</v>
      </c>
      <c r="BG229416" s="7">
        <v>2</v>
      </c>
      <c r="CL229416" s="7">
        <v>11</v>
      </c>
    </row>
    <row r="229417" spans="1:90" x14ac:dyDescent="0.25">
      <c r="A229417" s="1" t="s">
        <v>43</v>
      </c>
      <c r="BG229417" s="7">
        <v>1</v>
      </c>
    </row>
    <row r="229418" spans="1:90" x14ac:dyDescent="0.25">
      <c r="A229418" s="17" t="s">
        <v>53</v>
      </c>
      <c r="AN229418" s="7">
        <v>16</v>
      </c>
    </row>
    <row r="229419" spans="1:90" x14ac:dyDescent="0.25">
      <c r="A229419" s="1" t="s">
        <v>44</v>
      </c>
      <c r="AM229419" s="7">
        <v>2</v>
      </c>
      <c r="AO229419" s="7">
        <v>8</v>
      </c>
    </row>
    <row r="229420" spans="1:90" x14ac:dyDescent="0.25">
      <c r="A229420" s="1" t="s">
        <v>45</v>
      </c>
      <c r="BG229420" s="7">
        <v>3</v>
      </c>
    </row>
    <row r="229421" spans="1:90" x14ac:dyDescent="0.25">
      <c r="A229421" s="1" t="s">
        <v>46</v>
      </c>
      <c r="BY229421" s="7">
        <v>4</v>
      </c>
    </row>
    <row r="229422" spans="1:90" x14ac:dyDescent="0.25">
      <c r="A229422" s="16" t="s">
        <v>47</v>
      </c>
      <c r="AK229422" s="13" t="s">
        <v>132</v>
      </c>
      <c r="AL229422" s="13" t="s">
        <v>134</v>
      </c>
      <c r="AQ229422" s="13" t="s">
        <v>142</v>
      </c>
      <c r="AR229422" s="13"/>
      <c r="AS229422" s="7" t="s">
        <v>146</v>
      </c>
      <c r="AZ229422" s="7" t="s">
        <v>159</v>
      </c>
      <c r="CF229422" s="7" t="s">
        <v>199</v>
      </c>
      <c r="CI229422" s="7" t="s">
        <v>205</v>
      </c>
    </row>
    <row r="245752" spans="1:90" x14ac:dyDescent="0.25">
      <c r="A245752" s="1" t="s">
        <v>0</v>
      </c>
      <c r="B245752" s="13" t="s">
        <v>67</v>
      </c>
      <c r="C245752" s="7" t="s">
        <v>71</v>
      </c>
      <c r="D245752" s="7" t="s">
        <v>73</v>
      </c>
      <c r="E245752" s="7" t="s">
        <v>77</v>
      </c>
      <c r="F245752" s="7" t="s">
        <v>79</v>
      </c>
      <c r="G245752" s="7" t="s">
        <v>81</v>
      </c>
      <c r="H245752" s="7" t="s">
        <v>83</v>
      </c>
      <c r="I245752" s="7" t="s">
        <v>86</v>
      </c>
      <c r="J245752" s="7" t="s">
        <v>87</v>
      </c>
      <c r="K245752" s="7" t="s">
        <v>89</v>
      </c>
      <c r="L245752" s="7" t="s">
        <v>90</v>
      </c>
      <c r="M245752" s="7" t="s">
        <v>91</v>
      </c>
      <c r="N245752" s="7" t="s">
        <v>93</v>
      </c>
      <c r="O245752" s="7" t="s">
        <v>94</v>
      </c>
      <c r="P245752" s="7" t="s">
        <v>96</v>
      </c>
      <c r="Q245752" s="7" t="s">
        <v>97</v>
      </c>
      <c r="R245752" s="7" t="s">
        <v>100</v>
      </c>
      <c r="S245752" s="7" t="s">
        <v>102</v>
      </c>
      <c r="T245752" s="7" t="s">
        <v>103</v>
      </c>
      <c r="U245752" s="7" t="s">
        <v>105</v>
      </c>
      <c r="V245752" s="7" t="s">
        <v>106</v>
      </c>
      <c r="W245752" s="7" t="s">
        <v>108</v>
      </c>
      <c r="X245752" s="7" t="s">
        <v>110</v>
      </c>
      <c r="Y245752" s="7" t="s">
        <v>111</v>
      </c>
      <c r="Z245752" s="7" t="s">
        <v>112</v>
      </c>
      <c r="AA245752" s="7" t="s">
        <v>113</v>
      </c>
      <c r="AB245752" s="7" t="s">
        <v>115</v>
      </c>
      <c r="AC245752" s="7" t="s">
        <v>117</v>
      </c>
      <c r="AD245752" s="7" t="s">
        <v>119</v>
      </c>
      <c r="AE245752" s="7" t="s">
        <v>120</v>
      </c>
      <c r="AF245752" s="7" t="s">
        <v>121</v>
      </c>
      <c r="AG245752" s="7" t="s">
        <v>123</v>
      </c>
      <c r="AH245752" s="7" t="s">
        <v>125</v>
      </c>
      <c r="AI245752" s="7" t="s">
        <v>127</v>
      </c>
      <c r="AJ245752" s="7" t="s">
        <v>129</v>
      </c>
      <c r="AK245752" s="7" t="s">
        <v>130</v>
      </c>
      <c r="AL245752" s="7" t="s">
        <v>133</v>
      </c>
      <c r="AM245752" s="7" t="s">
        <v>135</v>
      </c>
      <c r="AN245752" s="7" t="s">
        <v>136</v>
      </c>
      <c r="AO245752" s="7" t="s">
        <v>138</v>
      </c>
      <c r="AP245752" s="7" t="s">
        <v>139</v>
      </c>
      <c r="AQ245752" s="7" t="s">
        <v>140</v>
      </c>
      <c r="AR245752" s="7" t="s">
        <v>143</v>
      </c>
      <c r="AS245752" s="7" t="s">
        <v>145</v>
      </c>
      <c r="AT245752" s="7" t="s">
        <v>147</v>
      </c>
      <c r="AU245752" s="7" t="s">
        <v>148</v>
      </c>
      <c r="AV245752" s="7" t="s">
        <v>149</v>
      </c>
      <c r="AW245752" s="7" t="s">
        <v>152</v>
      </c>
      <c r="AX245752" s="7" t="s">
        <v>153</v>
      </c>
      <c r="AY245752" s="7" t="s">
        <v>155</v>
      </c>
      <c r="AZ245752" s="7" t="s">
        <v>158</v>
      </c>
      <c r="BA245752" s="7" t="s">
        <v>160</v>
      </c>
      <c r="BB245752" s="7" t="s">
        <v>161</v>
      </c>
      <c r="BC245752" s="7" t="s">
        <v>162</v>
      </c>
      <c r="BD245752" s="7" t="s">
        <v>163</v>
      </c>
      <c r="BE245752" s="7" t="s">
        <v>164</v>
      </c>
      <c r="BF245752" s="7" t="s">
        <v>165</v>
      </c>
      <c r="BG245752" s="7" t="s">
        <v>166</v>
      </c>
      <c r="BH245752" s="7" t="s">
        <v>167</v>
      </c>
      <c r="BI245752" s="7" t="s">
        <v>168</v>
      </c>
      <c r="BJ245752" s="7" t="s">
        <v>169</v>
      </c>
      <c r="BK245752" s="7" t="s">
        <v>170</v>
      </c>
      <c r="BL245752" s="7" t="s">
        <v>171</v>
      </c>
      <c r="BM245752" s="7" t="s">
        <v>173</v>
      </c>
      <c r="BN245752" s="7" t="s">
        <v>174</v>
      </c>
      <c r="BO245752" s="7" t="s">
        <v>176</v>
      </c>
      <c r="BP245752" s="7" t="s">
        <v>178</v>
      </c>
      <c r="BQ245752" s="7" t="s">
        <v>179</v>
      </c>
      <c r="BR245752" s="7" t="s">
        <v>181</v>
      </c>
      <c r="BS245752" s="7" t="s">
        <v>183</v>
      </c>
      <c r="BT245752" s="7" t="s">
        <v>184</v>
      </c>
      <c r="BU245752" s="7" t="s">
        <v>185</v>
      </c>
      <c r="BV245752" s="7" t="s">
        <v>187</v>
      </c>
      <c r="BW245752" s="7" t="s">
        <v>188</v>
      </c>
      <c r="BX245752" s="7" t="s">
        <v>189</v>
      </c>
      <c r="BY245752" s="7" t="s">
        <v>190</v>
      </c>
      <c r="BZ245752" s="7" t="s">
        <v>192</v>
      </c>
      <c r="CA245752" s="7" t="s">
        <v>193</v>
      </c>
      <c r="CB245752" s="7" t="s">
        <v>194</v>
      </c>
      <c r="CC245752" s="7" t="s">
        <v>195</v>
      </c>
      <c r="CD245752" s="7" t="s">
        <v>196</v>
      </c>
      <c r="CE245752" s="7" t="s">
        <v>197</v>
      </c>
      <c r="CF245752" s="7" t="s">
        <v>198</v>
      </c>
      <c r="CG245752" s="7" t="s">
        <v>200</v>
      </c>
      <c r="CH245752" s="7" t="s">
        <v>202</v>
      </c>
      <c r="CI245752" s="7" t="s">
        <v>204</v>
      </c>
      <c r="CJ245752" s="7" t="s">
        <v>206</v>
      </c>
      <c r="CK245752" s="7" t="s">
        <v>208</v>
      </c>
      <c r="CL245752" s="7" t="s">
        <v>209</v>
      </c>
    </row>
    <row r="245753" spans="1:90" x14ac:dyDescent="0.25">
      <c r="A245753" s="1" t="s">
        <v>1</v>
      </c>
      <c r="B245753" s="7" t="s">
        <v>54</v>
      </c>
      <c r="C245753" s="7" t="s">
        <v>54</v>
      </c>
      <c r="D245753" s="7" t="s">
        <v>57</v>
      </c>
      <c r="E245753" s="7" t="s">
        <v>57</v>
      </c>
      <c r="F245753" s="7" t="s">
        <v>57</v>
      </c>
      <c r="G245753" s="7" t="s">
        <v>57</v>
      </c>
      <c r="H245753" s="7" t="s">
        <v>57</v>
      </c>
      <c r="I245753" s="7" t="s">
        <v>54</v>
      </c>
      <c r="J245753" s="7" t="s">
        <v>57</v>
      </c>
      <c r="K245753" s="7" t="s">
        <v>57</v>
      </c>
      <c r="L245753" s="7" t="s">
        <v>57</v>
      </c>
      <c r="M245753" s="7" t="s">
        <v>57</v>
      </c>
      <c r="N245753" s="7" t="s">
        <v>57</v>
      </c>
      <c r="O245753" s="7" t="s">
        <v>54</v>
      </c>
      <c r="P245753" s="7" t="s">
        <v>57</v>
      </c>
      <c r="Q245753" s="7" t="s">
        <v>57</v>
      </c>
      <c r="R245753" s="7" t="s">
        <v>54</v>
      </c>
      <c r="S245753" s="7" t="s">
        <v>57</v>
      </c>
      <c r="T245753" s="7" t="s">
        <v>57</v>
      </c>
      <c r="U245753" s="7" t="s">
        <v>57</v>
      </c>
      <c r="V245753" s="7" t="s">
        <v>57</v>
      </c>
      <c r="W245753" s="7" t="s">
        <v>54</v>
      </c>
      <c r="X245753" s="7" t="s">
        <v>57</v>
      </c>
      <c r="Y245753" s="7" t="s">
        <v>57</v>
      </c>
      <c r="Z245753" s="7" t="s">
        <v>54</v>
      </c>
      <c r="AA245753" s="7" t="s">
        <v>57</v>
      </c>
      <c r="AB245753" s="7" t="s">
        <v>57</v>
      </c>
      <c r="AC245753" s="7" t="s">
        <v>54</v>
      </c>
      <c r="AD245753" s="7" t="s">
        <v>57</v>
      </c>
      <c r="AE245753" s="7" t="s">
        <v>57</v>
      </c>
      <c r="AF245753" s="7" t="s">
        <v>54</v>
      </c>
      <c r="AG245753" s="7" t="s">
        <v>57</v>
      </c>
      <c r="AH245753" s="7" t="s">
        <v>57</v>
      </c>
      <c r="AI245753" s="7" t="s">
        <v>57</v>
      </c>
      <c r="AJ245753" s="7" t="s">
        <v>54</v>
      </c>
      <c r="AK245753" s="7" t="s">
        <v>54</v>
      </c>
      <c r="AL245753" s="7" t="s">
        <v>54</v>
      </c>
      <c r="AM245753" s="7" t="s">
        <v>54</v>
      </c>
      <c r="AN245753" s="7" t="s">
        <v>57</v>
      </c>
      <c r="AO245753" s="7" t="s">
        <v>54</v>
      </c>
      <c r="AP245753" s="7" t="s">
        <v>57</v>
      </c>
      <c r="AQ245753" s="7" t="s">
        <v>57</v>
      </c>
      <c r="AR245753" s="7" t="s">
        <v>57</v>
      </c>
      <c r="AS245753" s="7" t="s">
        <v>57</v>
      </c>
      <c r="AT245753" s="7" t="s">
        <v>54</v>
      </c>
      <c r="AU245753" s="7" t="s">
        <v>54</v>
      </c>
      <c r="AV245753" s="7" t="s">
        <v>57</v>
      </c>
      <c r="AW245753" s="7" t="s">
        <v>57</v>
      </c>
      <c r="AX245753" s="7" t="s">
        <v>57</v>
      </c>
      <c r="AY245753" s="7" t="s">
        <v>54</v>
      </c>
      <c r="AZ245753" s="7" t="s">
        <v>54</v>
      </c>
      <c r="BA245753" s="7" t="s">
        <v>54</v>
      </c>
      <c r="BB245753" s="7" t="s">
        <v>57</v>
      </c>
      <c r="BC245753" s="7" t="s">
        <v>57</v>
      </c>
      <c r="BD245753" s="7" t="s">
        <v>57</v>
      </c>
      <c r="BE245753" s="7" t="s">
        <v>57</v>
      </c>
      <c r="BF245753" s="7" t="s">
        <v>54</v>
      </c>
      <c r="BG245753" s="7" t="s">
        <v>57</v>
      </c>
      <c r="BH245753" s="7" t="s">
        <v>54</v>
      </c>
      <c r="BI245753" s="7" t="s">
        <v>57</v>
      </c>
      <c r="BJ245753" s="7" t="s">
        <v>57</v>
      </c>
      <c r="BK245753" s="7" t="s">
        <v>57</v>
      </c>
      <c r="BL245753" s="7" t="s">
        <v>57</v>
      </c>
      <c r="BM245753" s="7" t="s">
        <v>57</v>
      </c>
      <c r="BN245753" s="7" t="s">
        <v>54</v>
      </c>
      <c r="BO245753" s="7" t="s">
        <v>57</v>
      </c>
      <c r="BP245753" s="7" t="s">
        <v>54</v>
      </c>
      <c r="BQ245753" s="7" t="s">
        <v>57</v>
      </c>
      <c r="BR245753" s="7" t="s">
        <v>57</v>
      </c>
      <c r="BS245753" s="7" t="s">
        <v>57</v>
      </c>
      <c r="BT245753" s="7" t="s">
        <v>57</v>
      </c>
      <c r="BU245753" s="7" t="s">
        <v>54</v>
      </c>
      <c r="BV245753" s="7" t="s">
        <v>57</v>
      </c>
      <c r="BW245753" s="7" t="s">
        <v>54</v>
      </c>
      <c r="BX245753" s="7" t="s">
        <v>54</v>
      </c>
      <c r="BY245753" s="7" t="s">
        <v>57</v>
      </c>
      <c r="BZ245753" s="7" t="s">
        <v>57</v>
      </c>
      <c r="CA245753" s="7" t="s">
        <v>57</v>
      </c>
      <c r="CB245753" s="7" t="s">
        <v>54</v>
      </c>
      <c r="CC245753" s="7" t="s">
        <v>54</v>
      </c>
      <c r="CD245753" s="7" t="s">
        <v>57</v>
      </c>
      <c r="CE245753" s="7" t="s">
        <v>54</v>
      </c>
      <c r="CF245753" s="7" t="s">
        <v>57</v>
      </c>
      <c r="CG245753" s="7" t="s">
        <v>57</v>
      </c>
      <c r="CH245753" s="7" t="s">
        <v>57</v>
      </c>
      <c r="CI245753" s="7" t="s">
        <v>57</v>
      </c>
      <c r="CJ245753" s="7" t="s">
        <v>57</v>
      </c>
      <c r="CK245753" s="7" t="s">
        <v>57</v>
      </c>
      <c r="CL245753" s="7" t="s">
        <v>57</v>
      </c>
    </row>
    <row r="245754" spans="1:90" x14ac:dyDescent="0.25">
      <c r="A245754" s="1" t="s">
        <v>2</v>
      </c>
      <c r="B245754" s="9">
        <v>50</v>
      </c>
      <c r="C245754" s="10">
        <v>58</v>
      </c>
      <c r="D245754" s="10">
        <v>11</v>
      </c>
      <c r="E245754" s="10">
        <v>22</v>
      </c>
      <c r="F245754" s="10">
        <v>37</v>
      </c>
      <c r="G245754" s="10">
        <v>39</v>
      </c>
      <c r="H245754" s="10">
        <v>50</v>
      </c>
      <c r="I245754" s="10">
        <v>1</v>
      </c>
      <c r="J245754" s="10">
        <v>1</v>
      </c>
      <c r="K245754" s="10">
        <v>7</v>
      </c>
      <c r="L245754" s="10">
        <v>18</v>
      </c>
      <c r="M245754" s="10">
        <v>35</v>
      </c>
      <c r="N245754" s="10">
        <v>22</v>
      </c>
      <c r="O245754" s="10">
        <v>55</v>
      </c>
      <c r="P245754" s="10">
        <v>3</v>
      </c>
      <c r="Q245754" s="10">
        <v>21</v>
      </c>
      <c r="R245754" s="10">
        <v>23</v>
      </c>
      <c r="S245754" s="10">
        <v>26</v>
      </c>
      <c r="T245754" s="10">
        <v>30</v>
      </c>
      <c r="U245754" s="10">
        <v>21</v>
      </c>
      <c r="V245754" s="10">
        <v>33</v>
      </c>
      <c r="W245754" s="10">
        <v>2</v>
      </c>
      <c r="X245754" s="10">
        <v>15</v>
      </c>
      <c r="Y245754" s="10">
        <v>39</v>
      </c>
      <c r="Z245754" s="10">
        <v>36</v>
      </c>
      <c r="AA245754" s="10">
        <v>45</v>
      </c>
      <c r="AB245754" s="10">
        <v>53</v>
      </c>
      <c r="AC245754" s="7" t="s">
        <v>118</v>
      </c>
      <c r="AD245754" s="10" t="s">
        <v>118</v>
      </c>
      <c r="AE245754" s="10" t="s">
        <v>118</v>
      </c>
      <c r="AF245754" s="10">
        <v>21</v>
      </c>
      <c r="AG245754" s="10">
        <v>52</v>
      </c>
      <c r="AH245754" s="7">
        <v>62</v>
      </c>
      <c r="AI245754" s="7">
        <v>41</v>
      </c>
      <c r="AJ245754" s="7">
        <v>18</v>
      </c>
      <c r="AK245754" s="7">
        <v>52</v>
      </c>
      <c r="AL245754" s="10">
        <v>55</v>
      </c>
      <c r="AM245754" s="10">
        <v>33</v>
      </c>
      <c r="AN245754" s="10">
        <v>30</v>
      </c>
      <c r="AO245754" s="7">
        <v>38</v>
      </c>
      <c r="AP245754" s="9">
        <v>38</v>
      </c>
      <c r="AQ245754" s="7">
        <v>44</v>
      </c>
      <c r="AR245754" s="7">
        <v>50</v>
      </c>
      <c r="AS245754" s="7">
        <v>55</v>
      </c>
      <c r="AT245754" s="9">
        <v>1</v>
      </c>
      <c r="AU245754" s="9">
        <v>24</v>
      </c>
      <c r="AV245754" s="7">
        <v>28</v>
      </c>
      <c r="AW245754" s="9">
        <v>38</v>
      </c>
      <c r="AX245754" s="10">
        <v>21</v>
      </c>
      <c r="AY245754" s="9">
        <v>42</v>
      </c>
      <c r="AZ245754" s="10">
        <v>13</v>
      </c>
      <c r="BA245754" s="10">
        <v>21</v>
      </c>
      <c r="BB245754" s="10">
        <v>36</v>
      </c>
      <c r="BC245754" s="10">
        <v>57</v>
      </c>
      <c r="BD245754" s="10">
        <v>52</v>
      </c>
      <c r="BE245754" s="10">
        <v>12</v>
      </c>
      <c r="BF245754" s="10">
        <v>49</v>
      </c>
      <c r="BG245754" s="10">
        <v>48</v>
      </c>
      <c r="BH245754" s="10">
        <v>1</v>
      </c>
      <c r="BI245754" s="10">
        <v>40</v>
      </c>
      <c r="BJ245754" s="10">
        <v>42</v>
      </c>
      <c r="BK245754" s="10">
        <v>51</v>
      </c>
      <c r="BL245754" s="10">
        <v>2</v>
      </c>
      <c r="BM245754" s="10">
        <v>31</v>
      </c>
      <c r="BN245754" s="10">
        <v>43</v>
      </c>
      <c r="BO245754" s="10">
        <v>56</v>
      </c>
      <c r="BP245754" s="10">
        <v>2</v>
      </c>
      <c r="BQ245754" s="10">
        <v>14</v>
      </c>
      <c r="BR245754" s="10">
        <v>44</v>
      </c>
      <c r="BS245754" s="10">
        <v>68</v>
      </c>
      <c r="BT245754" s="10">
        <v>30</v>
      </c>
      <c r="BU245754" s="10">
        <v>53</v>
      </c>
      <c r="BV245754" s="10">
        <v>47</v>
      </c>
      <c r="BW245754" s="10">
        <v>41</v>
      </c>
      <c r="BX245754" s="10">
        <v>21</v>
      </c>
      <c r="BY245754" s="10">
        <v>32</v>
      </c>
      <c r="BZ245754" s="10">
        <v>9</v>
      </c>
      <c r="CA245754" s="10">
        <v>33</v>
      </c>
      <c r="CB245754" s="10">
        <v>39</v>
      </c>
      <c r="CC245754" s="10">
        <v>6</v>
      </c>
      <c r="CD245754" s="10">
        <v>18</v>
      </c>
      <c r="CE245754" s="10">
        <v>7</v>
      </c>
      <c r="CF245754" s="10">
        <v>43</v>
      </c>
      <c r="CG245754" s="7">
        <v>36</v>
      </c>
      <c r="CH245754" s="7">
        <v>45</v>
      </c>
      <c r="CI245754" s="7">
        <v>47</v>
      </c>
      <c r="CJ245754" s="7">
        <v>18</v>
      </c>
      <c r="CK245754" s="10" t="s">
        <v>118</v>
      </c>
      <c r="CL245754" s="7" t="s">
        <v>210</v>
      </c>
    </row>
    <row r="245755" spans="1:90" x14ac:dyDescent="0.25">
      <c r="A245755" s="1" t="s">
        <v>3</v>
      </c>
      <c r="B245755" s="7">
        <v>9</v>
      </c>
      <c r="C245755" s="7">
        <v>5</v>
      </c>
      <c r="D245755" s="7">
        <v>9</v>
      </c>
      <c r="E245755" s="7">
        <v>8</v>
      </c>
      <c r="F245755" s="7">
        <v>6</v>
      </c>
      <c r="G245755" s="7">
        <v>8</v>
      </c>
      <c r="H245755" s="7">
        <v>8</v>
      </c>
      <c r="I245755" s="7">
        <v>7</v>
      </c>
      <c r="J245755" s="13">
        <v>3</v>
      </c>
      <c r="K245755" s="13">
        <v>4</v>
      </c>
      <c r="L245755" s="7">
        <v>7</v>
      </c>
      <c r="M245755" s="13">
        <v>12</v>
      </c>
      <c r="N245755" s="7">
        <v>10</v>
      </c>
      <c r="O245755" s="7">
        <v>10</v>
      </c>
      <c r="P245755" s="7">
        <v>10</v>
      </c>
      <c r="Q245755" s="7">
        <v>7</v>
      </c>
      <c r="R245755" s="7">
        <v>5</v>
      </c>
      <c r="S245755" s="7">
        <v>5</v>
      </c>
      <c r="T245755" s="7">
        <v>11</v>
      </c>
      <c r="U245755" s="7">
        <v>7</v>
      </c>
      <c r="V245755" s="7">
        <v>8</v>
      </c>
      <c r="W245755" s="13">
        <v>12</v>
      </c>
      <c r="X245755" s="7">
        <v>5</v>
      </c>
      <c r="Y245755" s="7">
        <v>9</v>
      </c>
      <c r="Z245755" s="7">
        <v>9</v>
      </c>
      <c r="AA245755" s="7">
        <v>10</v>
      </c>
      <c r="AB245755" s="7">
        <v>5</v>
      </c>
      <c r="AC245755" s="7">
        <v>6</v>
      </c>
      <c r="AD245755" s="7">
        <v>7</v>
      </c>
      <c r="AE245755" s="7">
        <v>8</v>
      </c>
      <c r="AF245755" s="7">
        <v>6</v>
      </c>
      <c r="AG245755" s="7">
        <v>10</v>
      </c>
      <c r="AH245755" s="7">
        <v>8</v>
      </c>
      <c r="AI245755" s="7">
        <v>8</v>
      </c>
      <c r="AJ245755" s="7">
        <v>6</v>
      </c>
      <c r="AK245755" s="7">
        <v>5</v>
      </c>
      <c r="AL245755" s="7">
        <v>7</v>
      </c>
      <c r="AM245755" s="7">
        <v>11</v>
      </c>
      <c r="AN245755" s="7">
        <v>10</v>
      </c>
      <c r="AO245755" s="7">
        <v>9</v>
      </c>
      <c r="AP245755" s="7">
        <v>8</v>
      </c>
      <c r="AQ245755" s="7">
        <v>5</v>
      </c>
      <c r="AR245755" s="7">
        <v>7</v>
      </c>
      <c r="AS245755" s="7">
        <v>8</v>
      </c>
      <c r="AT245755" s="7">
        <v>8</v>
      </c>
      <c r="AU245755" s="7">
        <v>11</v>
      </c>
      <c r="AV245755" s="7">
        <v>7</v>
      </c>
      <c r="AW245755" s="7">
        <v>9</v>
      </c>
      <c r="AX245755" s="7">
        <v>6</v>
      </c>
      <c r="AY245755" s="7">
        <v>10</v>
      </c>
      <c r="AZ245755" s="7">
        <v>8</v>
      </c>
      <c r="BA245755" s="7">
        <v>5</v>
      </c>
      <c r="BB245755" s="7">
        <v>8</v>
      </c>
      <c r="BC245755" s="7">
        <v>9</v>
      </c>
      <c r="BD245755" s="7">
        <v>6</v>
      </c>
      <c r="BE245755" s="13">
        <v>6</v>
      </c>
      <c r="BF245755" s="7">
        <v>8</v>
      </c>
      <c r="BG245755" s="7">
        <v>9</v>
      </c>
      <c r="BH245755" s="13">
        <v>4</v>
      </c>
      <c r="BI245755" s="7">
        <v>7</v>
      </c>
      <c r="BJ245755" s="13">
        <v>6</v>
      </c>
      <c r="BK245755" s="13">
        <v>6</v>
      </c>
      <c r="BL245755" s="13">
        <v>3</v>
      </c>
      <c r="BM245755" s="7">
        <v>8</v>
      </c>
      <c r="BN245755" s="7">
        <v>11</v>
      </c>
      <c r="BO245755" s="7">
        <v>7</v>
      </c>
      <c r="BP245755" s="13">
        <v>4</v>
      </c>
      <c r="BQ245755" s="7">
        <v>8</v>
      </c>
      <c r="BR245755" s="7">
        <v>5</v>
      </c>
      <c r="BS245755" s="7">
        <v>9</v>
      </c>
      <c r="BT245755" s="13">
        <v>6</v>
      </c>
      <c r="BU245755" s="7">
        <v>11</v>
      </c>
      <c r="BV245755" s="7">
        <v>9</v>
      </c>
      <c r="BW245755" s="7">
        <v>7</v>
      </c>
      <c r="BX245755" s="7">
        <v>9</v>
      </c>
      <c r="BY245755" s="7">
        <v>9</v>
      </c>
      <c r="BZ245755" s="7">
        <v>8</v>
      </c>
      <c r="CA245755" s="7">
        <v>7</v>
      </c>
      <c r="CB245755" s="7">
        <v>5</v>
      </c>
      <c r="CC245755" s="7">
        <v>5</v>
      </c>
      <c r="CD245755" s="13">
        <v>6</v>
      </c>
      <c r="CE245755" s="7">
        <v>11</v>
      </c>
      <c r="CF245755" s="7">
        <v>9</v>
      </c>
      <c r="CG245755" s="7">
        <v>7</v>
      </c>
      <c r="CH245755" s="7">
        <v>7</v>
      </c>
      <c r="CI245755" s="7">
        <v>5</v>
      </c>
      <c r="CJ245755" s="7">
        <v>7</v>
      </c>
      <c r="CK245755" s="7">
        <v>7</v>
      </c>
      <c r="CL245755" s="7">
        <v>4</v>
      </c>
    </row>
    <row r="245756" spans="1:90" x14ac:dyDescent="0.25">
      <c r="A245756" s="1" t="s">
        <v>4</v>
      </c>
      <c r="B245756" s="7">
        <v>2007</v>
      </c>
      <c r="C245756" s="7">
        <v>2007</v>
      </c>
      <c r="D245756" s="7">
        <v>2008</v>
      </c>
      <c r="E245756" s="7">
        <v>2008</v>
      </c>
      <c r="F245756" s="7">
        <v>2008</v>
      </c>
      <c r="G245756" s="7">
        <v>2008</v>
      </c>
      <c r="H245756" s="7">
        <v>2008</v>
      </c>
      <c r="I245756" s="7">
        <v>2009</v>
      </c>
      <c r="J245756" s="7">
        <v>2010</v>
      </c>
      <c r="K245756" s="7">
        <v>2010</v>
      </c>
      <c r="L245756" s="7">
        <v>2010</v>
      </c>
      <c r="M245756" s="7">
        <v>2010</v>
      </c>
      <c r="N245756" s="7">
        <v>2011</v>
      </c>
      <c r="O245756" s="7">
        <v>2011</v>
      </c>
      <c r="P245756" s="13">
        <v>2012</v>
      </c>
      <c r="Q245756" s="7">
        <v>2012</v>
      </c>
      <c r="R245756" s="7">
        <v>2012</v>
      </c>
      <c r="S245756" s="7">
        <v>2012</v>
      </c>
      <c r="T245756" s="13">
        <v>2012</v>
      </c>
      <c r="U245756" s="13">
        <v>2015</v>
      </c>
      <c r="V245756" s="13">
        <v>2015</v>
      </c>
      <c r="W245756" s="7">
        <v>2016</v>
      </c>
      <c r="X245756" s="13">
        <v>2016</v>
      </c>
      <c r="Y245756" s="7">
        <v>2016</v>
      </c>
      <c r="Z245756" s="7">
        <v>2017</v>
      </c>
      <c r="AA245756" s="7">
        <v>2017</v>
      </c>
      <c r="AB245756" s="7">
        <v>2017</v>
      </c>
      <c r="AC245756" s="7">
        <v>2019</v>
      </c>
      <c r="AD245756" s="7">
        <v>2019</v>
      </c>
      <c r="AE245756" s="7">
        <v>2019</v>
      </c>
      <c r="AF245756" s="7">
        <v>2002</v>
      </c>
      <c r="AG245756" s="7">
        <v>2003</v>
      </c>
      <c r="AH245756" s="7">
        <v>1988</v>
      </c>
      <c r="AI245756" s="7">
        <v>1989</v>
      </c>
      <c r="AJ245756" s="7">
        <v>1994</v>
      </c>
      <c r="AK245756" s="7">
        <v>1995</v>
      </c>
      <c r="AL245756" s="7">
        <v>2002</v>
      </c>
      <c r="AM245756" s="7">
        <v>2003</v>
      </c>
      <c r="AN245756" s="7">
        <v>2003</v>
      </c>
      <c r="AO245756" s="7">
        <v>2005</v>
      </c>
      <c r="AP245756" s="7">
        <v>2007</v>
      </c>
      <c r="AQ245756" s="7">
        <v>2007</v>
      </c>
      <c r="AR245756" s="7">
        <v>2007</v>
      </c>
      <c r="AS245756" s="7">
        <v>2007</v>
      </c>
      <c r="AT245756" s="7">
        <v>2007</v>
      </c>
      <c r="AU245756" s="7">
        <v>2007</v>
      </c>
      <c r="AV245756" s="7">
        <v>2007</v>
      </c>
      <c r="AW245756" s="7">
        <v>2007</v>
      </c>
      <c r="AX245756" s="7">
        <v>2007</v>
      </c>
      <c r="AY245756" s="7">
        <v>2007</v>
      </c>
      <c r="AZ245756" s="7">
        <v>2008</v>
      </c>
      <c r="BA245756" s="7">
        <v>2008</v>
      </c>
      <c r="BB245756" s="7">
        <v>2008</v>
      </c>
      <c r="BC245756" s="7">
        <v>2008</v>
      </c>
      <c r="BD245756" s="7">
        <v>2008</v>
      </c>
      <c r="BE245756" s="7">
        <v>2009</v>
      </c>
      <c r="BF245756" s="7">
        <v>2009</v>
      </c>
      <c r="BG245756" s="7">
        <v>2009</v>
      </c>
      <c r="BH245756" s="7">
        <v>2010</v>
      </c>
      <c r="BI245756" s="7">
        <v>2010</v>
      </c>
      <c r="BJ245756" s="7">
        <v>2010</v>
      </c>
      <c r="BK245756" s="7">
        <v>2010</v>
      </c>
      <c r="BL245756" s="7">
        <v>2010</v>
      </c>
      <c r="BM245756" s="7">
        <v>2010</v>
      </c>
      <c r="BN245756" s="7">
        <v>2011</v>
      </c>
      <c r="BO245756" s="7">
        <v>2011</v>
      </c>
      <c r="BP245756" s="7">
        <v>2011</v>
      </c>
      <c r="BQ245756" s="7">
        <v>2011</v>
      </c>
      <c r="BR245756" s="7">
        <v>2011</v>
      </c>
      <c r="BS245756" s="7">
        <v>2011</v>
      </c>
      <c r="BT245756" s="7">
        <v>2011</v>
      </c>
      <c r="BU245756" s="13">
        <v>2012</v>
      </c>
      <c r="BV245756" s="13">
        <v>2013</v>
      </c>
      <c r="BW245756" s="13">
        <v>2013</v>
      </c>
      <c r="BX245756" s="13">
        <v>2013</v>
      </c>
      <c r="BY245756" s="13">
        <v>2014</v>
      </c>
      <c r="BZ245756" s="13">
        <v>2014</v>
      </c>
      <c r="CA245756" s="13">
        <v>2015</v>
      </c>
      <c r="CB245756" s="13">
        <v>2015</v>
      </c>
      <c r="CC245756" s="13">
        <v>2015</v>
      </c>
      <c r="CD245756" s="13">
        <v>2016</v>
      </c>
      <c r="CE245756" s="7">
        <v>2017</v>
      </c>
      <c r="CF245756" s="7">
        <v>2017</v>
      </c>
      <c r="CG245756" s="7">
        <v>2018</v>
      </c>
      <c r="CH245756" s="7">
        <v>2018</v>
      </c>
      <c r="CI245756" s="7">
        <v>2018</v>
      </c>
      <c r="CJ245756" s="7">
        <v>2018</v>
      </c>
      <c r="CK245756" s="7">
        <v>2019</v>
      </c>
      <c r="CL245756" s="7">
        <v>2019</v>
      </c>
    </row>
    <row r="245757" spans="1:90" x14ac:dyDescent="0.25">
      <c r="A245757" s="1" t="s">
        <v>5</v>
      </c>
      <c r="B245757" s="14">
        <v>39347</v>
      </c>
      <c r="C245757" s="14">
        <v>39225</v>
      </c>
      <c r="D245757" s="14">
        <v>39701</v>
      </c>
      <c r="E245757" s="14">
        <v>39671</v>
      </c>
      <c r="F245757" s="14">
        <v>39606</v>
      </c>
      <c r="G245757" s="14">
        <v>39675</v>
      </c>
      <c r="H245757" s="14">
        <v>39671</v>
      </c>
      <c r="I245757" s="14">
        <v>40023</v>
      </c>
      <c r="J245757" s="14">
        <v>40258</v>
      </c>
      <c r="K245757" s="14">
        <v>40298</v>
      </c>
      <c r="L245757" s="14">
        <v>40375</v>
      </c>
      <c r="M245757" s="14">
        <v>40543</v>
      </c>
      <c r="N245757" s="14">
        <v>40844</v>
      </c>
      <c r="O245757" s="14">
        <v>40825</v>
      </c>
      <c r="P245757" s="14">
        <v>41185</v>
      </c>
      <c r="Q245757" s="14">
        <v>41106</v>
      </c>
      <c r="R245757" s="14">
        <v>41056</v>
      </c>
      <c r="S245757" s="14">
        <v>41048</v>
      </c>
      <c r="T245757" s="14">
        <v>41220</v>
      </c>
      <c r="U245757" s="14">
        <v>42202</v>
      </c>
      <c r="V245757" s="14">
        <v>42234</v>
      </c>
      <c r="W245757" s="14">
        <v>42709</v>
      </c>
      <c r="X245757" s="14">
        <v>42518</v>
      </c>
      <c r="Y245757" s="14">
        <v>42626</v>
      </c>
      <c r="Z245757" s="14">
        <v>42987</v>
      </c>
      <c r="AA245757" s="14">
        <v>43031</v>
      </c>
      <c r="AB245757" s="14">
        <v>42875</v>
      </c>
      <c r="AC245757" s="14">
        <v>43635</v>
      </c>
      <c r="AD245757" s="14">
        <v>43650</v>
      </c>
      <c r="AE245757" s="14">
        <v>43678</v>
      </c>
      <c r="AF245757" s="14">
        <v>37421</v>
      </c>
      <c r="AG245757" s="14">
        <v>37911</v>
      </c>
      <c r="AH245757" s="14">
        <v>32381</v>
      </c>
      <c r="AI245757" s="14">
        <v>32740</v>
      </c>
      <c r="AJ245757" s="14">
        <v>34498</v>
      </c>
      <c r="AK245757" s="14">
        <v>34849</v>
      </c>
      <c r="AL245757" s="14">
        <v>37461</v>
      </c>
      <c r="AM245757" s="14">
        <v>37949</v>
      </c>
      <c r="AN245757" s="14">
        <v>37916</v>
      </c>
      <c r="AO245757" s="14">
        <v>38608</v>
      </c>
      <c r="AP245757" s="14">
        <v>39319</v>
      </c>
      <c r="AQ245757" s="14">
        <v>39229</v>
      </c>
      <c r="AR245757" s="14">
        <v>39264</v>
      </c>
      <c r="AS245757" s="14">
        <v>39311</v>
      </c>
      <c r="AT245757" s="14">
        <v>39305</v>
      </c>
      <c r="AU245757" s="14">
        <v>39411</v>
      </c>
      <c r="AV245757" s="14">
        <v>39266</v>
      </c>
      <c r="AW245757" s="14">
        <v>39336</v>
      </c>
      <c r="AX245757" s="14">
        <v>39259</v>
      </c>
      <c r="AY245757" s="14">
        <v>39379</v>
      </c>
      <c r="AZ245757" s="14">
        <v>39671</v>
      </c>
      <c r="BA245757" s="14">
        <v>39571</v>
      </c>
      <c r="BB245757" s="14">
        <v>39671</v>
      </c>
      <c r="BC245757" s="14">
        <v>39709</v>
      </c>
      <c r="BD245757" s="14">
        <v>39615</v>
      </c>
      <c r="BE245757" s="14">
        <v>39980</v>
      </c>
      <c r="BF245757" s="14">
        <v>40026</v>
      </c>
      <c r="BG245757" s="14">
        <v>40071</v>
      </c>
      <c r="BH245757" s="14">
        <v>40279</v>
      </c>
      <c r="BI245757" s="14">
        <v>40390</v>
      </c>
      <c r="BJ245757" s="14">
        <v>40338</v>
      </c>
      <c r="BK245757" s="14">
        <v>40339</v>
      </c>
      <c r="BL245757" s="14">
        <v>40246</v>
      </c>
      <c r="BM245757" s="14">
        <v>40419</v>
      </c>
      <c r="BN245757" s="14">
        <v>40856</v>
      </c>
      <c r="BO245757" s="14">
        <v>40736</v>
      </c>
      <c r="BP245757" s="14">
        <v>40640</v>
      </c>
      <c r="BQ245757" s="14">
        <v>40764</v>
      </c>
      <c r="BR245757" s="14">
        <v>40682</v>
      </c>
      <c r="BS245757" s="14">
        <v>40796</v>
      </c>
      <c r="BT245757" s="14">
        <v>40702</v>
      </c>
      <c r="BU245757" s="14">
        <v>41218</v>
      </c>
      <c r="BV245757" s="14">
        <v>41519</v>
      </c>
      <c r="BW245757" s="14">
        <v>41483</v>
      </c>
      <c r="BX245757" s="14">
        <v>41532</v>
      </c>
      <c r="BY245757" s="14">
        <v>41910</v>
      </c>
      <c r="BZ245757" s="14">
        <v>41858</v>
      </c>
      <c r="CA245757" s="14">
        <v>42210</v>
      </c>
      <c r="CB245757" s="14">
        <v>42150</v>
      </c>
      <c r="CC245757" s="14">
        <v>42155</v>
      </c>
      <c r="CD245757" s="14">
        <v>42549</v>
      </c>
      <c r="CE245757" s="14">
        <v>43067</v>
      </c>
      <c r="CF245757" s="14">
        <v>42997</v>
      </c>
      <c r="CG245757" s="15">
        <v>43303</v>
      </c>
      <c r="CH245757" s="15">
        <v>43310</v>
      </c>
      <c r="CI245757" s="15">
        <v>43240</v>
      </c>
      <c r="CJ245757" s="15">
        <v>43291</v>
      </c>
      <c r="CK245757" s="14">
        <v>43662</v>
      </c>
      <c r="CL245757" s="15">
        <v>43563</v>
      </c>
    </row>
    <row r="245758" spans="1:90" x14ac:dyDescent="0.25">
      <c r="A245758" s="1" t="s">
        <v>6</v>
      </c>
      <c r="B245758" s="7" t="s">
        <v>68</v>
      </c>
      <c r="C245758" s="7" t="s">
        <v>72</v>
      </c>
      <c r="D245758" s="13" t="s">
        <v>74</v>
      </c>
      <c r="E245758" s="7" t="s">
        <v>78</v>
      </c>
      <c r="F245758" s="7" t="s">
        <v>80</v>
      </c>
      <c r="G245758" s="7" t="s">
        <v>82</v>
      </c>
      <c r="H245758" s="7" t="s">
        <v>84</v>
      </c>
      <c r="I245758" s="13" t="s">
        <v>62</v>
      </c>
      <c r="J245758" s="13" t="s">
        <v>88</v>
      </c>
      <c r="K245758" s="13" t="s">
        <v>74</v>
      </c>
      <c r="L245758" s="13" t="s">
        <v>63</v>
      </c>
      <c r="M245758" s="13" t="s">
        <v>92</v>
      </c>
      <c r="N245758" s="13" t="s">
        <v>60</v>
      </c>
      <c r="O245758" s="13" t="s">
        <v>95</v>
      </c>
      <c r="P245758" s="13" t="s">
        <v>60</v>
      </c>
      <c r="Q245758" s="13" t="s">
        <v>98</v>
      </c>
      <c r="R245758" s="13" t="s">
        <v>101</v>
      </c>
      <c r="S245758" s="13" t="s">
        <v>65</v>
      </c>
      <c r="T245758" s="13" t="s">
        <v>58</v>
      </c>
      <c r="U245758" s="13" t="s">
        <v>64</v>
      </c>
      <c r="V245758" s="13" t="s">
        <v>107</v>
      </c>
      <c r="W245758" s="13" t="s">
        <v>109</v>
      </c>
      <c r="X245758" s="13" t="s">
        <v>107</v>
      </c>
      <c r="Y245758" s="13" t="s">
        <v>55</v>
      </c>
      <c r="Z245758" s="11" t="s">
        <v>64</v>
      </c>
      <c r="AA245758" s="11" t="s">
        <v>114</v>
      </c>
      <c r="AB245758" s="11" t="s">
        <v>116</v>
      </c>
      <c r="AC245758" s="7" t="s">
        <v>114</v>
      </c>
      <c r="AD245758" s="7" t="s">
        <v>64</v>
      </c>
      <c r="AE245758" s="7" t="s">
        <v>58</v>
      </c>
      <c r="AF245758" s="7" t="s">
        <v>59</v>
      </c>
      <c r="AG245758" s="7" t="s">
        <v>124</v>
      </c>
      <c r="AH245758" s="7" t="s">
        <v>82</v>
      </c>
      <c r="AI245758" s="7" t="s">
        <v>128</v>
      </c>
      <c r="AJ245758" s="7" t="s">
        <v>82</v>
      </c>
      <c r="AK245758" s="7" t="s">
        <v>131</v>
      </c>
      <c r="AL245758" s="7" t="s">
        <v>82</v>
      </c>
      <c r="AM245758" s="7" t="s">
        <v>62</v>
      </c>
      <c r="AN245758" s="7" t="s">
        <v>63</v>
      </c>
      <c r="AO245758" s="7" t="s">
        <v>107</v>
      </c>
      <c r="AP245758" s="7" t="s">
        <v>60</v>
      </c>
      <c r="AQ245758" s="7" t="s">
        <v>74</v>
      </c>
      <c r="AR245758" s="7" t="s">
        <v>144</v>
      </c>
      <c r="AS245758" s="7" t="s">
        <v>78</v>
      </c>
      <c r="AT245758" s="13" t="s">
        <v>144</v>
      </c>
      <c r="AU245758" s="7" t="s">
        <v>65</v>
      </c>
      <c r="AV245758" s="7" t="s">
        <v>150</v>
      </c>
      <c r="AW245758" s="7" t="s">
        <v>63</v>
      </c>
      <c r="AX245758" s="7" t="s">
        <v>154</v>
      </c>
      <c r="AY245758" s="7" t="s">
        <v>156</v>
      </c>
      <c r="AZ245758" s="7" t="s">
        <v>144</v>
      </c>
      <c r="BA245758" s="7" t="s">
        <v>61</v>
      </c>
      <c r="BB245758" s="7" t="s">
        <v>116</v>
      </c>
      <c r="BC245758" s="7" t="s">
        <v>82</v>
      </c>
      <c r="BD245758" s="7" t="s">
        <v>107</v>
      </c>
      <c r="BE245758" s="13" t="s">
        <v>74</v>
      </c>
      <c r="BF245758" s="13" t="s">
        <v>82</v>
      </c>
      <c r="BG245758" s="13" t="s">
        <v>66</v>
      </c>
      <c r="BH245758" s="13" t="s">
        <v>63</v>
      </c>
      <c r="BI245758" s="13" t="s">
        <v>82</v>
      </c>
      <c r="BJ245758" s="13" t="s">
        <v>74</v>
      </c>
      <c r="BK245758" s="13" t="s">
        <v>63</v>
      </c>
      <c r="BL245758" s="13" t="s">
        <v>172</v>
      </c>
      <c r="BM245758" s="13" t="s">
        <v>82</v>
      </c>
      <c r="BN245758" s="13" t="s">
        <v>175</v>
      </c>
      <c r="BO245758" s="13" t="s">
        <v>177</v>
      </c>
      <c r="BP245758" s="13" t="s">
        <v>82</v>
      </c>
      <c r="BQ245758" s="13" t="s">
        <v>180</v>
      </c>
      <c r="BR245758" s="13" t="s">
        <v>182</v>
      </c>
      <c r="BS245758" s="13" t="s">
        <v>59</v>
      </c>
      <c r="BT245758" s="13" t="s">
        <v>59</v>
      </c>
      <c r="BU245758" s="13" t="s">
        <v>186</v>
      </c>
      <c r="BV245758" s="13" t="s">
        <v>124</v>
      </c>
      <c r="BW245758" s="13" t="s">
        <v>107</v>
      </c>
      <c r="BX245758" s="13" t="s">
        <v>107</v>
      </c>
      <c r="BY245758" s="13" t="s">
        <v>191</v>
      </c>
      <c r="BZ245758" s="13" t="s">
        <v>64</v>
      </c>
      <c r="CA245758" s="13" t="s">
        <v>124</v>
      </c>
      <c r="CB245758" s="13" t="s">
        <v>72</v>
      </c>
      <c r="CC245758" s="13" t="s">
        <v>63</v>
      </c>
      <c r="CD245758" s="13" t="s">
        <v>64</v>
      </c>
      <c r="CE245758" s="11" t="s">
        <v>114</v>
      </c>
      <c r="CF245758" s="11" t="s">
        <v>61</v>
      </c>
      <c r="CG245758" s="7" t="s">
        <v>201</v>
      </c>
      <c r="CH245758" s="7" t="s">
        <v>203</v>
      </c>
      <c r="CI245758" s="7" t="s">
        <v>144</v>
      </c>
      <c r="CJ245758" s="7" t="s">
        <v>207</v>
      </c>
      <c r="CK245758" s="7" t="s">
        <v>101</v>
      </c>
      <c r="CL245758" s="7" t="s">
        <v>65</v>
      </c>
    </row>
    <row r="245759" spans="1:90" x14ac:dyDescent="0.25">
      <c r="A245759" s="1" t="s">
        <v>7</v>
      </c>
      <c r="B245759" s="7" t="s">
        <v>69</v>
      </c>
      <c r="C245759" s="7" t="s">
        <v>69</v>
      </c>
      <c r="D245759" s="7" t="s">
        <v>75</v>
      </c>
      <c r="E245759" s="7" t="s">
        <v>75</v>
      </c>
      <c r="F245759" s="7" t="s">
        <v>69</v>
      </c>
      <c r="G245759" s="7" t="s">
        <v>75</v>
      </c>
      <c r="I245759" s="7" t="s">
        <v>69</v>
      </c>
      <c r="J245759" s="7" t="s">
        <v>75</v>
      </c>
      <c r="K245759" s="7" t="s">
        <v>75</v>
      </c>
      <c r="L245759" s="7" t="s">
        <v>75</v>
      </c>
      <c r="M245759" s="7" t="s">
        <v>75</v>
      </c>
      <c r="N245759" s="7" t="s">
        <v>75</v>
      </c>
      <c r="O245759" s="7" t="s">
        <v>75</v>
      </c>
      <c r="P245759" s="7" t="s">
        <v>75</v>
      </c>
      <c r="Q245759" s="7" t="s">
        <v>69</v>
      </c>
      <c r="R245759" s="7" t="s">
        <v>75</v>
      </c>
      <c r="S245759" s="13" t="s">
        <v>75</v>
      </c>
      <c r="T245759" s="7" t="s">
        <v>75</v>
      </c>
      <c r="U245759" s="7" t="s">
        <v>75</v>
      </c>
      <c r="V245759" s="7" t="s">
        <v>69</v>
      </c>
      <c r="W245759" s="7" t="s">
        <v>75</v>
      </c>
      <c r="X245759" s="7" t="s">
        <v>69</v>
      </c>
      <c r="Y245759" s="7" t="s">
        <v>75</v>
      </c>
      <c r="Z245759" s="7" t="s">
        <v>75</v>
      </c>
      <c r="AA245759" s="7" t="s">
        <v>75</v>
      </c>
      <c r="AB245759" s="11" t="s">
        <v>75</v>
      </c>
      <c r="AC245759" s="7" t="s">
        <v>75</v>
      </c>
      <c r="AD245759" s="7" t="s">
        <v>75</v>
      </c>
      <c r="AE245759" s="7" t="s">
        <v>75</v>
      </c>
      <c r="AF245759" s="7" t="s">
        <v>75</v>
      </c>
      <c r="AG245759" s="7" t="s">
        <v>69</v>
      </c>
      <c r="AH245759" s="7" t="s">
        <v>75</v>
      </c>
      <c r="AI245759" s="7" t="s">
        <v>69</v>
      </c>
      <c r="AJ245759" s="7" t="s">
        <v>75</v>
      </c>
      <c r="AK245759" s="7" t="s">
        <v>75</v>
      </c>
      <c r="AL245759" s="7" t="s">
        <v>75</v>
      </c>
      <c r="AM245759" s="7" t="s">
        <v>69</v>
      </c>
      <c r="AN245759" s="7" t="s">
        <v>75</v>
      </c>
      <c r="AO245759" s="7" t="s">
        <v>69</v>
      </c>
      <c r="AP245759" s="7" t="s">
        <v>75</v>
      </c>
      <c r="AQ245759" s="7" t="s">
        <v>75</v>
      </c>
      <c r="AR245759" s="7" t="s">
        <v>75</v>
      </c>
      <c r="AS245759" s="7" t="s">
        <v>75</v>
      </c>
      <c r="AT245759" s="7" t="s">
        <v>75</v>
      </c>
      <c r="AU245759" s="7" t="s">
        <v>75</v>
      </c>
      <c r="AV245759" s="7" t="s">
        <v>69</v>
      </c>
      <c r="AW245759" s="7" t="s">
        <v>75</v>
      </c>
      <c r="AX245759" s="7" t="s">
        <v>69</v>
      </c>
      <c r="AY245759" s="7" t="s">
        <v>75</v>
      </c>
      <c r="AZ245759" s="7" t="s">
        <v>75</v>
      </c>
      <c r="BA245759" s="7" t="s">
        <v>75</v>
      </c>
      <c r="BB245759" s="7" t="s">
        <v>75</v>
      </c>
      <c r="BC245759" s="7" t="s">
        <v>75</v>
      </c>
      <c r="BD245759" s="7" t="s">
        <v>69</v>
      </c>
      <c r="BE245759" s="7" t="s">
        <v>75</v>
      </c>
      <c r="BF245759" s="7" t="s">
        <v>75</v>
      </c>
      <c r="BG245759" s="7" t="s">
        <v>75</v>
      </c>
      <c r="BH245759" s="7" t="s">
        <v>75</v>
      </c>
      <c r="BI245759" s="7" t="s">
        <v>75</v>
      </c>
      <c r="BJ245759" s="7" t="s">
        <v>75</v>
      </c>
      <c r="BK245759" s="7" t="s">
        <v>75</v>
      </c>
      <c r="BL245759" s="7" t="s">
        <v>75</v>
      </c>
      <c r="BM245759" s="7" t="s">
        <v>75</v>
      </c>
      <c r="BN245759" s="7" t="s">
        <v>69</v>
      </c>
      <c r="BO245759" s="13"/>
      <c r="BP245759" s="7" t="s">
        <v>75</v>
      </c>
      <c r="BQ245759" s="7" t="s">
        <v>75</v>
      </c>
      <c r="BR245759" s="7" t="s">
        <v>75</v>
      </c>
      <c r="BS245759" s="7" t="s">
        <v>75</v>
      </c>
      <c r="BT245759" s="7" t="s">
        <v>75</v>
      </c>
      <c r="BU245759" s="7" t="s">
        <v>75</v>
      </c>
      <c r="BV245759" s="7" t="s">
        <v>69</v>
      </c>
      <c r="BW245759" s="7" t="s">
        <v>69</v>
      </c>
      <c r="BX245759" s="7" t="s">
        <v>69</v>
      </c>
      <c r="BY245759" s="7" t="s">
        <v>75</v>
      </c>
      <c r="BZ245759" s="7" t="s">
        <v>75</v>
      </c>
      <c r="CA245759" s="7" t="s">
        <v>69</v>
      </c>
      <c r="CB245759" s="7" t="s">
        <v>69</v>
      </c>
      <c r="CC245759" s="7" t="s">
        <v>75</v>
      </c>
      <c r="CD245759" s="7" t="s">
        <v>75</v>
      </c>
      <c r="CE245759" s="7" t="s">
        <v>75</v>
      </c>
      <c r="CF245759" s="7" t="s">
        <v>75</v>
      </c>
      <c r="CG245759" s="7" t="s">
        <v>75</v>
      </c>
      <c r="CH245759" s="7" t="s">
        <v>69</v>
      </c>
      <c r="CI245759" s="7" t="s">
        <v>75</v>
      </c>
      <c r="CJ245759" s="7" t="s">
        <v>75</v>
      </c>
      <c r="CK245759" s="7" t="s">
        <v>75</v>
      </c>
      <c r="CL245759" s="7" t="s">
        <v>75</v>
      </c>
    </row>
    <row r="245760" spans="1:90" x14ac:dyDescent="0.25">
      <c r="A245760" s="1" t="s">
        <v>8</v>
      </c>
      <c r="B245760" s="13" t="s">
        <v>70</v>
      </c>
      <c r="C245760" s="7" t="s">
        <v>70</v>
      </c>
      <c r="D245760" s="11" t="s">
        <v>76</v>
      </c>
      <c r="E245760" s="11" t="s">
        <v>76</v>
      </c>
      <c r="F245760" s="11" t="s">
        <v>70</v>
      </c>
      <c r="G245760" s="11" t="s">
        <v>76</v>
      </c>
      <c r="H245760" s="11" t="s">
        <v>85</v>
      </c>
      <c r="I245760" s="11" t="s">
        <v>70</v>
      </c>
      <c r="J245760" s="11" t="s">
        <v>76</v>
      </c>
      <c r="K245760" s="11" t="s">
        <v>76</v>
      </c>
      <c r="L245760" s="11" t="s">
        <v>76</v>
      </c>
      <c r="M245760" s="13" t="s">
        <v>76</v>
      </c>
      <c r="N245760" s="11" t="s">
        <v>76</v>
      </c>
      <c r="O245760" s="11" t="s">
        <v>76</v>
      </c>
      <c r="P245760" s="11" t="s">
        <v>76</v>
      </c>
      <c r="Q245760" s="11" t="s">
        <v>99</v>
      </c>
      <c r="R245760" s="13" t="s">
        <v>76</v>
      </c>
      <c r="S245760" s="13" t="s">
        <v>76</v>
      </c>
      <c r="T245760" s="11" t="s">
        <v>104</v>
      </c>
      <c r="U245760" s="11" t="s">
        <v>76</v>
      </c>
      <c r="V245760" s="11" t="s">
        <v>70</v>
      </c>
      <c r="W245760" s="11" t="s">
        <v>104</v>
      </c>
      <c r="X245760" s="11" t="s">
        <v>70</v>
      </c>
      <c r="Y245760" s="11" t="s">
        <v>76</v>
      </c>
      <c r="Z245760" s="11" t="s">
        <v>76</v>
      </c>
      <c r="AA245760" s="11" t="s">
        <v>76</v>
      </c>
      <c r="AB245760" s="11" t="s">
        <v>76</v>
      </c>
      <c r="AC245760" s="11" t="s">
        <v>76</v>
      </c>
      <c r="AD245760" s="11" t="s">
        <v>76</v>
      </c>
      <c r="AE245760" s="11" t="s">
        <v>104</v>
      </c>
      <c r="AF245760" s="11" t="s">
        <v>76</v>
      </c>
      <c r="AG245760" s="11" t="s">
        <v>70</v>
      </c>
      <c r="AH245760" s="11" t="s">
        <v>76</v>
      </c>
      <c r="AI245760" s="11" t="s">
        <v>99</v>
      </c>
      <c r="AJ245760" s="11" t="s">
        <v>76</v>
      </c>
      <c r="AK245760" s="11" t="s">
        <v>76</v>
      </c>
      <c r="AL245760" s="11" t="s">
        <v>76</v>
      </c>
      <c r="AM245760" s="11" t="s">
        <v>70</v>
      </c>
      <c r="AN245760" s="11" t="s">
        <v>76</v>
      </c>
      <c r="AO245760" s="11" t="s">
        <v>70</v>
      </c>
      <c r="AP245760" s="11" t="s">
        <v>76</v>
      </c>
      <c r="AQ245760" s="11" t="s">
        <v>76</v>
      </c>
      <c r="AR245760" s="11" t="s">
        <v>76</v>
      </c>
      <c r="AS245760" s="11" t="s">
        <v>76</v>
      </c>
      <c r="AT245760" s="11" t="s">
        <v>76</v>
      </c>
      <c r="AU245760" s="13" t="s">
        <v>76</v>
      </c>
      <c r="AV245760" s="7" t="s">
        <v>151</v>
      </c>
      <c r="AW245760" s="11" t="s">
        <v>76</v>
      </c>
      <c r="AX245760" s="13" t="s">
        <v>151</v>
      </c>
      <c r="AY245760" s="11" t="s">
        <v>76</v>
      </c>
      <c r="AZ245760" s="11" t="s">
        <v>76</v>
      </c>
      <c r="BA245760" s="11" t="s">
        <v>104</v>
      </c>
      <c r="BB245760" s="11" t="s">
        <v>76</v>
      </c>
      <c r="BC245760" s="11" t="s">
        <v>76</v>
      </c>
      <c r="BD245760" s="11" t="s">
        <v>70</v>
      </c>
      <c r="BE245760" s="11" t="s">
        <v>76</v>
      </c>
      <c r="BF245760" s="11" t="s">
        <v>76</v>
      </c>
      <c r="BG245760" s="11" t="s">
        <v>76</v>
      </c>
      <c r="BH245760" s="11" t="s">
        <v>76</v>
      </c>
      <c r="BI245760" s="11" t="s">
        <v>76</v>
      </c>
      <c r="BJ245760" s="11" t="s">
        <v>76</v>
      </c>
      <c r="BK245760" s="11" t="s">
        <v>76</v>
      </c>
      <c r="BL245760" s="11" t="s">
        <v>76</v>
      </c>
      <c r="BM245760" s="11" t="s">
        <v>76</v>
      </c>
      <c r="BN245760" s="11" t="s">
        <v>70</v>
      </c>
      <c r="BO245760" s="11" t="s">
        <v>85</v>
      </c>
      <c r="BP245760" s="11" t="s">
        <v>76</v>
      </c>
      <c r="BQ245760" s="11" t="s">
        <v>76</v>
      </c>
      <c r="BR245760" s="11" t="s">
        <v>76</v>
      </c>
      <c r="BS245760" s="11" t="s">
        <v>76</v>
      </c>
      <c r="BT245760" s="11" t="s">
        <v>76</v>
      </c>
      <c r="BU245760" s="11" t="s">
        <v>76</v>
      </c>
      <c r="BV245760" s="11" t="s">
        <v>70</v>
      </c>
      <c r="BW245760" s="11" t="s">
        <v>70</v>
      </c>
      <c r="BX245760" s="11" t="s">
        <v>70</v>
      </c>
      <c r="BY245760" s="11" t="s">
        <v>104</v>
      </c>
      <c r="BZ245760" s="11" t="s">
        <v>76</v>
      </c>
      <c r="CA245760" s="11" t="s">
        <v>70</v>
      </c>
      <c r="CB245760" s="11" t="s">
        <v>70</v>
      </c>
      <c r="CC245760" s="11" t="s">
        <v>76</v>
      </c>
      <c r="CD245760" s="11" t="s">
        <v>76</v>
      </c>
      <c r="CE245760" s="11" t="s">
        <v>76</v>
      </c>
      <c r="CF245760" s="11" t="s">
        <v>104</v>
      </c>
      <c r="CG245760" s="11" t="s">
        <v>76</v>
      </c>
      <c r="CH245760" s="11" t="s">
        <v>151</v>
      </c>
      <c r="CI245760" s="11" t="s">
        <v>76</v>
      </c>
      <c r="CJ245760" s="11" t="s">
        <v>76</v>
      </c>
      <c r="CK245760" s="11" t="s">
        <v>76</v>
      </c>
      <c r="CL245760" s="11" t="s">
        <v>76</v>
      </c>
    </row>
    <row r="245761" spans="1:90" x14ac:dyDescent="0.25">
      <c r="A245761" s="1" t="s">
        <v>9</v>
      </c>
      <c r="AI245761" s="7" t="s">
        <v>56</v>
      </c>
      <c r="AK245761" s="7" t="s">
        <v>56</v>
      </c>
      <c r="AL245761" s="7" t="s">
        <v>56</v>
      </c>
      <c r="AM245761" s="7" t="s">
        <v>56</v>
      </c>
      <c r="AN245761" s="7" t="s">
        <v>56</v>
      </c>
      <c r="AO245761" s="7" t="s">
        <v>56</v>
      </c>
      <c r="AT245761" s="13"/>
      <c r="AY245761" s="7" t="s">
        <v>56</v>
      </c>
      <c r="AZ245761" s="7" t="s">
        <v>56</v>
      </c>
      <c r="BA245761" s="7" t="s">
        <v>56</v>
      </c>
      <c r="BC245761" s="7" t="s">
        <v>56</v>
      </c>
      <c r="BG245761" s="13" t="s">
        <v>56</v>
      </c>
      <c r="BL245761" s="13" t="s">
        <v>56</v>
      </c>
      <c r="BM245761" s="13"/>
      <c r="BO245761" s="13"/>
      <c r="BQ245761" s="13"/>
      <c r="BR245761" s="13" t="s">
        <v>56</v>
      </c>
      <c r="BS245761" s="13" t="s">
        <v>56</v>
      </c>
      <c r="BY245761" s="7" t="s">
        <v>56</v>
      </c>
      <c r="CL245761" s="7" t="s">
        <v>56</v>
      </c>
    </row>
    <row r="245762" spans="1:90" x14ac:dyDescent="0.25">
      <c r="A245762" s="1" t="s">
        <v>10</v>
      </c>
      <c r="B245762" s="13" t="s">
        <v>56</v>
      </c>
      <c r="C245762" s="7" t="s">
        <v>56</v>
      </c>
      <c r="D245762" s="13" t="s">
        <v>56</v>
      </c>
      <c r="E245762" s="13" t="s">
        <v>56</v>
      </c>
      <c r="F245762" s="13" t="s">
        <v>56</v>
      </c>
      <c r="G245762" s="13" t="s">
        <v>56</v>
      </c>
      <c r="H245762" s="13" t="s">
        <v>56</v>
      </c>
      <c r="I245762" s="13" t="s">
        <v>56</v>
      </c>
      <c r="J245762" s="13" t="s">
        <v>56</v>
      </c>
      <c r="K245762" s="13" t="s">
        <v>56</v>
      </c>
      <c r="L245762" s="13" t="s">
        <v>56</v>
      </c>
      <c r="M245762" s="13" t="s">
        <v>56</v>
      </c>
      <c r="N245762" s="13" t="s">
        <v>56</v>
      </c>
      <c r="O245762" s="13" t="s">
        <v>56</v>
      </c>
      <c r="P245762" s="13" t="s">
        <v>56</v>
      </c>
      <c r="Q245762" s="13" t="s">
        <v>56</v>
      </c>
      <c r="R245762" s="13" t="s">
        <v>56</v>
      </c>
      <c r="S245762" s="13" t="s">
        <v>56</v>
      </c>
      <c r="T245762" s="7" t="s">
        <v>56</v>
      </c>
      <c r="U245762" s="7" t="s">
        <v>56</v>
      </c>
      <c r="V245762" s="7" t="s">
        <v>56</v>
      </c>
      <c r="W245762" s="7" t="s">
        <v>56</v>
      </c>
      <c r="X245762" s="7" t="s">
        <v>56</v>
      </c>
      <c r="Y245762" s="7" t="s">
        <v>56</v>
      </c>
      <c r="Z245762" s="7" t="s">
        <v>56</v>
      </c>
      <c r="AA245762" s="7" t="s">
        <v>56</v>
      </c>
      <c r="AB245762" s="7" t="s">
        <v>56</v>
      </c>
      <c r="AC245762" s="7" t="s">
        <v>56</v>
      </c>
      <c r="AD245762" s="7" t="s">
        <v>56</v>
      </c>
      <c r="AE245762" s="7" t="s">
        <v>56</v>
      </c>
      <c r="AS245762" s="13"/>
      <c r="BE245762" s="13"/>
      <c r="BT245762" s="13"/>
    </row>
    <row r="245763" spans="1:90" x14ac:dyDescent="0.25">
      <c r="A245763" s="1" t="s">
        <v>11</v>
      </c>
      <c r="AF245763" s="7" t="s">
        <v>56</v>
      </c>
      <c r="AG245763" s="13" t="s">
        <v>56</v>
      </c>
      <c r="AH245763" s="7" t="s">
        <v>56</v>
      </c>
      <c r="AJ245763" s="13" t="s">
        <v>56</v>
      </c>
      <c r="AN245763" s="13"/>
      <c r="AP245763" s="13" t="s">
        <v>56</v>
      </c>
      <c r="AQ245763" s="13" t="s">
        <v>56</v>
      </c>
      <c r="AR245763" s="13" t="s">
        <v>56</v>
      </c>
      <c r="AS245763" s="7" t="s">
        <v>56</v>
      </c>
      <c r="AT245763" s="7" t="s">
        <v>56</v>
      </c>
      <c r="AU245763" s="13" t="s">
        <v>56</v>
      </c>
      <c r="AV245763" s="13" t="s">
        <v>56</v>
      </c>
      <c r="AW245763" s="13" t="s">
        <v>56</v>
      </c>
      <c r="AX245763" s="13" t="s">
        <v>56</v>
      </c>
      <c r="BB245763" s="13" t="s">
        <v>56</v>
      </c>
      <c r="BD245763" s="13" t="s">
        <v>56</v>
      </c>
      <c r="BE245763" s="13" t="s">
        <v>56</v>
      </c>
      <c r="BF245763" s="13" t="s">
        <v>56</v>
      </c>
      <c r="BH245763" s="7" t="s">
        <v>56</v>
      </c>
      <c r="BI245763" s="13" t="s">
        <v>56</v>
      </c>
      <c r="BJ245763" s="13" t="s">
        <v>56</v>
      </c>
      <c r="BK245763" s="13" t="s">
        <v>56</v>
      </c>
      <c r="BM245763" s="7" t="s">
        <v>56</v>
      </c>
      <c r="BN245763" s="13" t="s">
        <v>56</v>
      </c>
      <c r="BO245763" s="7" t="s">
        <v>56</v>
      </c>
      <c r="BP245763" s="7" t="s">
        <v>56</v>
      </c>
      <c r="BQ245763" s="7" t="s">
        <v>56</v>
      </c>
      <c r="BT245763" s="13" t="s">
        <v>56</v>
      </c>
      <c r="BU245763" s="13" t="s">
        <v>56</v>
      </c>
      <c r="BV245763" s="13" t="s">
        <v>56</v>
      </c>
      <c r="BW245763" s="13" t="s">
        <v>56</v>
      </c>
      <c r="BX245763" s="13" t="s">
        <v>56</v>
      </c>
      <c r="BZ245763" s="13" t="s">
        <v>56</v>
      </c>
      <c r="CA245763" s="7" t="s">
        <v>56</v>
      </c>
      <c r="CB245763" s="7" t="s">
        <v>56</v>
      </c>
      <c r="CC245763" s="7" t="s">
        <v>56</v>
      </c>
      <c r="CD245763" s="7" t="s">
        <v>56</v>
      </c>
      <c r="CE245763" s="7" t="s">
        <v>56</v>
      </c>
      <c r="CF245763" s="7" t="s">
        <v>56</v>
      </c>
      <c r="CG245763" s="7" t="s">
        <v>56</v>
      </c>
      <c r="CH245763" s="7" t="s">
        <v>56</v>
      </c>
      <c r="CI245763" s="7" t="s">
        <v>56</v>
      </c>
      <c r="CJ245763" s="7" t="s">
        <v>56</v>
      </c>
      <c r="CK245763" s="7" t="s">
        <v>56</v>
      </c>
    </row>
    <row r="245764" spans="1:90" x14ac:dyDescent="0.25">
      <c r="A245764" s="16" t="s">
        <v>12</v>
      </c>
      <c r="C245764" s="13"/>
      <c r="AF245764" s="7" t="s">
        <v>56</v>
      </c>
      <c r="AG245764" s="13" t="s">
        <v>56</v>
      </c>
      <c r="AH245764" s="7" t="s">
        <v>56</v>
      </c>
      <c r="AI245764" s="13" t="s">
        <v>56</v>
      </c>
      <c r="AJ245764" s="13" t="s">
        <v>56</v>
      </c>
      <c r="AK245764" s="13" t="s">
        <v>56</v>
      </c>
      <c r="AL245764" s="13" t="s">
        <v>56</v>
      </c>
      <c r="AM245764" s="13" t="s">
        <v>56</v>
      </c>
      <c r="AN245764" s="13" t="s">
        <v>56</v>
      </c>
      <c r="AO245764" s="13" t="s">
        <v>56</v>
      </c>
      <c r="AP245764" s="13" t="s">
        <v>56</v>
      </c>
      <c r="AQ245764" s="13" t="s">
        <v>56</v>
      </c>
      <c r="AR245764" s="13" t="s">
        <v>56</v>
      </c>
      <c r="AS245764" s="7" t="s">
        <v>56</v>
      </c>
      <c r="AT245764" s="7" t="s">
        <v>56</v>
      </c>
      <c r="AU245764" s="13" t="s">
        <v>56</v>
      </c>
      <c r="AV245764" s="13" t="s">
        <v>56</v>
      </c>
      <c r="AW245764" s="13" t="s">
        <v>56</v>
      </c>
      <c r="AX245764" s="13" t="s">
        <v>56</v>
      </c>
      <c r="AY245764" s="13" t="s">
        <v>56</v>
      </c>
      <c r="AZ245764" s="13" t="s">
        <v>56</v>
      </c>
      <c r="BA245764" s="13" t="s">
        <v>56</v>
      </c>
      <c r="BB245764" s="13" t="s">
        <v>56</v>
      </c>
      <c r="BC245764" s="13" t="s">
        <v>56</v>
      </c>
      <c r="BD245764" s="13" t="s">
        <v>56</v>
      </c>
      <c r="BE245764" s="13" t="s">
        <v>56</v>
      </c>
      <c r="BF245764" s="13" t="s">
        <v>56</v>
      </c>
      <c r="BG245764" s="13" t="s">
        <v>56</v>
      </c>
      <c r="BH245764" s="7" t="s">
        <v>56</v>
      </c>
      <c r="BI245764" s="13" t="s">
        <v>56</v>
      </c>
      <c r="BJ245764" s="13" t="s">
        <v>56</v>
      </c>
      <c r="BK245764" s="13" t="s">
        <v>56</v>
      </c>
      <c r="BL245764" s="13" t="s">
        <v>56</v>
      </c>
      <c r="BM245764" s="7" t="s">
        <v>56</v>
      </c>
      <c r="BN245764" s="13" t="s">
        <v>56</v>
      </c>
      <c r="BO245764" s="13" t="s">
        <v>56</v>
      </c>
      <c r="BP245764" s="7" t="s">
        <v>56</v>
      </c>
      <c r="BQ245764" s="7" t="s">
        <v>56</v>
      </c>
      <c r="BR245764" s="13" t="s">
        <v>56</v>
      </c>
      <c r="BS245764" s="13" t="s">
        <v>56</v>
      </c>
      <c r="BT245764" s="13" t="s">
        <v>56</v>
      </c>
      <c r="BU245764" s="13" t="s">
        <v>56</v>
      </c>
      <c r="BV245764" s="13" t="s">
        <v>56</v>
      </c>
      <c r="BW245764" s="13" t="s">
        <v>56</v>
      </c>
      <c r="BX245764" s="13" t="s">
        <v>56</v>
      </c>
      <c r="BY245764" s="7" t="s">
        <v>56</v>
      </c>
      <c r="CA245764" s="7" t="s">
        <v>56</v>
      </c>
      <c r="CB245764" s="7" t="s">
        <v>56</v>
      </c>
      <c r="CC245764" s="7" t="s">
        <v>56</v>
      </c>
      <c r="CE245764" s="7" t="s">
        <v>56</v>
      </c>
      <c r="CG245764" s="7" t="s">
        <v>56</v>
      </c>
      <c r="CH245764" s="7" t="s">
        <v>56</v>
      </c>
      <c r="CI245764" s="7" t="s">
        <v>56</v>
      </c>
      <c r="CK245764" s="7" t="s">
        <v>56</v>
      </c>
      <c r="CL245764" s="7" t="s">
        <v>56</v>
      </c>
    </row>
    <row r="245765" spans="1:90" x14ac:dyDescent="0.25">
      <c r="A245765" s="7" t="s">
        <v>13</v>
      </c>
      <c r="AF245765" s="7">
        <v>1</v>
      </c>
      <c r="AG245765" s="7">
        <v>1</v>
      </c>
      <c r="AH245765" s="7">
        <v>1</v>
      </c>
      <c r="AI245765" s="7">
        <v>2</v>
      </c>
      <c r="AJ245765" s="13">
        <v>1</v>
      </c>
      <c r="AL245765" s="7">
        <v>2</v>
      </c>
      <c r="AN245765" s="7">
        <v>2</v>
      </c>
      <c r="AP245765" s="7">
        <v>1</v>
      </c>
      <c r="AT245765" s="7">
        <v>1</v>
      </c>
      <c r="AU245765" s="7">
        <v>1</v>
      </c>
      <c r="AV245765" s="7">
        <v>1</v>
      </c>
      <c r="AW245765" s="7">
        <v>1</v>
      </c>
      <c r="AX245765" s="7">
        <v>2</v>
      </c>
      <c r="AY245765" s="7">
        <v>2</v>
      </c>
      <c r="AZ245765" s="7">
        <v>1</v>
      </c>
      <c r="BB245765" s="7">
        <v>1</v>
      </c>
      <c r="BC245765" s="7">
        <v>2</v>
      </c>
      <c r="BD245765" s="13" t="s">
        <v>157</v>
      </c>
      <c r="BF245765" s="7">
        <v>1</v>
      </c>
      <c r="BG245765" s="7">
        <v>2</v>
      </c>
      <c r="BI245765" s="7">
        <v>1</v>
      </c>
      <c r="BM245765" s="7">
        <v>2</v>
      </c>
      <c r="BP245765" s="7">
        <v>1</v>
      </c>
      <c r="BQ245765" s="7">
        <v>1</v>
      </c>
      <c r="BR245765" s="13">
        <v>2</v>
      </c>
      <c r="BS245765" s="7">
        <v>1</v>
      </c>
      <c r="BU245765" s="7">
        <v>1</v>
      </c>
      <c r="BW245765" s="7">
        <v>1</v>
      </c>
      <c r="BX245765" s="7">
        <v>3</v>
      </c>
      <c r="BY245765" s="7">
        <v>1</v>
      </c>
      <c r="CA245765" s="7">
        <v>1</v>
      </c>
      <c r="CB245765" s="7">
        <v>1</v>
      </c>
      <c r="CG245765" s="7">
        <v>1</v>
      </c>
      <c r="CH245765" s="7">
        <v>1</v>
      </c>
      <c r="CI245765" s="7">
        <v>2</v>
      </c>
      <c r="CK245765" s="7">
        <v>1</v>
      </c>
    </row>
    <row r="245766" spans="1:90" x14ac:dyDescent="0.25">
      <c r="A245766" s="7" t="s">
        <v>14</v>
      </c>
      <c r="AF245766" s="13" t="s">
        <v>122</v>
      </c>
      <c r="AH245766" s="7" t="s">
        <v>126</v>
      </c>
      <c r="AI245766" s="7">
        <v>4</v>
      </c>
      <c r="AJ245766" s="7">
        <v>1</v>
      </c>
      <c r="AK245766" s="7">
        <v>2</v>
      </c>
      <c r="AL245766" s="13">
        <v>3</v>
      </c>
      <c r="AM245766" s="7">
        <v>4</v>
      </c>
      <c r="AN245766" s="13" t="s">
        <v>137</v>
      </c>
      <c r="AO245766" s="7">
        <v>4</v>
      </c>
      <c r="AQ245766" s="13" t="s">
        <v>141</v>
      </c>
      <c r="AR245766" s="13" t="s">
        <v>141</v>
      </c>
      <c r="AS245766" s="7" t="s">
        <v>141</v>
      </c>
      <c r="AT245766" s="7">
        <v>1</v>
      </c>
      <c r="AU245766" s="13" t="s">
        <v>141</v>
      </c>
      <c r="AV245766" s="13" t="s">
        <v>141</v>
      </c>
      <c r="AW245766" s="13" t="s">
        <v>141</v>
      </c>
      <c r="AX245766" s="13" t="s">
        <v>141</v>
      </c>
      <c r="AY245766" s="7" t="s">
        <v>157</v>
      </c>
      <c r="BA245766" s="7">
        <v>1</v>
      </c>
      <c r="BE245766" s="13" t="s">
        <v>141</v>
      </c>
      <c r="BG245766" s="7">
        <v>9</v>
      </c>
      <c r="BH245766" s="13" t="s">
        <v>141</v>
      </c>
      <c r="BJ245766" s="13" t="s">
        <v>141</v>
      </c>
      <c r="BK245766" s="13" t="s">
        <v>141</v>
      </c>
      <c r="BL245766" s="7">
        <v>2</v>
      </c>
      <c r="BN245766" s="13" t="s">
        <v>141</v>
      </c>
      <c r="BO245766" s="7">
        <v>1</v>
      </c>
      <c r="BP245766" s="13" t="s">
        <v>141</v>
      </c>
      <c r="BQ245766" s="7">
        <v>1</v>
      </c>
      <c r="BR245766" s="13" t="s">
        <v>141</v>
      </c>
      <c r="BS245766" s="7">
        <v>6</v>
      </c>
      <c r="BV245766" s="7">
        <v>1</v>
      </c>
      <c r="BW245766" s="13" t="s">
        <v>141</v>
      </c>
      <c r="BX245766" s="13" t="s">
        <v>141</v>
      </c>
      <c r="BY245766" s="7">
        <v>4</v>
      </c>
      <c r="BZ245766" s="7">
        <v>1</v>
      </c>
      <c r="CC245766" s="7">
        <v>2</v>
      </c>
      <c r="CD245766" s="7">
        <v>1</v>
      </c>
      <c r="CE245766" s="7">
        <v>1</v>
      </c>
      <c r="CG245766" s="7" t="s">
        <v>141</v>
      </c>
      <c r="CH245766" s="7">
        <v>1</v>
      </c>
      <c r="CI245766" s="7">
        <v>3</v>
      </c>
      <c r="CJ245766" s="7" t="s">
        <v>141</v>
      </c>
      <c r="CK245766" s="7">
        <v>1</v>
      </c>
      <c r="CL245766" s="7">
        <v>6</v>
      </c>
    </row>
    <row r="245767" spans="1:90" x14ac:dyDescent="0.25">
      <c r="A245767" s="7" t="s">
        <v>15</v>
      </c>
      <c r="AF245767" s="7">
        <v>1</v>
      </c>
      <c r="AG245767" s="7">
        <f>AG245765+AG245766</f>
        <v>1</v>
      </c>
      <c r="AH245767" s="7">
        <v>2</v>
      </c>
      <c r="AI245767" s="7">
        <f>AI245765+AI245766</f>
        <v>6</v>
      </c>
      <c r="AJ245767" s="7">
        <f>AJ245765+AJ245766</f>
        <v>2</v>
      </c>
      <c r="AK245767" s="7">
        <f>AK245765+AK245766</f>
        <v>2</v>
      </c>
      <c r="AL245767" s="7">
        <f>AL245765+AL245766</f>
        <v>5</v>
      </c>
      <c r="AM245767" s="7">
        <f>AM245765+AM245766</f>
        <v>4</v>
      </c>
      <c r="AN245767" s="7">
        <v>10</v>
      </c>
      <c r="AO245767" s="7">
        <f>AO245765+AO245766</f>
        <v>4</v>
      </c>
      <c r="AP245767" s="7">
        <f>AP245765+AP245766</f>
        <v>1</v>
      </c>
      <c r="AQ245767" s="7">
        <v>1</v>
      </c>
      <c r="AR245767" s="7">
        <v>1</v>
      </c>
      <c r="AS245767" s="7">
        <v>1</v>
      </c>
      <c r="AT245767" s="7">
        <f>AT245765+AT245766</f>
        <v>2</v>
      </c>
      <c r="AU245767" s="7">
        <v>2</v>
      </c>
      <c r="AV245767" s="7">
        <v>2</v>
      </c>
      <c r="AW245767" s="7">
        <v>2</v>
      </c>
      <c r="AX245767" s="7">
        <v>3</v>
      </c>
      <c r="AY245767" s="7">
        <v>4</v>
      </c>
      <c r="AZ245767" s="7">
        <f>AZ245765+AZ245766</f>
        <v>1</v>
      </c>
      <c r="BA245767" s="7">
        <f>BA245765+BA245766</f>
        <v>1</v>
      </c>
      <c r="BB245767" s="7">
        <f>BB245765+BB245766</f>
        <v>1</v>
      </c>
      <c r="BC245767" s="7">
        <f>BC245765+BC245766</f>
        <v>2</v>
      </c>
      <c r="BD245767" s="7">
        <v>2</v>
      </c>
      <c r="BE245767" s="7">
        <v>1</v>
      </c>
      <c r="BF245767" s="7">
        <f>BF245765+BF245766</f>
        <v>1</v>
      </c>
      <c r="BG245767" s="7">
        <f>BG245765+BG245766</f>
        <v>11</v>
      </c>
      <c r="BH245767" s="7">
        <v>1</v>
      </c>
      <c r="BI245767" s="7">
        <f>BI245765+BI245766</f>
        <v>1</v>
      </c>
      <c r="BJ245767" s="7">
        <v>1</v>
      </c>
      <c r="BK245767" s="7">
        <v>1</v>
      </c>
      <c r="BL245767" s="7">
        <f>BL245765+BL245766</f>
        <v>2</v>
      </c>
      <c r="BM245767" s="7">
        <f>BM245765+BM245766</f>
        <v>2</v>
      </c>
      <c r="BN245767" s="7">
        <v>1</v>
      </c>
      <c r="BO245767" s="7">
        <f>BO245765+BO245766</f>
        <v>1</v>
      </c>
      <c r="BP245767" s="7">
        <v>2</v>
      </c>
      <c r="BQ245767" s="7">
        <f>BQ245765+BQ245766</f>
        <v>2</v>
      </c>
      <c r="BR245767" s="7">
        <v>3</v>
      </c>
      <c r="BS245767" s="7">
        <f>BS245765+BS245766</f>
        <v>7</v>
      </c>
      <c r="BU245767" s="7">
        <f>BU245765+BU245766</f>
        <v>1</v>
      </c>
      <c r="BV245767" s="7">
        <f>BV245765+BV245766</f>
        <v>1</v>
      </c>
      <c r="BW245767" s="7">
        <v>2</v>
      </c>
      <c r="BX245767" s="7">
        <v>4</v>
      </c>
      <c r="BY245767" s="7">
        <v>5</v>
      </c>
      <c r="BZ245767" s="7">
        <v>1</v>
      </c>
      <c r="CA245767" s="7">
        <v>1</v>
      </c>
      <c r="CB245767" s="7">
        <v>1</v>
      </c>
      <c r="CC245767" s="7">
        <v>2</v>
      </c>
      <c r="CD245767" s="7">
        <v>1</v>
      </c>
      <c r="CE245767" s="7">
        <v>1</v>
      </c>
      <c r="CG245767" s="7">
        <v>2</v>
      </c>
      <c r="CH245767" s="7">
        <v>2</v>
      </c>
      <c r="CI245767" s="7">
        <v>5</v>
      </c>
      <c r="CJ245767" s="7">
        <v>1</v>
      </c>
      <c r="CK245767" s="7">
        <v>2</v>
      </c>
      <c r="CL245767" s="7">
        <v>6</v>
      </c>
    </row>
    <row r="245768" spans="1:90" x14ac:dyDescent="0.25">
      <c r="A245768" s="1" t="s">
        <v>16</v>
      </c>
      <c r="AF245768" s="13" t="s">
        <v>56</v>
      </c>
      <c r="AH245768" s="7" t="s">
        <v>56</v>
      </c>
      <c r="AI245768" s="13" t="s">
        <v>56</v>
      </c>
      <c r="AJ245768" s="13" t="s">
        <v>56</v>
      </c>
      <c r="AK245768" s="13" t="s">
        <v>56</v>
      </c>
      <c r="AL245768" s="13" t="s">
        <v>56</v>
      </c>
      <c r="AN245768" s="13" t="s">
        <v>56</v>
      </c>
      <c r="AT245768" s="13" t="s">
        <v>56</v>
      </c>
      <c r="AU245768" s="13" t="s">
        <v>56</v>
      </c>
      <c r="AV245768" s="13" t="s">
        <v>56</v>
      </c>
      <c r="AW245768" s="13" t="s">
        <v>56</v>
      </c>
      <c r="AX245768" s="13" t="s">
        <v>56</v>
      </c>
      <c r="AY245768" s="13" t="s">
        <v>56</v>
      </c>
      <c r="BG245768" s="13" t="s">
        <v>56</v>
      </c>
      <c r="BP245768" s="13" t="s">
        <v>56</v>
      </c>
      <c r="BQ245768" s="7" t="s">
        <v>56</v>
      </c>
      <c r="BR245768" s="7" t="s">
        <v>56</v>
      </c>
      <c r="BS245768" s="7" t="s">
        <v>56</v>
      </c>
      <c r="BW245768" s="13" t="s">
        <v>56</v>
      </c>
      <c r="BX245768" s="13" t="s">
        <v>56</v>
      </c>
      <c r="BY245768" s="7" t="s">
        <v>56</v>
      </c>
      <c r="CG245768" s="7" t="s">
        <v>56</v>
      </c>
      <c r="CH245768" s="7" t="s">
        <v>56</v>
      </c>
      <c r="CI245768" s="7" t="s">
        <v>56</v>
      </c>
      <c r="CK245768" s="7" t="s">
        <v>56</v>
      </c>
    </row>
    <row r="245769" spans="1:90" x14ac:dyDescent="0.25">
      <c r="A245769" s="16" t="s">
        <v>17</v>
      </c>
      <c r="AF245769" s="13"/>
      <c r="AI245769" s="13"/>
      <c r="AJ245769" s="13"/>
      <c r="AK245769" s="13"/>
      <c r="AL245769" s="13"/>
      <c r="AN245769" s="13"/>
      <c r="AT245769" s="13"/>
      <c r="AU245769" s="13"/>
      <c r="AV245769" s="13"/>
      <c r="AW245769" s="13"/>
      <c r="AX245769" s="13"/>
      <c r="AY245769" s="13"/>
      <c r="BG245769" s="13"/>
      <c r="BP245769" s="13">
        <v>1</v>
      </c>
    </row>
    <row r="245770" spans="1:90" x14ac:dyDescent="0.25">
      <c r="A245770" s="16" t="s">
        <v>18</v>
      </c>
      <c r="AF245770" s="13"/>
      <c r="AI245770" s="13"/>
      <c r="AJ245770" s="13"/>
      <c r="AK245770" s="13"/>
      <c r="AL245770" s="13"/>
      <c r="AN245770" s="13"/>
      <c r="AT245770" s="13"/>
      <c r="AU245770" s="13"/>
      <c r="AV245770" s="13"/>
      <c r="AW245770" s="13"/>
      <c r="AX245770" s="13"/>
      <c r="AY245770" s="13"/>
      <c r="AZ245770" s="7">
        <v>429</v>
      </c>
    </row>
    <row r="245771" spans="1:90" x14ac:dyDescent="0.25">
      <c r="A245771" s="1" t="s">
        <v>19</v>
      </c>
      <c r="AI245771" s="7">
        <v>1</v>
      </c>
      <c r="AY245771" s="7">
        <v>1</v>
      </c>
      <c r="BC245771" s="7">
        <v>1</v>
      </c>
    </row>
    <row r="245772" spans="1:90" x14ac:dyDescent="0.25">
      <c r="A245772" s="16" t="s">
        <v>20</v>
      </c>
      <c r="AF245772" s="13"/>
      <c r="AI245772" s="13"/>
      <c r="AJ245772" s="13"/>
      <c r="AK245772" s="13"/>
      <c r="AL245772" s="13"/>
      <c r="AN245772" s="13"/>
      <c r="AT245772" s="13"/>
      <c r="AU245772" s="13"/>
      <c r="AV245772" s="13"/>
      <c r="AW245772" s="13"/>
      <c r="AX245772" s="13"/>
      <c r="AY245772" s="13"/>
      <c r="BB245772" s="7">
        <v>2</v>
      </c>
    </row>
    <row r="245773" spans="1:90" x14ac:dyDescent="0.25">
      <c r="A245773" s="1" t="s">
        <v>21</v>
      </c>
      <c r="AH245773" s="7">
        <v>1</v>
      </c>
      <c r="AT245773" s="7">
        <v>1</v>
      </c>
    </row>
    <row r="245774" spans="1:90" x14ac:dyDescent="0.25">
      <c r="A245774" s="1" t="s">
        <v>22</v>
      </c>
      <c r="BG245774" s="7">
        <v>27</v>
      </c>
      <c r="BR245774" s="7">
        <v>1</v>
      </c>
      <c r="BX245774" s="7">
        <v>1</v>
      </c>
    </row>
    <row r="245775" spans="1:90" x14ac:dyDescent="0.25">
      <c r="A245775" s="17" t="s">
        <v>48</v>
      </c>
      <c r="AJ245775" s="7">
        <v>1</v>
      </c>
      <c r="AV245775" s="7">
        <v>1</v>
      </c>
      <c r="BF245775" s="7">
        <v>1</v>
      </c>
      <c r="CI245775" s="7">
        <v>1</v>
      </c>
    </row>
    <row r="245776" spans="1:90" x14ac:dyDescent="0.25">
      <c r="A245776" s="16" t="s">
        <v>23</v>
      </c>
      <c r="AI245776" s="7">
        <v>4</v>
      </c>
      <c r="AL245776" s="13">
        <v>3</v>
      </c>
      <c r="AP245776" s="7">
        <v>1</v>
      </c>
      <c r="AU245776" s="7">
        <v>1</v>
      </c>
      <c r="AW245776" s="7">
        <v>1</v>
      </c>
      <c r="AX245776" s="7">
        <v>1</v>
      </c>
      <c r="AY245776" s="7">
        <v>1</v>
      </c>
      <c r="BC245776" s="7">
        <v>36</v>
      </c>
      <c r="BD245776" s="7">
        <v>1</v>
      </c>
      <c r="BG245776" s="7">
        <v>4</v>
      </c>
      <c r="BI245776" s="7">
        <v>1</v>
      </c>
      <c r="BM245776" s="7">
        <v>2</v>
      </c>
      <c r="BQ245776" s="7">
        <v>1</v>
      </c>
      <c r="BR245776" s="7">
        <v>34</v>
      </c>
      <c r="BS245776" s="7">
        <v>10</v>
      </c>
      <c r="BU245776" s="7">
        <v>2</v>
      </c>
      <c r="BW245776" s="7">
        <v>9</v>
      </c>
      <c r="BX245776" s="7">
        <v>2</v>
      </c>
      <c r="BY245776" s="7">
        <v>4</v>
      </c>
      <c r="CB245776" s="7">
        <v>9</v>
      </c>
      <c r="CG245776" s="7">
        <v>4</v>
      </c>
      <c r="CH245776" s="7">
        <v>2</v>
      </c>
      <c r="CK245776" s="7">
        <v>9</v>
      </c>
    </row>
    <row r="245777" spans="1:90" x14ac:dyDescent="0.25">
      <c r="A245777" s="17" t="s">
        <v>211</v>
      </c>
      <c r="AL245777" s="13"/>
      <c r="BD245777" s="7">
        <v>1</v>
      </c>
      <c r="CA245777" s="7">
        <v>1</v>
      </c>
    </row>
    <row r="245778" spans="1:90" x14ac:dyDescent="0.25">
      <c r="A245778" s="1" t="s">
        <v>24</v>
      </c>
      <c r="AF245778" s="7">
        <v>2</v>
      </c>
      <c r="AG245778" s="7">
        <v>3</v>
      </c>
      <c r="AL245778" s="7">
        <v>1</v>
      </c>
      <c r="AN245778" s="7">
        <v>2</v>
      </c>
      <c r="AX245778" s="7">
        <v>1</v>
      </c>
    </row>
    <row r="245779" spans="1:90" x14ac:dyDescent="0.25">
      <c r="A245779" s="1" t="s">
        <v>25</v>
      </c>
      <c r="AN245779" s="7">
        <v>1</v>
      </c>
      <c r="BM245779" s="7">
        <v>2</v>
      </c>
      <c r="BX245779" s="7">
        <v>1</v>
      </c>
    </row>
    <row r="245780" spans="1:90" x14ac:dyDescent="0.25">
      <c r="A245780" s="17" t="s">
        <v>49</v>
      </c>
      <c r="AF245780" s="7">
        <v>3</v>
      </c>
      <c r="AL245780" s="7">
        <v>797</v>
      </c>
      <c r="AM245780" s="7">
        <v>11</v>
      </c>
      <c r="AN245780" s="7">
        <v>11</v>
      </c>
      <c r="AR245780" s="7">
        <v>999999999</v>
      </c>
      <c r="AS245780" s="7">
        <v>999999999</v>
      </c>
      <c r="AT245780" s="7">
        <v>11</v>
      </c>
      <c r="AU245780" s="7">
        <v>4</v>
      </c>
      <c r="AV245780" s="7">
        <v>3</v>
      </c>
      <c r="AW245780" s="7">
        <v>2</v>
      </c>
      <c r="AX245780" s="7">
        <v>1</v>
      </c>
      <c r="BE245780" s="7">
        <v>3</v>
      </c>
      <c r="BG245780" s="7">
        <v>75</v>
      </c>
      <c r="BH245780" s="7">
        <v>1</v>
      </c>
      <c r="BJ245780" s="7">
        <v>1</v>
      </c>
      <c r="BK245780" s="7">
        <v>94</v>
      </c>
      <c r="BL245780" s="7">
        <v>638</v>
      </c>
      <c r="BN245780" s="7">
        <v>1</v>
      </c>
      <c r="BP245780" s="7">
        <v>25</v>
      </c>
      <c r="BR245780" s="7">
        <v>14</v>
      </c>
      <c r="BT245780" s="7">
        <v>2</v>
      </c>
      <c r="BV245780" s="7">
        <v>1</v>
      </c>
      <c r="BW245780" s="7">
        <v>4</v>
      </c>
      <c r="BX245780" s="7">
        <v>11</v>
      </c>
      <c r="BY245780" s="7">
        <v>32</v>
      </c>
      <c r="BZ245780" s="7">
        <v>1</v>
      </c>
      <c r="CC245780" s="7">
        <v>7</v>
      </c>
      <c r="CD245780" s="7">
        <v>6</v>
      </c>
      <c r="CE245780" s="7">
        <v>20</v>
      </c>
      <c r="CF245780" s="7">
        <v>2</v>
      </c>
      <c r="CG245780" s="7">
        <v>5</v>
      </c>
      <c r="CH245780" s="7">
        <v>7</v>
      </c>
      <c r="CI245780" s="7">
        <v>66</v>
      </c>
      <c r="CJ245780" s="7">
        <v>3</v>
      </c>
      <c r="CK245780" s="7">
        <v>1</v>
      </c>
      <c r="CL245780" s="7">
        <v>1696</v>
      </c>
    </row>
    <row r="245781" spans="1:90" x14ac:dyDescent="0.25">
      <c r="A245781" s="17" t="s">
        <v>50</v>
      </c>
      <c r="AY245781" s="7">
        <v>5</v>
      </c>
      <c r="CE245781" s="7">
        <v>1</v>
      </c>
      <c r="CH245781" s="7">
        <v>5</v>
      </c>
      <c r="CL245781" s="7">
        <v>178</v>
      </c>
    </row>
    <row r="245782" spans="1:90" x14ac:dyDescent="0.25">
      <c r="A245782" s="1" t="s">
        <v>26</v>
      </c>
      <c r="BG245782" s="7">
        <v>2</v>
      </c>
      <c r="BV245782" s="7">
        <v>6</v>
      </c>
      <c r="BY245782" s="7">
        <v>15</v>
      </c>
      <c r="CL245782" s="7">
        <v>1</v>
      </c>
    </row>
    <row r="245783" spans="1:90" x14ac:dyDescent="0.25">
      <c r="A245783" s="16" t="s">
        <v>27</v>
      </c>
      <c r="BG245783" s="7">
        <v>18</v>
      </c>
      <c r="BS245783" s="7">
        <v>2</v>
      </c>
    </row>
    <row r="245784" spans="1:90" x14ac:dyDescent="0.25">
      <c r="A245784" s="16" t="s">
        <v>28</v>
      </c>
      <c r="BA245784" s="7">
        <v>1933</v>
      </c>
      <c r="BG245784" s="7">
        <v>4</v>
      </c>
      <c r="BL245784" s="7">
        <v>59</v>
      </c>
      <c r="BO245784" s="7">
        <v>5</v>
      </c>
      <c r="CH245784" s="7">
        <v>5</v>
      </c>
      <c r="CI245784" s="7">
        <v>1</v>
      </c>
      <c r="CL245784" s="7">
        <v>161</v>
      </c>
    </row>
    <row r="245785" spans="1:90" x14ac:dyDescent="0.25">
      <c r="A245785" s="16" t="s">
        <v>29</v>
      </c>
      <c r="AN245785" s="13">
        <v>2</v>
      </c>
    </row>
    <row r="245786" spans="1:90" x14ac:dyDescent="0.25">
      <c r="A245786" s="1" t="s">
        <v>30</v>
      </c>
      <c r="AI245786" s="7">
        <v>1</v>
      </c>
      <c r="AY245786" s="7">
        <v>96</v>
      </c>
      <c r="BG245786" s="7">
        <v>27</v>
      </c>
      <c r="BY245786" s="7">
        <v>17</v>
      </c>
    </row>
    <row r="245787" spans="1:90" x14ac:dyDescent="0.25">
      <c r="A245787" s="17" t="s">
        <v>51</v>
      </c>
      <c r="AO245787" s="7">
        <v>2</v>
      </c>
      <c r="AT245787" s="7">
        <v>8</v>
      </c>
      <c r="AY245787" s="7">
        <v>24</v>
      </c>
      <c r="BG245787" s="7">
        <v>3</v>
      </c>
      <c r="BY245787" s="7">
        <v>4</v>
      </c>
    </row>
    <row r="245788" spans="1:90" x14ac:dyDescent="0.25">
      <c r="A245788" s="16" t="s">
        <v>31</v>
      </c>
      <c r="AJ245788" s="7">
        <v>3</v>
      </c>
      <c r="AL245788" s="13">
        <v>109</v>
      </c>
      <c r="AM245788" s="7">
        <v>6</v>
      </c>
      <c r="AN245788" s="7">
        <v>25</v>
      </c>
      <c r="AO245788" s="7">
        <v>10</v>
      </c>
      <c r="BG245788" s="7">
        <v>3</v>
      </c>
      <c r="BS245788" s="7">
        <v>4</v>
      </c>
      <c r="CC245788" s="7">
        <v>4</v>
      </c>
      <c r="CI245788" s="7">
        <v>2</v>
      </c>
      <c r="CL245788" s="7">
        <v>3</v>
      </c>
    </row>
    <row r="245789" spans="1:90" x14ac:dyDescent="0.25">
      <c r="A245789" s="16" t="s">
        <v>32</v>
      </c>
    </row>
    <row r="245790" spans="1:90" x14ac:dyDescent="0.25">
      <c r="A245790" s="16" t="s">
        <v>33</v>
      </c>
      <c r="BG245790" s="7">
        <v>2</v>
      </c>
      <c r="BL245790" s="7">
        <v>2</v>
      </c>
      <c r="BS245790" s="7">
        <v>4</v>
      </c>
    </row>
    <row r="245791" spans="1:90" x14ac:dyDescent="0.25">
      <c r="A245791" s="1" t="s">
        <v>34</v>
      </c>
      <c r="AI245791" s="7">
        <v>73</v>
      </c>
    </row>
    <row r="245792" spans="1:90" x14ac:dyDescent="0.25">
      <c r="A245792" s="16" t="s">
        <v>35</v>
      </c>
      <c r="AK245792" s="7">
        <v>15</v>
      </c>
      <c r="AL245792" s="13">
        <v>72</v>
      </c>
      <c r="AM245792" s="7">
        <v>7</v>
      </c>
      <c r="AN245792" s="7">
        <v>1</v>
      </c>
      <c r="AO245792" s="7">
        <v>10</v>
      </c>
      <c r="BG245792" s="7">
        <v>2</v>
      </c>
      <c r="BS245792" s="7">
        <v>12</v>
      </c>
      <c r="CC245792" s="7">
        <v>4</v>
      </c>
      <c r="CE245792" s="7">
        <v>1</v>
      </c>
    </row>
    <row r="245793" spans="1:90" x14ac:dyDescent="0.25">
      <c r="A245793" s="1" t="s">
        <v>36</v>
      </c>
      <c r="AL245793" s="7">
        <v>9</v>
      </c>
      <c r="AM245793" s="7">
        <v>2</v>
      </c>
      <c r="AN245793" s="7">
        <v>3</v>
      </c>
      <c r="AO245793" s="7">
        <v>5</v>
      </c>
      <c r="BQ245793" s="7">
        <v>1</v>
      </c>
    </row>
    <row r="245794" spans="1:90" x14ac:dyDescent="0.25">
      <c r="A245794" s="1" t="s">
        <v>37</v>
      </c>
      <c r="BS245794" s="7">
        <v>34</v>
      </c>
    </row>
    <row r="245795" spans="1:90" x14ac:dyDescent="0.25">
      <c r="A245795" s="1" t="s">
        <v>38</v>
      </c>
      <c r="AI245795" s="7">
        <v>1</v>
      </c>
    </row>
    <row r="245796" spans="1:90" x14ac:dyDescent="0.25">
      <c r="A245796" s="1" t="s">
        <v>39</v>
      </c>
      <c r="AI245796" s="7">
        <v>1</v>
      </c>
      <c r="CL245796" s="7">
        <v>1</v>
      </c>
    </row>
    <row r="245797" spans="1:90" x14ac:dyDescent="0.25">
      <c r="A245797" s="1" t="s">
        <v>40</v>
      </c>
      <c r="AK245797" s="13">
        <v>1</v>
      </c>
    </row>
    <row r="245798" spans="1:90" x14ac:dyDescent="0.25">
      <c r="A245798" s="1" t="s">
        <v>41</v>
      </c>
      <c r="AN245798" s="7">
        <v>2</v>
      </c>
      <c r="CI245798" s="7">
        <v>2</v>
      </c>
      <c r="CL245798" s="7">
        <v>1</v>
      </c>
    </row>
    <row r="245799" spans="1:90" x14ac:dyDescent="0.25">
      <c r="A245799" s="1" t="s">
        <v>42</v>
      </c>
      <c r="AN245799" s="7">
        <v>3</v>
      </c>
      <c r="BS245799" s="7">
        <v>2</v>
      </c>
    </row>
    <row r="245800" spans="1:90" x14ac:dyDescent="0.25">
      <c r="A245800" s="17" t="s">
        <v>52</v>
      </c>
      <c r="AN245800" s="7">
        <v>1</v>
      </c>
      <c r="BG245800" s="7">
        <v>2</v>
      </c>
      <c r="CL245800" s="7">
        <v>11</v>
      </c>
    </row>
    <row r="245801" spans="1:90" x14ac:dyDescent="0.25">
      <c r="A245801" s="1" t="s">
        <v>43</v>
      </c>
      <c r="BG245801" s="7">
        <v>1</v>
      </c>
    </row>
    <row r="245802" spans="1:90" x14ac:dyDescent="0.25">
      <c r="A245802" s="17" t="s">
        <v>53</v>
      </c>
      <c r="AN245802" s="7">
        <v>16</v>
      </c>
    </row>
    <row r="245803" spans="1:90" x14ac:dyDescent="0.25">
      <c r="A245803" s="1" t="s">
        <v>44</v>
      </c>
      <c r="AM245803" s="7">
        <v>2</v>
      </c>
      <c r="AO245803" s="7">
        <v>8</v>
      </c>
    </row>
    <row r="245804" spans="1:90" x14ac:dyDescent="0.25">
      <c r="A245804" s="1" t="s">
        <v>45</v>
      </c>
      <c r="BG245804" s="7">
        <v>3</v>
      </c>
    </row>
    <row r="245805" spans="1:90" x14ac:dyDescent="0.25">
      <c r="A245805" s="1" t="s">
        <v>46</v>
      </c>
      <c r="BY245805" s="7">
        <v>4</v>
      </c>
    </row>
    <row r="245806" spans="1:90" x14ac:dyDescent="0.25">
      <c r="A245806" s="16" t="s">
        <v>47</v>
      </c>
      <c r="AK245806" s="13" t="s">
        <v>132</v>
      </c>
      <c r="AL245806" s="13" t="s">
        <v>134</v>
      </c>
      <c r="AQ245806" s="13" t="s">
        <v>142</v>
      </c>
      <c r="AR245806" s="13"/>
      <c r="AS245806" s="7" t="s">
        <v>146</v>
      </c>
      <c r="AZ245806" s="7" t="s">
        <v>159</v>
      </c>
      <c r="CF245806" s="7" t="s">
        <v>199</v>
      </c>
      <c r="CI245806" s="7" t="s">
        <v>205</v>
      </c>
    </row>
    <row r="262136" spans="1:90" x14ac:dyDescent="0.25">
      <c r="A262136" s="1" t="s">
        <v>0</v>
      </c>
      <c r="B262136" s="13" t="s">
        <v>67</v>
      </c>
      <c r="C262136" s="7" t="s">
        <v>71</v>
      </c>
      <c r="D262136" s="7" t="s">
        <v>73</v>
      </c>
      <c r="E262136" s="7" t="s">
        <v>77</v>
      </c>
      <c r="F262136" s="7" t="s">
        <v>79</v>
      </c>
      <c r="G262136" s="7" t="s">
        <v>81</v>
      </c>
      <c r="H262136" s="7" t="s">
        <v>83</v>
      </c>
      <c r="I262136" s="7" t="s">
        <v>86</v>
      </c>
      <c r="J262136" s="7" t="s">
        <v>87</v>
      </c>
      <c r="K262136" s="7" t="s">
        <v>89</v>
      </c>
      <c r="L262136" s="7" t="s">
        <v>90</v>
      </c>
      <c r="M262136" s="7" t="s">
        <v>91</v>
      </c>
      <c r="N262136" s="7" t="s">
        <v>93</v>
      </c>
      <c r="O262136" s="7" t="s">
        <v>94</v>
      </c>
      <c r="P262136" s="7" t="s">
        <v>96</v>
      </c>
      <c r="Q262136" s="7" t="s">
        <v>97</v>
      </c>
      <c r="R262136" s="7" t="s">
        <v>100</v>
      </c>
      <c r="S262136" s="7" t="s">
        <v>102</v>
      </c>
      <c r="T262136" s="7" t="s">
        <v>103</v>
      </c>
      <c r="U262136" s="7" t="s">
        <v>105</v>
      </c>
      <c r="V262136" s="7" t="s">
        <v>106</v>
      </c>
      <c r="W262136" s="7" t="s">
        <v>108</v>
      </c>
      <c r="X262136" s="7" t="s">
        <v>110</v>
      </c>
      <c r="Y262136" s="7" t="s">
        <v>111</v>
      </c>
      <c r="Z262136" s="7" t="s">
        <v>112</v>
      </c>
      <c r="AA262136" s="7" t="s">
        <v>113</v>
      </c>
      <c r="AB262136" s="7" t="s">
        <v>115</v>
      </c>
      <c r="AC262136" s="7" t="s">
        <v>117</v>
      </c>
      <c r="AD262136" s="7" t="s">
        <v>119</v>
      </c>
      <c r="AE262136" s="7" t="s">
        <v>120</v>
      </c>
      <c r="AF262136" s="7" t="s">
        <v>121</v>
      </c>
      <c r="AG262136" s="7" t="s">
        <v>123</v>
      </c>
      <c r="AH262136" s="7" t="s">
        <v>125</v>
      </c>
      <c r="AI262136" s="7" t="s">
        <v>127</v>
      </c>
      <c r="AJ262136" s="7" t="s">
        <v>129</v>
      </c>
      <c r="AK262136" s="7" t="s">
        <v>130</v>
      </c>
      <c r="AL262136" s="7" t="s">
        <v>133</v>
      </c>
      <c r="AM262136" s="7" t="s">
        <v>135</v>
      </c>
      <c r="AN262136" s="7" t="s">
        <v>136</v>
      </c>
      <c r="AO262136" s="7" t="s">
        <v>138</v>
      </c>
      <c r="AP262136" s="7" t="s">
        <v>139</v>
      </c>
      <c r="AQ262136" s="7" t="s">
        <v>140</v>
      </c>
      <c r="AR262136" s="7" t="s">
        <v>143</v>
      </c>
      <c r="AS262136" s="7" t="s">
        <v>145</v>
      </c>
      <c r="AT262136" s="7" t="s">
        <v>147</v>
      </c>
      <c r="AU262136" s="7" t="s">
        <v>148</v>
      </c>
      <c r="AV262136" s="7" t="s">
        <v>149</v>
      </c>
      <c r="AW262136" s="7" t="s">
        <v>152</v>
      </c>
      <c r="AX262136" s="7" t="s">
        <v>153</v>
      </c>
      <c r="AY262136" s="7" t="s">
        <v>155</v>
      </c>
      <c r="AZ262136" s="7" t="s">
        <v>158</v>
      </c>
      <c r="BA262136" s="7" t="s">
        <v>160</v>
      </c>
      <c r="BB262136" s="7" t="s">
        <v>161</v>
      </c>
      <c r="BC262136" s="7" t="s">
        <v>162</v>
      </c>
      <c r="BD262136" s="7" t="s">
        <v>163</v>
      </c>
      <c r="BE262136" s="7" t="s">
        <v>164</v>
      </c>
      <c r="BF262136" s="7" t="s">
        <v>165</v>
      </c>
      <c r="BG262136" s="7" t="s">
        <v>166</v>
      </c>
      <c r="BH262136" s="7" t="s">
        <v>167</v>
      </c>
      <c r="BI262136" s="7" t="s">
        <v>168</v>
      </c>
      <c r="BJ262136" s="7" t="s">
        <v>169</v>
      </c>
      <c r="BK262136" s="7" t="s">
        <v>170</v>
      </c>
      <c r="BL262136" s="7" t="s">
        <v>171</v>
      </c>
      <c r="BM262136" s="7" t="s">
        <v>173</v>
      </c>
      <c r="BN262136" s="7" t="s">
        <v>174</v>
      </c>
      <c r="BO262136" s="7" t="s">
        <v>176</v>
      </c>
      <c r="BP262136" s="7" t="s">
        <v>178</v>
      </c>
      <c r="BQ262136" s="7" t="s">
        <v>179</v>
      </c>
      <c r="BR262136" s="7" t="s">
        <v>181</v>
      </c>
      <c r="BS262136" s="7" t="s">
        <v>183</v>
      </c>
      <c r="BT262136" s="7" t="s">
        <v>184</v>
      </c>
      <c r="BU262136" s="7" t="s">
        <v>185</v>
      </c>
      <c r="BV262136" s="7" t="s">
        <v>187</v>
      </c>
      <c r="BW262136" s="7" t="s">
        <v>188</v>
      </c>
      <c r="BX262136" s="7" t="s">
        <v>189</v>
      </c>
      <c r="BY262136" s="7" t="s">
        <v>190</v>
      </c>
      <c r="BZ262136" s="7" t="s">
        <v>192</v>
      </c>
      <c r="CA262136" s="7" t="s">
        <v>193</v>
      </c>
      <c r="CB262136" s="7" t="s">
        <v>194</v>
      </c>
      <c r="CC262136" s="7" t="s">
        <v>195</v>
      </c>
      <c r="CD262136" s="7" t="s">
        <v>196</v>
      </c>
      <c r="CE262136" s="7" t="s">
        <v>197</v>
      </c>
      <c r="CF262136" s="7" t="s">
        <v>198</v>
      </c>
      <c r="CG262136" s="7" t="s">
        <v>200</v>
      </c>
      <c r="CH262136" s="7" t="s">
        <v>202</v>
      </c>
      <c r="CI262136" s="7" t="s">
        <v>204</v>
      </c>
      <c r="CJ262136" s="7" t="s">
        <v>206</v>
      </c>
      <c r="CK262136" s="7" t="s">
        <v>208</v>
      </c>
      <c r="CL262136" s="7" t="s">
        <v>209</v>
      </c>
    </row>
    <row r="262137" spans="1:90" x14ac:dyDescent="0.25">
      <c r="A262137" s="1" t="s">
        <v>1</v>
      </c>
      <c r="B262137" s="7" t="s">
        <v>54</v>
      </c>
      <c r="C262137" s="7" t="s">
        <v>54</v>
      </c>
      <c r="D262137" s="7" t="s">
        <v>57</v>
      </c>
      <c r="E262137" s="7" t="s">
        <v>57</v>
      </c>
      <c r="F262137" s="7" t="s">
        <v>57</v>
      </c>
      <c r="G262137" s="7" t="s">
        <v>57</v>
      </c>
      <c r="H262137" s="7" t="s">
        <v>57</v>
      </c>
      <c r="I262137" s="7" t="s">
        <v>54</v>
      </c>
      <c r="J262137" s="7" t="s">
        <v>57</v>
      </c>
      <c r="K262137" s="7" t="s">
        <v>57</v>
      </c>
      <c r="L262137" s="7" t="s">
        <v>57</v>
      </c>
      <c r="M262137" s="7" t="s">
        <v>57</v>
      </c>
      <c r="N262137" s="7" t="s">
        <v>57</v>
      </c>
      <c r="O262137" s="7" t="s">
        <v>54</v>
      </c>
      <c r="P262137" s="7" t="s">
        <v>57</v>
      </c>
      <c r="Q262137" s="7" t="s">
        <v>57</v>
      </c>
      <c r="R262137" s="7" t="s">
        <v>54</v>
      </c>
      <c r="S262137" s="7" t="s">
        <v>57</v>
      </c>
      <c r="T262137" s="7" t="s">
        <v>57</v>
      </c>
      <c r="U262137" s="7" t="s">
        <v>57</v>
      </c>
      <c r="V262137" s="7" t="s">
        <v>57</v>
      </c>
      <c r="W262137" s="7" t="s">
        <v>54</v>
      </c>
      <c r="X262137" s="7" t="s">
        <v>57</v>
      </c>
      <c r="Y262137" s="7" t="s">
        <v>57</v>
      </c>
      <c r="Z262137" s="7" t="s">
        <v>54</v>
      </c>
      <c r="AA262137" s="7" t="s">
        <v>57</v>
      </c>
      <c r="AB262137" s="7" t="s">
        <v>57</v>
      </c>
      <c r="AC262137" s="7" t="s">
        <v>54</v>
      </c>
      <c r="AD262137" s="7" t="s">
        <v>57</v>
      </c>
      <c r="AE262137" s="7" t="s">
        <v>57</v>
      </c>
      <c r="AF262137" s="7" t="s">
        <v>54</v>
      </c>
      <c r="AG262137" s="7" t="s">
        <v>57</v>
      </c>
      <c r="AH262137" s="7" t="s">
        <v>57</v>
      </c>
      <c r="AI262137" s="7" t="s">
        <v>57</v>
      </c>
      <c r="AJ262137" s="7" t="s">
        <v>54</v>
      </c>
      <c r="AK262137" s="7" t="s">
        <v>54</v>
      </c>
      <c r="AL262137" s="7" t="s">
        <v>54</v>
      </c>
      <c r="AM262137" s="7" t="s">
        <v>54</v>
      </c>
      <c r="AN262137" s="7" t="s">
        <v>57</v>
      </c>
      <c r="AO262137" s="7" t="s">
        <v>54</v>
      </c>
      <c r="AP262137" s="7" t="s">
        <v>57</v>
      </c>
      <c r="AQ262137" s="7" t="s">
        <v>57</v>
      </c>
      <c r="AR262137" s="7" t="s">
        <v>57</v>
      </c>
      <c r="AS262137" s="7" t="s">
        <v>57</v>
      </c>
      <c r="AT262137" s="7" t="s">
        <v>54</v>
      </c>
      <c r="AU262137" s="7" t="s">
        <v>54</v>
      </c>
      <c r="AV262137" s="7" t="s">
        <v>57</v>
      </c>
      <c r="AW262137" s="7" t="s">
        <v>57</v>
      </c>
      <c r="AX262137" s="7" t="s">
        <v>57</v>
      </c>
      <c r="AY262137" s="7" t="s">
        <v>54</v>
      </c>
      <c r="AZ262137" s="7" t="s">
        <v>54</v>
      </c>
      <c r="BA262137" s="7" t="s">
        <v>54</v>
      </c>
      <c r="BB262137" s="7" t="s">
        <v>57</v>
      </c>
      <c r="BC262137" s="7" t="s">
        <v>57</v>
      </c>
      <c r="BD262137" s="7" t="s">
        <v>57</v>
      </c>
      <c r="BE262137" s="7" t="s">
        <v>57</v>
      </c>
      <c r="BF262137" s="7" t="s">
        <v>54</v>
      </c>
      <c r="BG262137" s="7" t="s">
        <v>57</v>
      </c>
      <c r="BH262137" s="7" t="s">
        <v>54</v>
      </c>
      <c r="BI262137" s="7" t="s">
        <v>57</v>
      </c>
      <c r="BJ262137" s="7" t="s">
        <v>57</v>
      </c>
      <c r="BK262137" s="7" t="s">
        <v>57</v>
      </c>
      <c r="BL262137" s="7" t="s">
        <v>57</v>
      </c>
      <c r="BM262137" s="7" t="s">
        <v>57</v>
      </c>
      <c r="BN262137" s="7" t="s">
        <v>54</v>
      </c>
      <c r="BO262137" s="7" t="s">
        <v>57</v>
      </c>
      <c r="BP262137" s="7" t="s">
        <v>54</v>
      </c>
      <c r="BQ262137" s="7" t="s">
        <v>57</v>
      </c>
      <c r="BR262137" s="7" t="s">
        <v>57</v>
      </c>
      <c r="BS262137" s="7" t="s">
        <v>57</v>
      </c>
      <c r="BT262137" s="7" t="s">
        <v>57</v>
      </c>
      <c r="BU262137" s="7" t="s">
        <v>54</v>
      </c>
      <c r="BV262137" s="7" t="s">
        <v>57</v>
      </c>
      <c r="BW262137" s="7" t="s">
        <v>54</v>
      </c>
      <c r="BX262137" s="7" t="s">
        <v>54</v>
      </c>
      <c r="BY262137" s="7" t="s">
        <v>57</v>
      </c>
      <c r="BZ262137" s="7" t="s">
        <v>57</v>
      </c>
      <c r="CA262137" s="7" t="s">
        <v>57</v>
      </c>
      <c r="CB262137" s="7" t="s">
        <v>54</v>
      </c>
      <c r="CC262137" s="7" t="s">
        <v>54</v>
      </c>
      <c r="CD262137" s="7" t="s">
        <v>57</v>
      </c>
      <c r="CE262137" s="7" t="s">
        <v>54</v>
      </c>
      <c r="CF262137" s="7" t="s">
        <v>57</v>
      </c>
      <c r="CG262137" s="7" t="s">
        <v>57</v>
      </c>
      <c r="CH262137" s="7" t="s">
        <v>57</v>
      </c>
      <c r="CI262137" s="7" t="s">
        <v>57</v>
      </c>
      <c r="CJ262137" s="7" t="s">
        <v>57</v>
      </c>
      <c r="CK262137" s="7" t="s">
        <v>57</v>
      </c>
      <c r="CL262137" s="7" t="s">
        <v>57</v>
      </c>
    </row>
    <row r="262138" spans="1:90" x14ac:dyDescent="0.25">
      <c r="A262138" s="1" t="s">
        <v>2</v>
      </c>
      <c r="B262138" s="9">
        <v>50</v>
      </c>
      <c r="C262138" s="10">
        <v>58</v>
      </c>
      <c r="D262138" s="10">
        <v>11</v>
      </c>
      <c r="E262138" s="10">
        <v>22</v>
      </c>
      <c r="F262138" s="10">
        <v>37</v>
      </c>
      <c r="G262138" s="10">
        <v>39</v>
      </c>
      <c r="H262138" s="10">
        <v>50</v>
      </c>
      <c r="I262138" s="10">
        <v>1</v>
      </c>
      <c r="J262138" s="10">
        <v>1</v>
      </c>
      <c r="K262138" s="10">
        <v>7</v>
      </c>
      <c r="L262138" s="10">
        <v>18</v>
      </c>
      <c r="M262138" s="10">
        <v>35</v>
      </c>
      <c r="N262138" s="10">
        <v>22</v>
      </c>
      <c r="O262138" s="10">
        <v>55</v>
      </c>
      <c r="P262138" s="10">
        <v>3</v>
      </c>
      <c r="Q262138" s="10">
        <v>21</v>
      </c>
      <c r="R262138" s="10">
        <v>23</v>
      </c>
      <c r="S262138" s="10">
        <v>26</v>
      </c>
      <c r="T262138" s="10">
        <v>30</v>
      </c>
      <c r="U262138" s="10">
        <v>21</v>
      </c>
      <c r="V262138" s="10">
        <v>33</v>
      </c>
      <c r="W262138" s="10">
        <v>2</v>
      </c>
      <c r="X262138" s="10">
        <v>15</v>
      </c>
      <c r="Y262138" s="10">
        <v>39</v>
      </c>
      <c r="Z262138" s="10">
        <v>36</v>
      </c>
      <c r="AA262138" s="10">
        <v>45</v>
      </c>
      <c r="AB262138" s="10">
        <v>53</v>
      </c>
      <c r="AC262138" s="7" t="s">
        <v>118</v>
      </c>
      <c r="AD262138" s="10" t="s">
        <v>118</v>
      </c>
      <c r="AE262138" s="10" t="s">
        <v>118</v>
      </c>
      <c r="AF262138" s="10">
        <v>21</v>
      </c>
      <c r="AG262138" s="10">
        <v>52</v>
      </c>
      <c r="AH262138" s="7">
        <v>62</v>
      </c>
      <c r="AI262138" s="7">
        <v>41</v>
      </c>
      <c r="AJ262138" s="7">
        <v>18</v>
      </c>
      <c r="AK262138" s="7">
        <v>52</v>
      </c>
      <c r="AL262138" s="10">
        <v>55</v>
      </c>
      <c r="AM262138" s="10">
        <v>33</v>
      </c>
      <c r="AN262138" s="10">
        <v>30</v>
      </c>
      <c r="AO262138" s="7">
        <v>38</v>
      </c>
      <c r="AP262138" s="9">
        <v>38</v>
      </c>
      <c r="AQ262138" s="7">
        <v>44</v>
      </c>
      <c r="AR262138" s="7">
        <v>50</v>
      </c>
      <c r="AS262138" s="7">
        <v>55</v>
      </c>
      <c r="AT262138" s="9">
        <v>1</v>
      </c>
      <c r="AU262138" s="9">
        <v>24</v>
      </c>
      <c r="AV262138" s="7">
        <v>28</v>
      </c>
      <c r="AW262138" s="9">
        <v>38</v>
      </c>
      <c r="AX262138" s="10">
        <v>21</v>
      </c>
      <c r="AY262138" s="9">
        <v>42</v>
      </c>
      <c r="AZ262138" s="10">
        <v>13</v>
      </c>
      <c r="BA262138" s="10">
        <v>21</v>
      </c>
      <c r="BB262138" s="10">
        <v>36</v>
      </c>
      <c r="BC262138" s="10">
        <v>57</v>
      </c>
      <c r="BD262138" s="10">
        <v>52</v>
      </c>
      <c r="BE262138" s="10">
        <v>12</v>
      </c>
      <c r="BF262138" s="10">
        <v>49</v>
      </c>
      <c r="BG262138" s="10">
        <v>48</v>
      </c>
      <c r="BH262138" s="10">
        <v>1</v>
      </c>
      <c r="BI262138" s="10">
        <v>40</v>
      </c>
      <c r="BJ262138" s="10">
        <v>42</v>
      </c>
      <c r="BK262138" s="10">
        <v>51</v>
      </c>
      <c r="BL262138" s="10">
        <v>2</v>
      </c>
      <c r="BM262138" s="10">
        <v>31</v>
      </c>
      <c r="BN262138" s="10">
        <v>43</v>
      </c>
      <c r="BO262138" s="10">
        <v>56</v>
      </c>
      <c r="BP262138" s="10">
        <v>2</v>
      </c>
      <c r="BQ262138" s="10">
        <v>14</v>
      </c>
      <c r="BR262138" s="10">
        <v>44</v>
      </c>
      <c r="BS262138" s="10">
        <v>68</v>
      </c>
      <c r="BT262138" s="10">
        <v>30</v>
      </c>
      <c r="BU262138" s="10">
        <v>53</v>
      </c>
      <c r="BV262138" s="10">
        <v>47</v>
      </c>
      <c r="BW262138" s="10">
        <v>41</v>
      </c>
      <c r="BX262138" s="10">
        <v>21</v>
      </c>
      <c r="BY262138" s="10">
        <v>32</v>
      </c>
      <c r="BZ262138" s="10">
        <v>9</v>
      </c>
      <c r="CA262138" s="10">
        <v>33</v>
      </c>
      <c r="CB262138" s="10">
        <v>39</v>
      </c>
      <c r="CC262138" s="10">
        <v>6</v>
      </c>
      <c r="CD262138" s="10">
        <v>18</v>
      </c>
      <c r="CE262138" s="10">
        <v>7</v>
      </c>
      <c r="CF262138" s="10">
        <v>43</v>
      </c>
      <c r="CG262138" s="7">
        <v>36</v>
      </c>
      <c r="CH262138" s="7">
        <v>45</v>
      </c>
      <c r="CI262138" s="7">
        <v>47</v>
      </c>
      <c r="CJ262138" s="7">
        <v>18</v>
      </c>
      <c r="CK262138" s="10" t="s">
        <v>118</v>
      </c>
      <c r="CL262138" s="7" t="s">
        <v>210</v>
      </c>
    </row>
    <row r="262139" spans="1:90" x14ac:dyDescent="0.25">
      <c r="A262139" s="1" t="s">
        <v>3</v>
      </c>
      <c r="B262139" s="7">
        <v>9</v>
      </c>
      <c r="C262139" s="7">
        <v>5</v>
      </c>
      <c r="D262139" s="7">
        <v>9</v>
      </c>
      <c r="E262139" s="7">
        <v>8</v>
      </c>
      <c r="F262139" s="7">
        <v>6</v>
      </c>
      <c r="G262139" s="7">
        <v>8</v>
      </c>
      <c r="H262139" s="7">
        <v>8</v>
      </c>
      <c r="I262139" s="7">
        <v>7</v>
      </c>
      <c r="J262139" s="13">
        <v>3</v>
      </c>
      <c r="K262139" s="13">
        <v>4</v>
      </c>
      <c r="L262139" s="7">
        <v>7</v>
      </c>
      <c r="M262139" s="13">
        <v>12</v>
      </c>
      <c r="N262139" s="7">
        <v>10</v>
      </c>
      <c r="O262139" s="7">
        <v>10</v>
      </c>
      <c r="P262139" s="7">
        <v>10</v>
      </c>
      <c r="Q262139" s="7">
        <v>7</v>
      </c>
      <c r="R262139" s="7">
        <v>5</v>
      </c>
      <c r="S262139" s="7">
        <v>5</v>
      </c>
      <c r="T262139" s="7">
        <v>11</v>
      </c>
      <c r="U262139" s="7">
        <v>7</v>
      </c>
      <c r="V262139" s="7">
        <v>8</v>
      </c>
      <c r="W262139" s="13">
        <v>12</v>
      </c>
      <c r="X262139" s="7">
        <v>5</v>
      </c>
      <c r="Y262139" s="7">
        <v>9</v>
      </c>
      <c r="Z262139" s="7">
        <v>9</v>
      </c>
      <c r="AA262139" s="7">
        <v>10</v>
      </c>
      <c r="AB262139" s="7">
        <v>5</v>
      </c>
      <c r="AC262139" s="7">
        <v>6</v>
      </c>
      <c r="AD262139" s="7">
        <v>7</v>
      </c>
      <c r="AE262139" s="7">
        <v>8</v>
      </c>
      <c r="AF262139" s="7">
        <v>6</v>
      </c>
      <c r="AG262139" s="7">
        <v>10</v>
      </c>
      <c r="AH262139" s="7">
        <v>8</v>
      </c>
      <c r="AI262139" s="7">
        <v>8</v>
      </c>
      <c r="AJ262139" s="7">
        <v>6</v>
      </c>
      <c r="AK262139" s="7">
        <v>5</v>
      </c>
      <c r="AL262139" s="7">
        <v>7</v>
      </c>
      <c r="AM262139" s="7">
        <v>11</v>
      </c>
      <c r="AN262139" s="7">
        <v>10</v>
      </c>
      <c r="AO262139" s="7">
        <v>9</v>
      </c>
      <c r="AP262139" s="7">
        <v>8</v>
      </c>
      <c r="AQ262139" s="7">
        <v>5</v>
      </c>
      <c r="AR262139" s="7">
        <v>7</v>
      </c>
      <c r="AS262139" s="7">
        <v>8</v>
      </c>
      <c r="AT262139" s="7">
        <v>8</v>
      </c>
      <c r="AU262139" s="7">
        <v>11</v>
      </c>
      <c r="AV262139" s="7">
        <v>7</v>
      </c>
      <c r="AW262139" s="7">
        <v>9</v>
      </c>
      <c r="AX262139" s="7">
        <v>6</v>
      </c>
      <c r="AY262139" s="7">
        <v>10</v>
      </c>
      <c r="AZ262139" s="7">
        <v>8</v>
      </c>
      <c r="BA262139" s="7">
        <v>5</v>
      </c>
      <c r="BB262139" s="7">
        <v>8</v>
      </c>
      <c r="BC262139" s="7">
        <v>9</v>
      </c>
      <c r="BD262139" s="7">
        <v>6</v>
      </c>
      <c r="BE262139" s="13">
        <v>6</v>
      </c>
      <c r="BF262139" s="7">
        <v>8</v>
      </c>
      <c r="BG262139" s="7">
        <v>9</v>
      </c>
      <c r="BH262139" s="13">
        <v>4</v>
      </c>
      <c r="BI262139" s="7">
        <v>7</v>
      </c>
      <c r="BJ262139" s="13">
        <v>6</v>
      </c>
      <c r="BK262139" s="13">
        <v>6</v>
      </c>
      <c r="BL262139" s="13">
        <v>3</v>
      </c>
      <c r="BM262139" s="7">
        <v>8</v>
      </c>
      <c r="BN262139" s="7">
        <v>11</v>
      </c>
      <c r="BO262139" s="7">
        <v>7</v>
      </c>
      <c r="BP262139" s="13">
        <v>4</v>
      </c>
      <c r="BQ262139" s="7">
        <v>8</v>
      </c>
      <c r="BR262139" s="7">
        <v>5</v>
      </c>
      <c r="BS262139" s="7">
        <v>9</v>
      </c>
      <c r="BT262139" s="13">
        <v>6</v>
      </c>
      <c r="BU262139" s="7">
        <v>11</v>
      </c>
      <c r="BV262139" s="7">
        <v>9</v>
      </c>
      <c r="BW262139" s="7">
        <v>7</v>
      </c>
      <c r="BX262139" s="7">
        <v>9</v>
      </c>
      <c r="BY262139" s="7">
        <v>9</v>
      </c>
      <c r="BZ262139" s="7">
        <v>8</v>
      </c>
      <c r="CA262139" s="7">
        <v>7</v>
      </c>
      <c r="CB262139" s="7">
        <v>5</v>
      </c>
      <c r="CC262139" s="7">
        <v>5</v>
      </c>
      <c r="CD262139" s="13">
        <v>6</v>
      </c>
      <c r="CE262139" s="7">
        <v>11</v>
      </c>
      <c r="CF262139" s="7">
        <v>9</v>
      </c>
      <c r="CG262139" s="7">
        <v>7</v>
      </c>
      <c r="CH262139" s="7">
        <v>7</v>
      </c>
      <c r="CI262139" s="7">
        <v>5</v>
      </c>
      <c r="CJ262139" s="7">
        <v>7</v>
      </c>
      <c r="CK262139" s="7">
        <v>7</v>
      </c>
      <c r="CL262139" s="7">
        <v>4</v>
      </c>
    </row>
    <row r="262140" spans="1:90" x14ac:dyDescent="0.25">
      <c r="A262140" s="1" t="s">
        <v>4</v>
      </c>
      <c r="B262140" s="7">
        <v>2007</v>
      </c>
      <c r="C262140" s="7">
        <v>2007</v>
      </c>
      <c r="D262140" s="7">
        <v>2008</v>
      </c>
      <c r="E262140" s="7">
        <v>2008</v>
      </c>
      <c r="F262140" s="7">
        <v>2008</v>
      </c>
      <c r="G262140" s="7">
        <v>2008</v>
      </c>
      <c r="H262140" s="7">
        <v>2008</v>
      </c>
      <c r="I262140" s="7">
        <v>2009</v>
      </c>
      <c r="J262140" s="7">
        <v>2010</v>
      </c>
      <c r="K262140" s="7">
        <v>2010</v>
      </c>
      <c r="L262140" s="7">
        <v>2010</v>
      </c>
      <c r="M262140" s="7">
        <v>2010</v>
      </c>
      <c r="N262140" s="7">
        <v>2011</v>
      </c>
      <c r="O262140" s="7">
        <v>2011</v>
      </c>
      <c r="P262140" s="13">
        <v>2012</v>
      </c>
      <c r="Q262140" s="7">
        <v>2012</v>
      </c>
      <c r="R262140" s="7">
        <v>2012</v>
      </c>
      <c r="S262140" s="7">
        <v>2012</v>
      </c>
      <c r="T262140" s="13">
        <v>2012</v>
      </c>
      <c r="U262140" s="13">
        <v>2015</v>
      </c>
      <c r="V262140" s="13">
        <v>2015</v>
      </c>
      <c r="W262140" s="7">
        <v>2016</v>
      </c>
      <c r="X262140" s="13">
        <v>2016</v>
      </c>
      <c r="Y262140" s="7">
        <v>2016</v>
      </c>
      <c r="Z262140" s="7">
        <v>2017</v>
      </c>
      <c r="AA262140" s="7">
        <v>2017</v>
      </c>
      <c r="AB262140" s="7">
        <v>2017</v>
      </c>
      <c r="AC262140" s="7">
        <v>2019</v>
      </c>
      <c r="AD262140" s="7">
        <v>2019</v>
      </c>
      <c r="AE262140" s="7">
        <v>2019</v>
      </c>
      <c r="AF262140" s="7">
        <v>2002</v>
      </c>
      <c r="AG262140" s="7">
        <v>2003</v>
      </c>
      <c r="AH262140" s="7">
        <v>1988</v>
      </c>
      <c r="AI262140" s="7">
        <v>1989</v>
      </c>
      <c r="AJ262140" s="7">
        <v>1994</v>
      </c>
      <c r="AK262140" s="7">
        <v>1995</v>
      </c>
      <c r="AL262140" s="7">
        <v>2002</v>
      </c>
      <c r="AM262140" s="7">
        <v>2003</v>
      </c>
      <c r="AN262140" s="7">
        <v>2003</v>
      </c>
      <c r="AO262140" s="7">
        <v>2005</v>
      </c>
      <c r="AP262140" s="7">
        <v>2007</v>
      </c>
      <c r="AQ262140" s="7">
        <v>2007</v>
      </c>
      <c r="AR262140" s="7">
        <v>2007</v>
      </c>
      <c r="AS262140" s="7">
        <v>2007</v>
      </c>
      <c r="AT262140" s="7">
        <v>2007</v>
      </c>
      <c r="AU262140" s="7">
        <v>2007</v>
      </c>
      <c r="AV262140" s="7">
        <v>2007</v>
      </c>
      <c r="AW262140" s="7">
        <v>2007</v>
      </c>
      <c r="AX262140" s="7">
        <v>2007</v>
      </c>
      <c r="AY262140" s="7">
        <v>2007</v>
      </c>
      <c r="AZ262140" s="7">
        <v>2008</v>
      </c>
      <c r="BA262140" s="7">
        <v>2008</v>
      </c>
      <c r="BB262140" s="7">
        <v>2008</v>
      </c>
      <c r="BC262140" s="7">
        <v>2008</v>
      </c>
      <c r="BD262140" s="7">
        <v>2008</v>
      </c>
      <c r="BE262140" s="7">
        <v>2009</v>
      </c>
      <c r="BF262140" s="7">
        <v>2009</v>
      </c>
      <c r="BG262140" s="7">
        <v>2009</v>
      </c>
      <c r="BH262140" s="7">
        <v>2010</v>
      </c>
      <c r="BI262140" s="7">
        <v>2010</v>
      </c>
      <c r="BJ262140" s="7">
        <v>2010</v>
      </c>
      <c r="BK262140" s="7">
        <v>2010</v>
      </c>
      <c r="BL262140" s="7">
        <v>2010</v>
      </c>
      <c r="BM262140" s="7">
        <v>2010</v>
      </c>
      <c r="BN262140" s="7">
        <v>2011</v>
      </c>
      <c r="BO262140" s="7">
        <v>2011</v>
      </c>
      <c r="BP262140" s="7">
        <v>2011</v>
      </c>
      <c r="BQ262140" s="7">
        <v>2011</v>
      </c>
      <c r="BR262140" s="7">
        <v>2011</v>
      </c>
      <c r="BS262140" s="7">
        <v>2011</v>
      </c>
      <c r="BT262140" s="7">
        <v>2011</v>
      </c>
      <c r="BU262140" s="13">
        <v>2012</v>
      </c>
      <c r="BV262140" s="13">
        <v>2013</v>
      </c>
      <c r="BW262140" s="13">
        <v>2013</v>
      </c>
      <c r="BX262140" s="13">
        <v>2013</v>
      </c>
      <c r="BY262140" s="13">
        <v>2014</v>
      </c>
      <c r="BZ262140" s="13">
        <v>2014</v>
      </c>
      <c r="CA262140" s="13">
        <v>2015</v>
      </c>
      <c r="CB262140" s="13">
        <v>2015</v>
      </c>
      <c r="CC262140" s="13">
        <v>2015</v>
      </c>
      <c r="CD262140" s="13">
        <v>2016</v>
      </c>
      <c r="CE262140" s="7">
        <v>2017</v>
      </c>
      <c r="CF262140" s="7">
        <v>2017</v>
      </c>
      <c r="CG262140" s="7">
        <v>2018</v>
      </c>
      <c r="CH262140" s="7">
        <v>2018</v>
      </c>
      <c r="CI262140" s="7">
        <v>2018</v>
      </c>
      <c r="CJ262140" s="7">
        <v>2018</v>
      </c>
      <c r="CK262140" s="7">
        <v>2019</v>
      </c>
      <c r="CL262140" s="7">
        <v>2019</v>
      </c>
    </row>
    <row r="262141" spans="1:90" x14ac:dyDescent="0.25">
      <c r="A262141" s="1" t="s">
        <v>5</v>
      </c>
      <c r="B262141" s="14">
        <v>39347</v>
      </c>
      <c r="C262141" s="14">
        <v>39225</v>
      </c>
      <c r="D262141" s="14">
        <v>39701</v>
      </c>
      <c r="E262141" s="14">
        <v>39671</v>
      </c>
      <c r="F262141" s="14">
        <v>39606</v>
      </c>
      <c r="G262141" s="14">
        <v>39675</v>
      </c>
      <c r="H262141" s="14">
        <v>39671</v>
      </c>
      <c r="I262141" s="14">
        <v>40023</v>
      </c>
      <c r="J262141" s="14">
        <v>40258</v>
      </c>
      <c r="K262141" s="14">
        <v>40298</v>
      </c>
      <c r="L262141" s="14">
        <v>40375</v>
      </c>
      <c r="M262141" s="14">
        <v>40543</v>
      </c>
      <c r="N262141" s="14">
        <v>40844</v>
      </c>
      <c r="O262141" s="14">
        <v>40825</v>
      </c>
      <c r="P262141" s="14">
        <v>41185</v>
      </c>
      <c r="Q262141" s="14">
        <v>41106</v>
      </c>
      <c r="R262141" s="14">
        <v>41056</v>
      </c>
      <c r="S262141" s="14">
        <v>41048</v>
      </c>
      <c r="T262141" s="14">
        <v>41220</v>
      </c>
      <c r="U262141" s="14">
        <v>42202</v>
      </c>
      <c r="V262141" s="14">
        <v>42234</v>
      </c>
      <c r="W262141" s="14">
        <v>42709</v>
      </c>
      <c r="X262141" s="14">
        <v>42518</v>
      </c>
      <c r="Y262141" s="14">
        <v>42626</v>
      </c>
      <c r="Z262141" s="14">
        <v>42987</v>
      </c>
      <c r="AA262141" s="14">
        <v>43031</v>
      </c>
      <c r="AB262141" s="14">
        <v>42875</v>
      </c>
      <c r="AC262141" s="14">
        <v>43635</v>
      </c>
      <c r="AD262141" s="14">
        <v>43650</v>
      </c>
      <c r="AE262141" s="14">
        <v>43678</v>
      </c>
      <c r="AF262141" s="14">
        <v>37421</v>
      </c>
      <c r="AG262141" s="14">
        <v>37911</v>
      </c>
      <c r="AH262141" s="14">
        <v>32381</v>
      </c>
      <c r="AI262141" s="14">
        <v>32740</v>
      </c>
      <c r="AJ262141" s="14">
        <v>34498</v>
      </c>
      <c r="AK262141" s="14">
        <v>34849</v>
      </c>
      <c r="AL262141" s="14">
        <v>37461</v>
      </c>
      <c r="AM262141" s="14">
        <v>37949</v>
      </c>
      <c r="AN262141" s="14">
        <v>37916</v>
      </c>
      <c r="AO262141" s="14">
        <v>38608</v>
      </c>
      <c r="AP262141" s="14">
        <v>39319</v>
      </c>
      <c r="AQ262141" s="14">
        <v>39229</v>
      </c>
      <c r="AR262141" s="14">
        <v>39264</v>
      </c>
      <c r="AS262141" s="14">
        <v>39311</v>
      </c>
      <c r="AT262141" s="14">
        <v>39305</v>
      </c>
      <c r="AU262141" s="14">
        <v>39411</v>
      </c>
      <c r="AV262141" s="14">
        <v>39266</v>
      </c>
      <c r="AW262141" s="14">
        <v>39336</v>
      </c>
      <c r="AX262141" s="14">
        <v>39259</v>
      </c>
      <c r="AY262141" s="14">
        <v>39379</v>
      </c>
      <c r="AZ262141" s="14">
        <v>39671</v>
      </c>
      <c r="BA262141" s="14">
        <v>39571</v>
      </c>
      <c r="BB262141" s="14">
        <v>39671</v>
      </c>
      <c r="BC262141" s="14">
        <v>39709</v>
      </c>
      <c r="BD262141" s="14">
        <v>39615</v>
      </c>
      <c r="BE262141" s="14">
        <v>39980</v>
      </c>
      <c r="BF262141" s="14">
        <v>40026</v>
      </c>
      <c r="BG262141" s="14">
        <v>40071</v>
      </c>
      <c r="BH262141" s="14">
        <v>40279</v>
      </c>
      <c r="BI262141" s="14">
        <v>40390</v>
      </c>
      <c r="BJ262141" s="14">
        <v>40338</v>
      </c>
      <c r="BK262141" s="14">
        <v>40339</v>
      </c>
      <c r="BL262141" s="14">
        <v>40246</v>
      </c>
      <c r="BM262141" s="14">
        <v>40419</v>
      </c>
      <c r="BN262141" s="14">
        <v>40856</v>
      </c>
      <c r="BO262141" s="14">
        <v>40736</v>
      </c>
      <c r="BP262141" s="14">
        <v>40640</v>
      </c>
      <c r="BQ262141" s="14">
        <v>40764</v>
      </c>
      <c r="BR262141" s="14">
        <v>40682</v>
      </c>
      <c r="BS262141" s="14">
        <v>40796</v>
      </c>
      <c r="BT262141" s="14">
        <v>40702</v>
      </c>
      <c r="BU262141" s="14">
        <v>41218</v>
      </c>
      <c r="BV262141" s="14">
        <v>41519</v>
      </c>
      <c r="BW262141" s="14">
        <v>41483</v>
      </c>
      <c r="BX262141" s="14">
        <v>41532</v>
      </c>
      <c r="BY262141" s="14">
        <v>41910</v>
      </c>
      <c r="BZ262141" s="14">
        <v>41858</v>
      </c>
      <c r="CA262141" s="14">
        <v>42210</v>
      </c>
      <c r="CB262141" s="14">
        <v>42150</v>
      </c>
      <c r="CC262141" s="14">
        <v>42155</v>
      </c>
      <c r="CD262141" s="14">
        <v>42549</v>
      </c>
      <c r="CE262141" s="14">
        <v>43067</v>
      </c>
      <c r="CF262141" s="14">
        <v>42997</v>
      </c>
      <c r="CG262141" s="15">
        <v>43303</v>
      </c>
      <c r="CH262141" s="15">
        <v>43310</v>
      </c>
      <c r="CI262141" s="15">
        <v>43240</v>
      </c>
      <c r="CJ262141" s="15">
        <v>43291</v>
      </c>
      <c r="CK262141" s="14">
        <v>43662</v>
      </c>
      <c r="CL262141" s="15">
        <v>43563</v>
      </c>
    </row>
    <row r="262142" spans="1:90" x14ac:dyDescent="0.25">
      <c r="A262142" s="1" t="s">
        <v>6</v>
      </c>
      <c r="B262142" s="7" t="s">
        <v>68</v>
      </c>
      <c r="C262142" s="7" t="s">
        <v>72</v>
      </c>
      <c r="D262142" s="13" t="s">
        <v>74</v>
      </c>
      <c r="E262142" s="7" t="s">
        <v>78</v>
      </c>
      <c r="F262142" s="7" t="s">
        <v>80</v>
      </c>
      <c r="G262142" s="7" t="s">
        <v>82</v>
      </c>
      <c r="H262142" s="7" t="s">
        <v>84</v>
      </c>
      <c r="I262142" s="13" t="s">
        <v>62</v>
      </c>
      <c r="J262142" s="13" t="s">
        <v>88</v>
      </c>
      <c r="K262142" s="13" t="s">
        <v>74</v>
      </c>
      <c r="L262142" s="13" t="s">
        <v>63</v>
      </c>
      <c r="M262142" s="13" t="s">
        <v>92</v>
      </c>
      <c r="N262142" s="13" t="s">
        <v>60</v>
      </c>
      <c r="O262142" s="13" t="s">
        <v>95</v>
      </c>
      <c r="P262142" s="13" t="s">
        <v>60</v>
      </c>
      <c r="Q262142" s="13" t="s">
        <v>98</v>
      </c>
      <c r="R262142" s="13" t="s">
        <v>101</v>
      </c>
      <c r="S262142" s="13" t="s">
        <v>65</v>
      </c>
      <c r="T262142" s="13" t="s">
        <v>58</v>
      </c>
      <c r="U262142" s="13" t="s">
        <v>64</v>
      </c>
      <c r="V262142" s="13" t="s">
        <v>107</v>
      </c>
      <c r="W262142" s="13" t="s">
        <v>109</v>
      </c>
      <c r="X262142" s="13" t="s">
        <v>107</v>
      </c>
      <c r="Y262142" s="13" t="s">
        <v>55</v>
      </c>
      <c r="Z262142" s="11" t="s">
        <v>64</v>
      </c>
      <c r="AA262142" s="11" t="s">
        <v>114</v>
      </c>
      <c r="AB262142" s="11" t="s">
        <v>116</v>
      </c>
      <c r="AC262142" s="7" t="s">
        <v>114</v>
      </c>
      <c r="AD262142" s="7" t="s">
        <v>64</v>
      </c>
      <c r="AE262142" s="7" t="s">
        <v>58</v>
      </c>
      <c r="AF262142" s="7" t="s">
        <v>59</v>
      </c>
      <c r="AG262142" s="7" t="s">
        <v>124</v>
      </c>
      <c r="AH262142" s="7" t="s">
        <v>82</v>
      </c>
      <c r="AI262142" s="7" t="s">
        <v>128</v>
      </c>
      <c r="AJ262142" s="7" t="s">
        <v>82</v>
      </c>
      <c r="AK262142" s="7" t="s">
        <v>131</v>
      </c>
      <c r="AL262142" s="7" t="s">
        <v>82</v>
      </c>
      <c r="AM262142" s="7" t="s">
        <v>62</v>
      </c>
      <c r="AN262142" s="7" t="s">
        <v>63</v>
      </c>
      <c r="AO262142" s="7" t="s">
        <v>107</v>
      </c>
      <c r="AP262142" s="7" t="s">
        <v>60</v>
      </c>
      <c r="AQ262142" s="7" t="s">
        <v>74</v>
      </c>
      <c r="AR262142" s="7" t="s">
        <v>144</v>
      </c>
      <c r="AS262142" s="7" t="s">
        <v>78</v>
      </c>
      <c r="AT262142" s="13" t="s">
        <v>144</v>
      </c>
      <c r="AU262142" s="7" t="s">
        <v>65</v>
      </c>
      <c r="AV262142" s="7" t="s">
        <v>150</v>
      </c>
      <c r="AW262142" s="7" t="s">
        <v>63</v>
      </c>
      <c r="AX262142" s="7" t="s">
        <v>154</v>
      </c>
      <c r="AY262142" s="7" t="s">
        <v>156</v>
      </c>
      <c r="AZ262142" s="7" t="s">
        <v>144</v>
      </c>
      <c r="BA262142" s="7" t="s">
        <v>61</v>
      </c>
      <c r="BB262142" s="7" t="s">
        <v>116</v>
      </c>
      <c r="BC262142" s="7" t="s">
        <v>82</v>
      </c>
      <c r="BD262142" s="7" t="s">
        <v>107</v>
      </c>
      <c r="BE262142" s="13" t="s">
        <v>74</v>
      </c>
      <c r="BF262142" s="13" t="s">
        <v>82</v>
      </c>
      <c r="BG262142" s="13" t="s">
        <v>66</v>
      </c>
      <c r="BH262142" s="13" t="s">
        <v>63</v>
      </c>
      <c r="BI262142" s="13" t="s">
        <v>82</v>
      </c>
      <c r="BJ262142" s="13" t="s">
        <v>74</v>
      </c>
      <c r="BK262142" s="13" t="s">
        <v>63</v>
      </c>
      <c r="BL262142" s="13" t="s">
        <v>172</v>
      </c>
      <c r="BM262142" s="13" t="s">
        <v>82</v>
      </c>
      <c r="BN262142" s="13" t="s">
        <v>175</v>
      </c>
      <c r="BO262142" s="13" t="s">
        <v>177</v>
      </c>
      <c r="BP262142" s="13" t="s">
        <v>82</v>
      </c>
      <c r="BQ262142" s="13" t="s">
        <v>180</v>
      </c>
      <c r="BR262142" s="13" t="s">
        <v>182</v>
      </c>
      <c r="BS262142" s="13" t="s">
        <v>59</v>
      </c>
      <c r="BT262142" s="13" t="s">
        <v>59</v>
      </c>
      <c r="BU262142" s="13" t="s">
        <v>186</v>
      </c>
      <c r="BV262142" s="13" t="s">
        <v>124</v>
      </c>
      <c r="BW262142" s="13" t="s">
        <v>107</v>
      </c>
      <c r="BX262142" s="13" t="s">
        <v>107</v>
      </c>
      <c r="BY262142" s="13" t="s">
        <v>191</v>
      </c>
      <c r="BZ262142" s="13" t="s">
        <v>64</v>
      </c>
      <c r="CA262142" s="13" t="s">
        <v>124</v>
      </c>
      <c r="CB262142" s="13" t="s">
        <v>72</v>
      </c>
      <c r="CC262142" s="13" t="s">
        <v>63</v>
      </c>
      <c r="CD262142" s="13" t="s">
        <v>64</v>
      </c>
      <c r="CE262142" s="11" t="s">
        <v>114</v>
      </c>
      <c r="CF262142" s="11" t="s">
        <v>61</v>
      </c>
      <c r="CG262142" s="7" t="s">
        <v>201</v>
      </c>
      <c r="CH262142" s="7" t="s">
        <v>203</v>
      </c>
      <c r="CI262142" s="7" t="s">
        <v>144</v>
      </c>
      <c r="CJ262142" s="7" t="s">
        <v>207</v>
      </c>
      <c r="CK262142" s="7" t="s">
        <v>101</v>
      </c>
      <c r="CL262142" s="7" t="s">
        <v>65</v>
      </c>
    </row>
    <row r="262143" spans="1:90" x14ac:dyDescent="0.25">
      <c r="A262143" s="1" t="s">
        <v>7</v>
      </c>
      <c r="B262143" s="7" t="s">
        <v>69</v>
      </c>
      <c r="C262143" s="7" t="s">
        <v>69</v>
      </c>
      <c r="D262143" s="7" t="s">
        <v>75</v>
      </c>
      <c r="E262143" s="7" t="s">
        <v>75</v>
      </c>
      <c r="F262143" s="7" t="s">
        <v>69</v>
      </c>
      <c r="G262143" s="7" t="s">
        <v>75</v>
      </c>
      <c r="I262143" s="7" t="s">
        <v>69</v>
      </c>
      <c r="J262143" s="7" t="s">
        <v>75</v>
      </c>
      <c r="K262143" s="7" t="s">
        <v>75</v>
      </c>
      <c r="L262143" s="7" t="s">
        <v>75</v>
      </c>
      <c r="M262143" s="7" t="s">
        <v>75</v>
      </c>
      <c r="N262143" s="7" t="s">
        <v>75</v>
      </c>
      <c r="O262143" s="7" t="s">
        <v>75</v>
      </c>
      <c r="P262143" s="7" t="s">
        <v>75</v>
      </c>
      <c r="Q262143" s="7" t="s">
        <v>69</v>
      </c>
      <c r="R262143" s="7" t="s">
        <v>75</v>
      </c>
      <c r="S262143" s="13" t="s">
        <v>75</v>
      </c>
      <c r="T262143" s="7" t="s">
        <v>75</v>
      </c>
      <c r="U262143" s="7" t="s">
        <v>75</v>
      </c>
      <c r="V262143" s="7" t="s">
        <v>69</v>
      </c>
      <c r="W262143" s="7" t="s">
        <v>75</v>
      </c>
      <c r="X262143" s="7" t="s">
        <v>69</v>
      </c>
      <c r="Y262143" s="7" t="s">
        <v>75</v>
      </c>
      <c r="Z262143" s="7" t="s">
        <v>75</v>
      </c>
      <c r="AA262143" s="7" t="s">
        <v>75</v>
      </c>
      <c r="AB262143" s="11" t="s">
        <v>75</v>
      </c>
      <c r="AC262143" s="7" t="s">
        <v>75</v>
      </c>
      <c r="AD262143" s="7" t="s">
        <v>75</v>
      </c>
      <c r="AE262143" s="7" t="s">
        <v>75</v>
      </c>
      <c r="AF262143" s="7" t="s">
        <v>75</v>
      </c>
      <c r="AG262143" s="7" t="s">
        <v>69</v>
      </c>
      <c r="AH262143" s="7" t="s">
        <v>75</v>
      </c>
      <c r="AI262143" s="7" t="s">
        <v>69</v>
      </c>
      <c r="AJ262143" s="7" t="s">
        <v>75</v>
      </c>
      <c r="AK262143" s="7" t="s">
        <v>75</v>
      </c>
      <c r="AL262143" s="7" t="s">
        <v>75</v>
      </c>
      <c r="AM262143" s="7" t="s">
        <v>69</v>
      </c>
      <c r="AN262143" s="7" t="s">
        <v>75</v>
      </c>
      <c r="AO262143" s="7" t="s">
        <v>69</v>
      </c>
      <c r="AP262143" s="7" t="s">
        <v>75</v>
      </c>
      <c r="AQ262143" s="7" t="s">
        <v>75</v>
      </c>
      <c r="AR262143" s="7" t="s">
        <v>75</v>
      </c>
      <c r="AS262143" s="7" t="s">
        <v>75</v>
      </c>
      <c r="AT262143" s="7" t="s">
        <v>75</v>
      </c>
      <c r="AU262143" s="7" t="s">
        <v>75</v>
      </c>
      <c r="AV262143" s="7" t="s">
        <v>69</v>
      </c>
      <c r="AW262143" s="7" t="s">
        <v>75</v>
      </c>
      <c r="AX262143" s="7" t="s">
        <v>69</v>
      </c>
      <c r="AY262143" s="7" t="s">
        <v>75</v>
      </c>
      <c r="AZ262143" s="7" t="s">
        <v>75</v>
      </c>
      <c r="BA262143" s="7" t="s">
        <v>75</v>
      </c>
      <c r="BB262143" s="7" t="s">
        <v>75</v>
      </c>
      <c r="BC262143" s="7" t="s">
        <v>75</v>
      </c>
      <c r="BD262143" s="7" t="s">
        <v>69</v>
      </c>
      <c r="BE262143" s="7" t="s">
        <v>75</v>
      </c>
      <c r="BF262143" s="7" t="s">
        <v>75</v>
      </c>
      <c r="BG262143" s="7" t="s">
        <v>75</v>
      </c>
      <c r="BH262143" s="7" t="s">
        <v>75</v>
      </c>
      <c r="BI262143" s="7" t="s">
        <v>75</v>
      </c>
      <c r="BJ262143" s="7" t="s">
        <v>75</v>
      </c>
      <c r="BK262143" s="7" t="s">
        <v>75</v>
      </c>
      <c r="BL262143" s="7" t="s">
        <v>75</v>
      </c>
      <c r="BM262143" s="7" t="s">
        <v>75</v>
      </c>
      <c r="BN262143" s="7" t="s">
        <v>69</v>
      </c>
      <c r="BO262143" s="13"/>
      <c r="BP262143" s="7" t="s">
        <v>75</v>
      </c>
      <c r="BQ262143" s="7" t="s">
        <v>75</v>
      </c>
      <c r="BR262143" s="7" t="s">
        <v>75</v>
      </c>
      <c r="BS262143" s="7" t="s">
        <v>75</v>
      </c>
      <c r="BT262143" s="7" t="s">
        <v>75</v>
      </c>
      <c r="BU262143" s="7" t="s">
        <v>75</v>
      </c>
      <c r="BV262143" s="7" t="s">
        <v>69</v>
      </c>
      <c r="BW262143" s="7" t="s">
        <v>69</v>
      </c>
      <c r="BX262143" s="7" t="s">
        <v>69</v>
      </c>
      <c r="BY262143" s="7" t="s">
        <v>75</v>
      </c>
      <c r="BZ262143" s="7" t="s">
        <v>75</v>
      </c>
      <c r="CA262143" s="7" t="s">
        <v>69</v>
      </c>
      <c r="CB262143" s="7" t="s">
        <v>69</v>
      </c>
      <c r="CC262143" s="7" t="s">
        <v>75</v>
      </c>
      <c r="CD262143" s="7" t="s">
        <v>75</v>
      </c>
      <c r="CE262143" s="7" t="s">
        <v>75</v>
      </c>
      <c r="CF262143" s="7" t="s">
        <v>75</v>
      </c>
      <c r="CG262143" s="7" t="s">
        <v>75</v>
      </c>
      <c r="CH262143" s="7" t="s">
        <v>69</v>
      </c>
      <c r="CI262143" s="7" t="s">
        <v>75</v>
      </c>
      <c r="CJ262143" s="7" t="s">
        <v>75</v>
      </c>
      <c r="CK262143" s="7" t="s">
        <v>75</v>
      </c>
      <c r="CL262143" s="7" t="s">
        <v>75</v>
      </c>
    </row>
    <row r="262144" spans="1:90" x14ac:dyDescent="0.25">
      <c r="A262144" s="1" t="s">
        <v>8</v>
      </c>
      <c r="B262144" s="13" t="s">
        <v>70</v>
      </c>
      <c r="C262144" s="7" t="s">
        <v>70</v>
      </c>
      <c r="D262144" s="11" t="s">
        <v>76</v>
      </c>
      <c r="E262144" s="11" t="s">
        <v>76</v>
      </c>
      <c r="F262144" s="11" t="s">
        <v>70</v>
      </c>
      <c r="G262144" s="11" t="s">
        <v>76</v>
      </c>
      <c r="H262144" s="11" t="s">
        <v>85</v>
      </c>
      <c r="I262144" s="11" t="s">
        <v>70</v>
      </c>
      <c r="J262144" s="11" t="s">
        <v>76</v>
      </c>
      <c r="K262144" s="11" t="s">
        <v>76</v>
      </c>
      <c r="L262144" s="11" t="s">
        <v>76</v>
      </c>
      <c r="M262144" s="13" t="s">
        <v>76</v>
      </c>
      <c r="N262144" s="11" t="s">
        <v>76</v>
      </c>
      <c r="O262144" s="11" t="s">
        <v>76</v>
      </c>
      <c r="P262144" s="11" t="s">
        <v>76</v>
      </c>
      <c r="Q262144" s="11" t="s">
        <v>99</v>
      </c>
      <c r="R262144" s="13" t="s">
        <v>76</v>
      </c>
      <c r="S262144" s="13" t="s">
        <v>76</v>
      </c>
      <c r="T262144" s="11" t="s">
        <v>104</v>
      </c>
      <c r="U262144" s="11" t="s">
        <v>76</v>
      </c>
      <c r="V262144" s="11" t="s">
        <v>70</v>
      </c>
      <c r="W262144" s="11" t="s">
        <v>104</v>
      </c>
      <c r="X262144" s="11" t="s">
        <v>70</v>
      </c>
      <c r="Y262144" s="11" t="s">
        <v>76</v>
      </c>
      <c r="Z262144" s="11" t="s">
        <v>76</v>
      </c>
      <c r="AA262144" s="11" t="s">
        <v>76</v>
      </c>
      <c r="AB262144" s="11" t="s">
        <v>76</v>
      </c>
      <c r="AC262144" s="11" t="s">
        <v>76</v>
      </c>
      <c r="AD262144" s="11" t="s">
        <v>76</v>
      </c>
      <c r="AE262144" s="11" t="s">
        <v>104</v>
      </c>
      <c r="AF262144" s="11" t="s">
        <v>76</v>
      </c>
      <c r="AG262144" s="11" t="s">
        <v>70</v>
      </c>
      <c r="AH262144" s="11" t="s">
        <v>76</v>
      </c>
      <c r="AI262144" s="11" t="s">
        <v>99</v>
      </c>
      <c r="AJ262144" s="11" t="s">
        <v>76</v>
      </c>
      <c r="AK262144" s="11" t="s">
        <v>76</v>
      </c>
      <c r="AL262144" s="11" t="s">
        <v>76</v>
      </c>
      <c r="AM262144" s="11" t="s">
        <v>70</v>
      </c>
      <c r="AN262144" s="11" t="s">
        <v>76</v>
      </c>
      <c r="AO262144" s="11" t="s">
        <v>70</v>
      </c>
      <c r="AP262144" s="11" t="s">
        <v>76</v>
      </c>
      <c r="AQ262144" s="11" t="s">
        <v>76</v>
      </c>
      <c r="AR262144" s="11" t="s">
        <v>76</v>
      </c>
      <c r="AS262144" s="11" t="s">
        <v>76</v>
      </c>
      <c r="AT262144" s="11" t="s">
        <v>76</v>
      </c>
      <c r="AU262144" s="13" t="s">
        <v>76</v>
      </c>
      <c r="AV262144" s="7" t="s">
        <v>151</v>
      </c>
      <c r="AW262144" s="11" t="s">
        <v>76</v>
      </c>
      <c r="AX262144" s="13" t="s">
        <v>151</v>
      </c>
      <c r="AY262144" s="11" t="s">
        <v>76</v>
      </c>
      <c r="AZ262144" s="11" t="s">
        <v>76</v>
      </c>
      <c r="BA262144" s="11" t="s">
        <v>104</v>
      </c>
      <c r="BB262144" s="11" t="s">
        <v>76</v>
      </c>
      <c r="BC262144" s="11" t="s">
        <v>76</v>
      </c>
      <c r="BD262144" s="11" t="s">
        <v>70</v>
      </c>
      <c r="BE262144" s="11" t="s">
        <v>76</v>
      </c>
      <c r="BF262144" s="11" t="s">
        <v>76</v>
      </c>
      <c r="BG262144" s="11" t="s">
        <v>76</v>
      </c>
      <c r="BH262144" s="11" t="s">
        <v>76</v>
      </c>
      <c r="BI262144" s="11" t="s">
        <v>76</v>
      </c>
      <c r="BJ262144" s="11" t="s">
        <v>76</v>
      </c>
      <c r="BK262144" s="11" t="s">
        <v>76</v>
      </c>
      <c r="BL262144" s="11" t="s">
        <v>76</v>
      </c>
      <c r="BM262144" s="11" t="s">
        <v>76</v>
      </c>
      <c r="BN262144" s="11" t="s">
        <v>70</v>
      </c>
      <c r="BO262144" s="11" t="s">
        <v>85</v>
      </c>
      <c r="BP262144" s="11" t="s">
        <v>76</v>
      </c>
      <c r="BQ262144" s="11" t="s">
        <v>76</v>
      </c>
      <c r="BR262144" s="11" t="s">
        <v>76</v>
      </c>
      <c r="BS262144" s="11" t="s">
        <v>76</v>
      </c>
      <c r="BT262144" s="11" t="s">
        <v>76</v>
      </c>
      <c r="BU262144" s="11" t="s">
        <v>76</v>
      </c>
      <c r="BV262144" s="11" t="s">
        <v>70</v>
      </c>
      <c r="BW262144" s="11" t="s">
        <v>70</v>
      </c>
      <c r="BX262144" s="11" t="s">
        <v>70</v>
      </c>
      <c r="BY262144" s="11" t="s">
        <v>104</v>
      </c>
      <c r="BZ262144" s="11" t="s">
        <v>76</v>
      </c>
      <c r="CA262144" s="11" t="s">
        <v>70</v>
      </c>
      <c r="CB262144" s="11" t="s">
        <v>70</v>
      </c>
      <c r="CC262144" s="11" t="s">
        <v>76</v>
      </c>
      <c r="CD262144" s="11" t="s">
        <v>76</v>
      </c>
      <c r="CE262144" s="11" t="s">
        <v>76</v>
      </c>
      <c r="CF262144" s="11" t="s">
        <v>104</v>
      </c>
      <c r="CG262144" s="11" t="s">
        <v>76</v>
      </c>
      <c r="CH262144" s="11" t="s">
        <v>151</v>
      </c>
      <c r="CI262144" s="11" t="s">
        <v>76</v>
      </c>
      <c r="CJ262144" s="11" t="s">
        <v>76</v>
      </c>
      <c r="CK262144" s="11" t="s">
        <v>76</v>
      </c>
      <c r="CL262144" s="11" t="s">
        <v>76</v>
      </c>
    </row>
    <row r="262145" spans="1:90" x14ac:dyDescent="0.25">
      <c r="A262145" s="1" t="s">
        <v>9</v>
      </c>
      <c r="AI262145" s="7" t="s">
        <v>56</v>
      </c>
      <c r="AK262145" s="7" t="s">
        <v>56</v>
      </c>
      <c r="AL262145" s="7" t="s">
        <v>56</v>
      </c>
      <c r="AM262145" s="7" t="s">
        <v>56</v>
      </c>
      <c r="AN262145" s="7" t="s">
        <v>56</v>
      </c>
      <c r="AO262145" s="7" t="s">
        <v>56</v>
      </c>
      <c r="AT262145" s="13"/>
      <c r="AY262145" s="7" t="s">
        <v>56</v>
      </c>
      <c r="AZ262145" s="7" t="s">
        <v>56</v>
      </c>
      <c r="BA262145" s="7" t="s">
        <v>56</v>
      </c>
      <c r="BC262145" s="7" t="s">
        <v>56</v>
      </c>
      <c r="BG262145" s="13" t="s">
        <v>56</v>
      </c>
      <c r="BL262145" s="13" t="s">
        <v>56</v>
      </c>
      <c r="BM262145" s="13"/>
      <c r="BO262145" s="13"/>
      <c r="BQ262145" s="13"/>
      <c r="BR262145" s="13" t="s">
        <v>56</v>
      </c>
      <c r="BS262145" s="13" t="s">
        <v>56</v>
      </c>
      <c r="BY262145" s="7" t="s">
        <v>56</v>
      </c>
      <c r="CL262145" s="7" t="s">
        <v>56</v>
      </c>
    </row>
    <row r="262146" spans="1:90" x14ac:dyDescent="0.25">
      <c r="A262146" s="1" t="s">
        <v>10</v>
      </c>
      <c r="B262146" s="13" t="s">
        <v>56</v>
      </c>
      <c r="C262146" s="7" t="s">
        <v>56</v>
      </c>
      <c r="D262146" s="13" t="s">
        <v>56</v>
      </c>
      <c r="E262146" s="13" t="s">
        <v>56</v>
      </c>
      <c r="F262146" s="13" t="s">
        <v>56</v>
      </c>
      <c r="G262146" s="13" t="s">
        <v>56</v>
      </c>
      <c r="H262146" s="13" t="s">
        <v>56</v>
      </c>
      <c r="I262146" s="13" t="s">
        <v>56</v>
      </c>
      <c r="J262146" s="13" t="s">
        <v>56</v>
      </c>
      <c r="K262146" s="13" t="s">
        <v>56</v>
      </c>
      <c r="L262146" s="13" t="s">
        <v>56</v>
      </c>
      <c r="M262146" s="13" t="s">
        <v>56</v>
      </c>
      <c r="N262146" s="13" t="s">
        <v>56</v>
      </c>
      <c r="O262146" s="13" t="s">
        <v>56</v>
      </c>
      <c r="P262146" s="13" t="s">
        <v>56</v>
      </c>
      <c r="Q262146" s="13" t="s">
        <v>56</v>
      </c>
      <c r="R262146" s="13" t="s">
        <v>56</v>
      </c>
      <c r="S262146" s="13" t="s">
        <v>56</v>
      </c>
      <c r="T262146" s="7" t="s">
        <v>56</v>
      </c>
      <c r="U262146" s="7" t="s">
        <v>56</v>
      </c>
      <c r="V262146" s="7" t="s">
        <v>56</v>
      </c>
      <c r="W262146" s="7" t="s">
        <v>56</v>
      </c>
      <c r="X262146" s="7" t="s">
        <v>56</v>
      </c>
      <c r="Y262146" s="7" t="s">
        <v>56</v>
      </c>
      <c r="Z262146" s="7" t="s">
        <v>56</v>
      </c>
      <c r="AA262146" s="7" t="s">
        <v>56</v>
      </c>
      <c r="AB262146" s="7" t="s">
        <v>56</v>
      </c>
      <c r="AC262146" s="7" t="s">
        <v>56</v>
      </c>
      <c r="AD262146" s="7" t="s">
        <v>56</v>
      </c>
      <c r="AE262146" s="7" t="s">
        <v>56</v>
      </c>
      <c r="AS262146" s="13"/>
      <c r="BE262146" s="13"/>
      <c r="BT262146" s="13"/>
    </row>
    <row r="262147" spans="1:90" x14ac:dyDescent="0.25">
      <c r="A262147" s="1" t="s">
        <v>11</v>
      </c>
      <c r="AF262147" s="7" t="s">
        <v>56</v>
      </c>
      <c r="AG262147" s="13" t="s">
        <v>56</v>
      </c>
      <c r="AH262147" s="7" t="s">
        <v>56</v>
      </c>
      <c r="AJ262147" s="13" t="s">
        <v>56</v>
      </c>
      <c r="AN262147" s="13"/>
      <c r="AP262147" s="13" t="s">
        <v>56</v>
      </c>
      <c r="AQ262147" s="13" t="s">
        <v>56</v>
      </c>
      <c r="AR262147" s="13" t="s">
        <v>56</v>
      </c>
      <c r="AS262147" s="7" t="s">
        <v>56</v>
      </c>
      <c r="AT262147" s="7" t="s">
        <v>56</v>
      </c>
      <c r="AU262147" s="13" t="s">
        <v>56</v>
      </c>
      <c r="AV262147" s="13" t="s">
        <v>56</v>
      </c>
      <c r="AW262147" s="13" t="s">
        <v>56</v>
      </c>
      <c r="AX262147" s="13" t="s">
        <v>56</v>
      </c>
      <c r="BB262147" s="13" t="s">
        <v>56</v>
      </c>
      <c r="BD262147" s="13" t="s">
        <v>56</v>
      </c>
      <c r="BE262147" s="13" t="s">
        <v>56</v>
      </c>
      <c r="BF262147" s="13" t="s">
        <v>56</v>
      </c>
      <c r="BH262147" s="7" t="s">
        <v>56</v>
      </c>
      <c r="BI262147" s="13" t="s">
        <v>56</v>
      </c>
      <c r="BJ262147" s="13" t="s">
        <v>56</v>
      </c>
      <c r="BK262147" s="13" t="s">
        <v>56</v>
      </c>
      <c r="BM262147" s="7" t="s">
        <v>56</v>
      </c>
      <c r="BN262147" s="13" t="s">
        <v>56</v>
      </c>
      <c r="BO262147" s="7" t="s">
        <v>56</v>
      </c>
      <c r="BP262147" s="7" t="s">
        <v>56</v>
      </c>
      <c r="BQ262147" s="7" t="s">
        <v>56</v>
      </c>
      <c r="BT262147" s="13" t="s">
        <v>56</v>
      </c>
      <c r="BU262147" s="13" t="s">
        <v>56</v>
      </c>
      <c r="BV262147" s="13" t="s">
        <v>56</v>
      </c>
      <c r="BW262147" s="13" t="s">
        <v>56</v>
      </c>
      <c r="BX262147" s="13" t="s">
        <v>56</v>
      </c>
      <c r="BZ262147" s="13" t="s">
        <v>56</v>
      </c>
      <c r="CA262147" s="7" t="s">
        <v>56</v>
      </c>
      <c r="CB262147" s="7" t="s">
        <v>56</v>
      </c>
      <c r="CC262147" s="7" t="s">
        <v>56</v>
      </c>
      <c r="CD262147" s="7" t="s">
        <v>56</v>
      </c>
      <c r="CE262147" s="7" t="s">
        <v>56</v>
      </c>
      <c r="CF262147" s="7" t="s">
        <v>56</v>
      </c>
      <c r="CG262147" s="7" t="s">
        <v>56</v>
      </c>
      <c r="CH262147" s="7" t="s">
        <v>56</v>
      </c>
      <c r="CI262147" s="7" t="s">
        <v>56</v>
      </c>
      <c r="CJ262147" s="7" t="s">
        <v>56</v>
      </c>
      <c r="CK262147" s="7" t="s">
        <v>56</v>
      </c>
    </row>
    <row r="262148" spans="1:90" x14ac:dyDescent="0.25">
      <c r="A262148" s="16" t="s">
        <v>12</v>
      </c>
      <c r="C262148" s="13"/>
      <c r="AF262148" s="7" t="s">
        <v>56</v>
      </c>
      <c r="AG262148" s="13" t="s">
        <v>56</v>
      </c>
      <c r="AH262148" s="7" t="s">
        <v>56</v>
      </c>
      <c r="AI262148" s="13" t="s">
        <v>56</v>
      </c>
      <c r="AJ262148" s="13" t="s">
        <v>56</v>
      </c>
      <c r="AK262148" s="13" t="s">
        <v>56</v>
      </c>
      <c r="AL262148" s="13" t="s">
        <v>56</v>
      </c>
      <c r="AM262148" s="13" t="s">
        <v>56</v>
      </c>
      <c r="AN262148" s="13" t="s">
        <v>56</v>
      </c>
      <c r="AO262148" s="13" t="s">
        <v>56</v>
      </c>
      <c r="AP262148" s="13" t="s">
        <v>56</v>
      </c>
      <c r="AQ262148" s="13" t="s">
        <v>56</v>
      </c>
      <c r="AR262148" s="13" t="s">
        <v>56</v>
      </c>
      <c r="AS262148" s="7" t="s">
        <v>56</v>
      </c>
      <c r="AT262148" s="7" t="s">
        <v>56</v>
      </c>
      <c r="AU262148" s="13" t="s">
        <v>56</v>
      </c>
      <c r="AV262148" s="13" t="s">
        <v>56</v>
      </c>
      <c r="AW262148" s="13" t="s">
        <v>56</v>
      </c>
      <c r="AX262148" s="13" t="s">
        <v>56</v>
      </c>
      <c r="AY262148" s="13" t="s">
        <v>56</v>
      </c>
      <c r="AZ262148" s="13" t="s">
        <v>56</v>
      </c>
      <c r="BA262148" s="13" t="s">
        <v>56</v>
      </c>
      <c r="BB262148" s="13" t="s">
        <v>56</v>
      </c>
      <c r="BC262148" s="13" t="s">
        <v>56</v>
      </c>
      <c r="BD262148" s="13" t="s">
        <v>56</v>
      </c>
      <c r="BE262148" s="13" t="s">
        <v>56</v>
      </c>
      <c r="BF262148" s="13" t="s">
        <v>56</v>
      </c>
      <c r="BG262148" s="13" t="s">
        <v>56</v>
      </c>
      <c r="BH262148" s="7" t="s">
        <v>56</v>
      </c>
      <c r="BI262148" s="13" t="s">
        <v>56</v>
      </c>
      <c r="BJ262148" s="13" t="s">
        <v>56</v>
      </c>
      <c r="BK262148" s="13" t="s">
        <v>56</v>
      </c>
      <c r="BL262148" s="13" t="s">
        <v>56</v>
      </c>
      <c r="BM262148" s="7" t="s">
        <v>56</v>
      </c>
      <c r="BN262148" s="13" t="s">
        <v>56</v>
      </c>
      <c r="BO262148" s="13" t="s">
        <v>56</v>
      </c>
      <c r="BP262148" s="7" t="s">
        <v>56</v>
      </c>
      <c r="BQ262148" s="7" t="s">
        <v>56</v>
      </c>
      <c r="BR262148" s="13" t="s">
        <v>56</v>
      </c>
      <c r="BS262148" s="13" t="s">
        <v>56</v>
      </c>
      <c r="BT262148" s="13" t="s">
        <v>56</v>
      </c>
      <c r="BU262148" s="13" t="s">
        <v>56</v>
      </c>
      <c r="BV262148" s="13" t="s">
        <v>56</v>
      </c>
      <c r="BW262148" s="13" t="s">
        <v>56</v>
      </c>
      <c r="BX262148" s="13" t="s">
        <v>56</v>
      </c>
      <c r="BY262148" s="7" t="s">
        <v>56</v>
      </c>
      <c r="CA262148" s="7" t="s">
        <v>56</v>
      </c>
      <c r="CB262148" s="7" t="s">
        <v>56</v>
      </c>
      <c r="CC262148" s="7" t="s">
        <v>56</v>
      </c>
      <c r="CE262148" s="7" t="s">
        <v>56</v>
      </c>
      <c r="CG262148" s="7" t="s">
        <v>56</v>
      </c>
      <c r="CH262148" s="7" t="s">
        <v>56</v>
      </c>
      <c r="CI262148" s="7" t="s">
        <v>56</v>
      </c>
      <c r="CK262148" s="7" t="s">
        <v>56</v>
      </c>
      <c r="CL262148" s="7" t="s">
        <v>56</v>
      </c>
    </row>
    <row r="262149" spans="1:90" x14ac:dyDescent="0.25">
      <c r="A262149" s="7" t="s">
        <v>13</v>
      </c>
      <c r="AF262149" s="7">
        <v>1</v>
      </c>
      <c r="AG262149" s="7">
        <v>1</v>
      </c>
      <c r="AH262149" s="7">
        <v>1</v>
      </c>
      <c r="AI262149" s="7">
        <v>2</v>
      </c>
      <c r="AJ262149" s="13">
        <v>1</v>
      </c>
      <c r="AL262149" s="7">
        <v>2</v>
      </c>
      <c r="AN262149" s="7">
        <v>2</v>
      </c>
      <c r="AP262149" s="7">
        <v>1</v>
      </c>
      <c r="AT262149" s="7">
        <v>1</v>
      </c>
      <c r="AU262149" s="7">
        <v>1</v>
      </c>
      <c r="AV262149" s="7">
        <v>1</v>
      </c>
      <c r="AW262149" s="7">
        <v>1</v>
      </c>
      <c r="AX262149" s="7">
        <v>2</v>
      </c>
      <c r="AY262149" s="7">
        <v>2</v>
      </c>
      <c r="AZ262149" s="7">
        <v>1</v>
      </c>
      <c r="BB262149" s="7">
        <v>1</v>
      </c>
      <c r="BC262149" s="7">
        <v>2</v>
      </c>
      <c r="BD262149" s="13" t="s">
        <v>157</v>
      </c>
      <c r="BF262149" s="7">
        <v>1</v>
      </c>
      <c r="BG262149" s="7">
        <v>2</v>
      </c>
      <c r="BI262149" s="7">
        <v>1</v>
      </c>
      <c r="BM262149" s="7">
        <v>2</v>
      </c>
      <c r="BP262149" s="7">
        <v>1</v>
      </c>
      <c r="BQ262149" s="7">
        <v>1</v>
      </c>
      <c r="BR262149" s="13">
        <v>2</v>
      </c>
      <c r="BS262149" s="7">
        <v>1</v>
      </c>
      <c r="BU262149" s="7">
        <v>1</v>
      </c>
      <c r="BW262149" s="7">
        <v>1</v>
      </c>
      <c r="BX262149" s="7">
        <v>3</v>
      </c>
      <c r="BY262149" s="7">
        <v>1</v>
      </c>
      <c r="CA262149" s="7">
        <v>1</v>
      </c>
      <c r="CB262149" s="7">
        <v>1</v>
      </c>
      <c r="CG262149" s="7">
        <v>1</v>
      </c>
      <c r="CH262149" s="7">
        <v>1</v>
      </c>
      <c r="CI262149" s="7">
        <v>2</v>
      </c>
      <c r="CK262149" s="7">
        <v>1</v>
      </c>
    </row>
    <row r="262150" spans="1:90" x14ac:dyDescent="0.25">
      <c r="A262150" s="7" t="s">
        <v>14</v>
      </c>
      <c r="AF262150" s="13" t="s">
        <v>122</v>
      </c>
      <c r="AH262150" s="7" t="s">
        <v>126</v>
      </c>
      <c r="AI262150" s="7">
        <v>4</v>
      </c>
      <c r="AJ262150" s="7">
        <v>1</v>
      </c>
      <c r="AK262150" s="7">
        <v>2</v>
      </c>
      <c r="AL262150" s="13">
        <v>3</v>
      </c>
      <c r="AM262150" s="7">
        <v>4</v>
      </c>
      <c r="AN262150" s="13" t="s">
        <v>137</v>
      </c>
      <c r="AO262150" s="7">
        <v>4</v>
      </c>
      <c r="AQ262150" s="13" t="s">
        <v>141</v>
      </c>
      <c r="AR262150" s="13" t="s">
        <v>141</v>
      </c>
      <c r="AS262150" s="7" t="s">
        <v>141</v>
      </c>
      <c r="AT262150" s="7">
        <v>1</v>
      </c>
      <c r="AU262150" s="13" t="s">
        <v>141</v>
      </c>
      <c r="AV262150" s="13" t="s">
        <v>141</v>
      </c>
      <c r="AW262150" s="13" t="s">
        <v>141</v>
      </c>
      <c r="AX262150" s="13" t="s">
        <v>141</v>
      </c>
      <c r="AY262150" s="7" t="s">
        <v>157</v>
      </c>
      <c r="BA262150" s="7">
        <v>1</v>
      </c>
      <c r="BE262150" s="13" t="s">
        <v>141</v>
      </c>
      <c r="BG262150" s="7">
        <v>9</v>
      </c>
      <c r="BH262150" s="13" t="s">
        <v>141</v>
      </c>
      <c r="BJ262150" s="13" t="s">
        <v>141</v>
      </c>
      <c r="BK262150" s="13" t="s">
        <v>141</v>
      </c>
      <c r="BL262150" s="7">
        <v>2</v>
      </c>
      <c r="BN262150" s="13" t="s">
        <v>141</v>
      </c>
      <c r="BO262150" s="7">
        <v>1</v>
      </c>
      <c r="BP262150" s="13" t="s">
        <v>141</v>
      </c>
      <c r="BQ262150" s="7">
        <v>1</v>
      </c>
      <c r="BR262150" s="13" t="s">
        <v>141</v>
      </c>
      <c r="BS262150" s="7">
        <v>6</v>
      </c>
      <c r="BV262150" s="7">
        <v>1</v>
      </c>
      <c r="BW262150" s="13" t="s">
        <v>141</v>
      </c>
      <c r="BX262150" s="13" t="s">
        <v>141</v>
      </c>
      <c r="BY262150" s="7">
        <v>4</v>
      </c>
      <c r="BZ262150" s="7">
        <v>1</v>
      </c>
      <c r="CC262150" s="7">
        <v>2</v>
      </c>
      <c r="CD262150" s="7">
        <v>1</v>
      </c>
      <c r="CE262150" s="7">
        <v>1</v>
      </c>
      <c r="CG262150" s="7" t="s">
        <v>141</v>
      </c>
      <c r="CH262150" s="7">
        <v>1</v>
      </c>
      <c r="CI262150" s="7">
        <v>3</v>
      </c>
      <c r="CJ262150" s="7" t="s">
        <v>141</v>
      </c>
      <c r="CK262150" s="7">
        <v>1</v>
      </c>
      <c r="CL262150" s="7">
        <v>6</v>
      </c>
    </row>
    <row r="262151" spans="1:90" x14ac:dyDescent="0.25">
      <c r="A262151" s="7" t="s">
        <v>15</v>
      </c>
      <c r="AF262151" s="7">
        <v>1</v>
      </c>
      <c r="AG262151" s="7">
        <f>AG262149+AG262150</f>
        <v>1</v>
      </c>
      <c r="AH262151" s="7">
        <v>2</v>
      </c>
      <c r="AI262151" s="7">
        <f>AI262149+AI262150</f>
        <v>6</v>
      </c>
      <c r="AJ262151" s="7">
        <f>AJ262149+AJ262150</f>
        <v>2</v>
      </c>
      <c r="AK262151" s="7">
        <f>AK262149+AK262150</f>
        <v>2</v>
      </c>
      <c r="AL262151" s="7">
        <f>AL262149+AL262150</f>
        <v>5</v>
      </c>
      <c r="AM262151" s="7">
        <f>AM262149+AM262150</f>
        <v>4</v>
      </c>
      <c r="AN262151" s="7">
        <v>10</v>
      </c>
      <c r="AO262151" s="7">
        <f>AO262149+AO262150</f>
        <v>4</v>
      </c>
      <c r="AP262151" s="7">
        <f>AP262149+AP262150</f>
        <v>1</v>
      </c>
      <c r="AQ262151" s="7">
        <v>1</v>
      </c>
      <c r="AR262151" s="7">
        <v>1</v>
      </c>
      <c r="AS262151" s="7">
        <v>1</v>
      </c>
      <c r="AT262151" s="7">
        <f>AT262149+AT262150</f>
        <v>2</v>
      </c>
      <c r="AU262151" s="7">
        <v>2</v>
      </c>
      <c r="AV262151" s="7">
        <v>2</v>
      </c>
      <c r="AW262151" s="7">
        <v>2</v>
      </c>
      <c r="AX262151" s="7">
        <v>3</v>
      </c>
      <c r="AY262151" s="7">
        <v>4</v>
      </c>
      <c r="AZ262151" s="7">
        <f>AZ262149+AZ262150</f>
        <v>1</v>
      </c>
      <c r="BA262151" s="7">
        <f>BA262149+BA262150</f>
        <v>1</v>
      </c>
      <c r="BB262151" s="7">
        <f>BB262149+BB262150</f>
        <v>1</v>
      </c>
      <c r="BC262151" s="7">
        <f>BC262149+BC262150</f>
        <v>2</v>
      </c>
      <c r="BD262151" s="7">
        <v>2</v>
      </c>
      <c r="BE262151" s="7">
        <v>1</v>
      </c>
      <c r="BF262151" s="7">
        <f>BF262149+BF262150</f>
        <v>1</v>
      </c>
      <c r="BG262151" s="7">
        <f>BG262149+BG262150</f>
        <v>11</v>
      </c>
      <c r="BH262151" s="7">
        <v>1</v>
      </c>
      <c r="BI262151" s="7">
        <f>BI262149+BI262150</f>
        <v>1</v>
      </c>
      <c r="BJ262151" s="7">
        <v>1</v>
      </c>
      <c r="BK262151" s="7">
        <v>1</v>
      </c>
      <c r="BL262151" s="7">
        <f>BL262149+BL262150</f>
        <v>2</v>
      </c>
      <c r="BM262151" s="7">
        <f>BM262149+BM262150</f>
        <v>2</v>
      </c>
      <c r="BN262151" s="7">
        <v>1</v>
      </c>
      <c r="BO262151" s="7">
        <f>BO262149+BO262150</f>
        <v>1</v>
      </c>
      <c r="BP262151" s="7">
        <v>2</v>
      </c>
      <c r="BQ262151" s="7">
        <f>BQ262149+BQ262150</f>
        <v>2</v>
      </c>
      <c r="BR262151" s="7">
        <v>3</v>
      </c>
      <c r="BS262151" s="7">
        <f>BS262149+BS262150</f>
        <v>7</v>
      </c>
      <c r="BU262151" s="7">
        <f>BU262149+BU262150</f>
        <v>1</v>
      </c>
      <c r="BV262151" s="7">
        <f>BV262149+BV262150</f>
        <v>1</v>
      </c>
      <c r="BW262151" s="7">
        <v>2</v>
      </c>
      <c r="BX262151" s="7">
        <v>4</v>
      </c>
      <c r="BY262151" s="7">
        <v>5</v>
      </c>
      <c r="BZ262151" s="7">
        <v>1</v>
      </c>
      <c r="CA262151" s="7">
        <v>1</v>
      </c>
      <c r="CB262151" s="7">
        <v>1</v>
      </c>
      <c r="CC262151" s="7">
        <v>2</v>
      </c>
      <c r="CD262151" s="7">
        <v>1</v>
      </c>
      <c r="CE262151" s="7">
        <v>1</v>
      </c>
      <c r="CG262151" s="7">
        <v>2</v>
      </c>
      <c r="CH262151" s="7">
        <v>2</v>
      </c>
      <c r="CI262151" s="7">
        <v>5</v>
      </c>
      <c r="CJ262151" s="7">
        <v>1</v>
      </c>
      <c r="CK262151" s="7">
        <v>2</v>
      </c>
      <c r="CL262151" s="7">
        <v>6</v>
      </c>
    </row>
    <row r="262152" spans="1:90" x14ac:dyDescent="0.25">
      <c r="A262152" s="1" t="s">
        <v>16</v>
      </c>
      <c r="AF262152" s="13" t="s">
        <v>56</v>
      </c>
      <c r="AH262152" s="7" t="s">
        <v>56</v>
      </c>
      <c r="AI262152" s="13" t="s">
        <v>56</v>
      </c>
      <c r="AJ262152" s="13" t="s">
        <v>56</v>
      </c>
      <c r="AK262152" s="13" t="s">
        <v>56</v>
      </c>
      <c r="AL262152" s="13" t="s">
        <v>56</v>
      </c>
      <c r="AN262152" s="13" t="s">
        <v>56</v>
      </c>
      <c r="AT262152" s="13" t="s">
        <v>56</v>
      </c>
      <c r="AU262152" s="13" t="s">
        <v>56</v>
      </c>
      <c r="AV262152" s="13" t="s">
        <v>56</v>
      </c>
      <c r="AW262152" s="13" t="s">
        <v>56</v>
      </c>
      <c r="AX262152" s="13" t="s">
        <v>56</v>
      </c>
      <c r="AY262152" s="13" t="s">
        <v>56</v>
      </c>
      <c r="BG262152" s="13" t="s">
        <v>56</v>
      </c>
      <c r="BP262152" s="13" t="s">
        <v>56</v>
      </c>
      <c r="BQ262152" s="7" t="s">
        <v>56</v>
      </c>
      <c r="BR262152" s="7" t="s">
        <v>56</v>
      </c>
      <c r="BS262152" s="7" t="s">
        <v>56</v>
      </c>
      <c r="BW262152" s="13" t="s">
        <v>56</v>
      </c>
      <c r="BX262152" s="13" t="s">
        <v>56</v>
      </c>
      <c r="BY262152" s="7" t="s">
        <v>56</v>
      </c>
      <c r="CG262152" s="7" t="s">
        <v>56</v>
      </c>
      <c r="CH262152" s="7" t="s">
        <v>56</v>
      </c>
      <c r="CI262152" s="7" t="s">
        <v>56</v>
      </c>
      <c r="CK262152" s="7" t="s">
        <v>56</v>
      </c>
    </row>
    <row r="262153" spans="1:90" x14ac:dyDescent="0.25">
      <c r="A262153" s="16" t="s">
        <v>17</v>
      </c>
      <c r="AF262153" s="13"/>
      <c r="AI262153" s="13"/>
      <c r="AJ262153" s="13"/>
      <c r="AK262153" s="13"/>
      <c r="AL262153" s="13"/>
      <c r="AN262153" s="13"/>
      <c r="AT262153" s="13"/>
      <c r="AU262153" s="13"/>
      <c r="AV262153" s="13"/>
      <c r="AW262153" s="13"/>
      <c r="AX262153" s="13"/>
      <c r="AY262153" s="13"/>
      <c r="BG262153" s="13"/>
      <c r="BP262153" s="13">
        <v>1</v>
      </c>
    </row>
    <row r="262154" spans="1:90" x14ac:dyDescent="0.25">
      <c r="A262154" s="16" t="s">
        <v>18</v>
      </c>
      <c r="AF262154" s="13"/>
      <c r="AI262154" s="13"/>
      <c r="AJ262154" s="13"/>
      <c r="AK262154" s="13"/>
      <c r="AL262154" s="13"/>
      <c r="AN262154" s="13"/>
      <c r="AT262154" s="13"/>
      <c r="AU262154" s="13"/>
      <c r="AV262154" s="13"/>
      <c r="AW262154" s="13"/>
      <c r="AX262154" s="13"/>
      <c r="AY262154" s="13"/>
      <c r="AZ262154" s="7">
        <v>429</v>
      </c>
    </row>
    <row r="262155" spans="1:90" x14ac:dyDescent="0.25">
      <c r="A262155" s="1" t="s">
        <v>19</v>
      </c>
      <c r="AI262155" s="7">
        <v>1</v>
      </c>
      <c r="AY262155" s="7">
        <v>1</v>
      </c>
      <c r="BC262155" s="7">
        <v>1</v>
      </c>
    </row>
    <row r="262156" spans="1:90" x14ac:dyDescent="0.25">
      <c r="A262156" s="16" t="s">
        <v>20</v>
      </c>
      <c r="AF262156" s="13"/>
      <c r="AI262156" s="13"/>
      <c r="AJ262156" s="13"/>
      <c r="AK262156" s="13"/>
      <c r="AL262156" s="13"/>
      <c r="AN262156" s="13"/>
      <c r="AT262156" s="13"/>
      <c r="AU262156" s="13"/>
      <c r="AV262156" s="13"/>
      <c r="AW262156" s="13"/>
      <c r="AX262156" s="13"/>
      <c r="AY262156" s="13"/>
      <c r="BB262156" s="7">
        <v>2</v>
      </c>
    </row>
    <row r="262157" spans="1:90" x14ac:dyDescent="0.25">
      <c r="A262157" s="1" t="s">
        <v>21</v>
      </c>
      <c r="AH262157" s="7">
        <v>1</v>
      </c>
      <c r="AT262157" s="7">
        <v>1</v>
      </c>
    </row>
    <row r="262158" spans="1:90" x14ac:dyDescent="0.25">
      <c r="A262158" s="1" t="s">
        <v>22</v>
      </c>
      <c r="BG262158" s="7">
        <v>27</v>
      </c>
      <c r="BR262158" s="7">
        <v>1</v>
      </c>
      <c r="BX262158" s="7">
        <v>1</v>
      </c>
    </row>
    <row r="262159" spans="1:90" x14ac:dyDescent="0.25">
      <c r="A262159" s="17" t="s">
        <v>48</v>
      </c>
      <c r="AJ262159" s="7">
        <v>1</v>
      </c>
      <c r="AV262159" s="7">
        <v>1</v>
      </c>
      <c r="BF262159" s="7">
        <v>1</v>
      </c>
      <c r="CI262159" s="7">
        <v>1</v>
      </c>
    </row>
    <row r="262160" spans="1:90" x14ac:dyDescent="0.25">
      <c r="A262160" s="16" t="s">
        <v>23</v>
      </c>
      <c r="AI262160" s="7">
        <v>4</v>
      </c>
      <c r="AL262160" s="13">
        <v>3</v>
      </c>
      <c r="AP262160" s="7">
        <v>1</v>
      </c>
      <c r="AU262160" s="7">
        <v>1</v>
      </c>
      <c r="AW262160" s="7">
        <v>1</v>
      </c>
      <c r="AX262160" s="7">
        <v>1</v>
      </c>
      <c r="AY262160" s="7">
        <v>1</v>
      </c>
      <c r="BC262160" s="7">
        <v>36</v>
      </c>
      <c r="BD262160" s="7">
        <v>1</v>
      </c>
      <c r="BG262160" s="7">
        <v>4</v>
      </c>
      <c r="BI262160" s="7">
        <v>1</v>
      </c>
      <c r="BM262160" s="7">
        <v>2</v>
      </c>
      <c r="BQ262160" s="7">
        <v>1</v>
      </c>
      <c r="BR262160" s="7">
        <v>34</v>
      </c>
      <c r="BS262160" s="7">
        <v>10</v>
      </c>
      <c r="BU262160" s="7">
        <v>2</v>
      </c>
      <c r="BW262160" s="7">
        <v>9</v>
      </c>
      <c r="BX262160" s="7">
        <v>2</v>
      </c>
      <c r="BY262160" s="7">
        <v>4</v>
      </c>
      <c r="CB262160" s="7">
        <v>9</v>
      </c>
      <c r="CG262160" s="7">
        <v>4</v>
      </c>
      <c r="CH262160" s="7">
        <v>2</v>
      </c>
      <c r="CK262160" s="7">
        <v>9</v>
      </c>
    </row>
    <row r="262161" spans="1:90" x14ac:dyDescent="0.25">
      <c r="A262161" s="17" t="s">
        <v>211</v>
      </c>
      <c r="AL262161" s="13"/>
      <c r="BD262161" s="7">
        <v>1</v>
      </c>
      <c r="CA262161" s="7">
        <v>1</v>
      </c>
    </row>
    <row r="262162" spans="1:90" x14ac:dyDescent="0.25">
      <c r="A262162" s="1" t="s">
        <v>24</v>
      </c>
      <c r="AF262162" s="7">
        <v>2</v>
      </c>
      <c r="AG262162" s="7">
        <v>3</v>
      </c>
      <c r="AL262162" s="7">
        <v>1</v>
      </c>
      <c r="AN262162" s="7">
        <v>2</v>
      </c>
      <c r="AX262162" s="7">
        <v>1</v>
      </c>
    </row>
    <row r="262163" spans="1:90" x14ac:dyDescent="0.25">
      <c r="A262163" s="1" t="s">
        <v>25</v>
      </c>
      <c r="AN262163" s="7">
        <v>1</v>
      </c>
      <c r="BM262163" s="7">
        <v>2</v>
      </c>
      <c r="BX262163" s="7">
        <v>1</v>
      </c>
    </row>
    <row r="262164" spans="1:90" x14ac:dyDescent="0.25">
      <c r="A262164" s="17" t="s">
        <v>49</v>
      </c>
      <c r="AF262164" s="7">
        <v>3</v>
      </c>
      <c r="AL262164" s="7">
        <v>797</v>
      </c>
      <c r="AM262164" s="7">
        <v>11</v>
      </c>
      <c r="AN262164" s="7">
        <v>11</v>
      </c>
      <c r="AR262164" s="7">
        <v>999999999</v>
      </c>
      <c r="AS262164" s="7">
        <v>999999999</v>
      </c>
      <c r="AT262164" s="7">
        <v>11</v>
      </c>
      <c r="AU262164" s="7">
        <v>4</v>
      </c>
      <c r="AV262164" s="7">
        <v>3</v>
      </c>
      <c r="AW262164" s="7">
        <v>2</v>
      </c>
      <c r="AX262164" s="7">
        <v>1</v>
      </c>
      <c r="BE262164" s="7">
        <v>3</v>
      </c>
      <c r="BG262164" s="7">
        <v>75</v>
      </c>
      <c r="BH262164" s="7">
        <v>1</v>
      </c>
      <c r="BJ262164" s="7">
        <v>1</v>
      </c>
      <c r="BK262164" s="7">
        <v>94</v>
      </c>
      <c r="BL262164" s="7">
        <v>638</v>
      </c>
      <c r="BN262164" s="7">
        <v>1</v>
      </c>
      <c r="BP262164" s="7">
        <v>25</v>
      </c>
      <c r="BR262164" s="7">
        <v>14</v>
      </c>
      <c r="BT262164" s="7">
        <v>2</v>
      </c>
      <c r="BV262164" s="7">
        <v>1</v>
      </c>
      <c r="BW262164" s="7">
        <v>4</v>
      </c>
      <c r="BX262164" s="7">
        <v>11</v>
      </c>
      <c r="BY262164" s="7">
        <v>32</v>
      </c>
      <c r="BZ262164" s="7">
        <v>1</v>
      </c>
      <c r="CC262164" s="7">
        <v>7</v>
      </c>
      <c r="CD262164" s="7">
        <v>6</v>
      </c>
      <c r="CE262164" s="7">
        <v>20</v>
      </c>
      <c r="CF262164" s="7">
        <v>2</v>
      </c>
      <c r="CG262164" s="7">
        <v>5</v>
      </c>
      <c r="CH262164" s="7">
        <v>7</v>
      </c>
      <c r="CI262164" s="7">
        <v>66</v>
      </c>
      <c r="CJ262164" s="7">
        <v>3</v>
      </c>
      <c r="CK262164" s="7">
        <v>1</v>
      </c>
      <c r="CL262164" s="7">
        <v>1696</v>
      </c>
    </row>
    <row r="262165" spans="1:90" x14ac:dyDescent="0.25">
      <c r="A262165" s="17" t="s">
        <v>50</v>
      </c>
      <c r="AY262165" s="7">
        <v>5</v>
      </c>
      <c r="CE262165" s="7">
        <v>1</v>
      </c>
      <c r="CH262165" s="7">
        <v>5</v>
      </c>
      <c r="CL262165" s="7">
        <v>178</v>
      </c>
    </row>
    <row r="262166" spans="1:90" x14ac:dyDescent="0.25">
      <c r="A262166" s="1" t="s">
        <v>26</v>
      </c>
      <c r="BG262166" s="7">
        <v>2</v>
      </c>
      <c r="BV262166" s="7">
        <v>6</v>
      </c>
      <c r="BY262166" s="7">
        <v>15</v>
      </c>
      <c r="CL262166" s="7">
        <v>1</v>
      </c>
    </row>
    <row r="262167" spans="1:90" x14ac:dyDescent="0.25">
      <c r="A262167" s="16" t="s">
        <v>27</v>
      </c>
      <c r="BG262167" s="7">
        <v>18</v>
      </c>
      <c r="BS262167" s="7">
        <v>2</v>
      </c>
    </row>
    <row r="262168" spans="1:90" x14ac:dyDescent="0.25">
      <c r="A262168" s="16" t="s">
        <v>28</v>
      </c>
      <c r="BA262168" s="7">
        <v>1933</v>
      </c>
      <c r="BG262168" s="7">
        <v>4</v>
      </c>
      <c r="BL262168" s="7">
        <v>59</v>
      </c>
      <c r="BO262168" s="7">
        <v>5</v>
      </c>
      <c r="CH262168" s="7">
        <v>5</v>
      </c>
      <c r="CI262168" s="7">
        <v>1</v>
      </c>
      <c r="CL262168" s="7">
        <v>161</v>
      </c>
    </row>
    <row r="262169" spans="1:90" x14ac:dyDescent="0.25">
      <c r="A262169" s="16" t="s">
        <v>29</v>
      </c>
      <c r="AN262169" s="13">
        <v>2</v>
      </c>
    </row>
    <row r="262170" spans="1:90" x14ac:dyDescent="0.25">
      <c r="A262170" s="1" t="s">
        <v>30</v>
      </c>
      <c r="AI262170" s="7">
        <v>1</v>
      </c>
      <c r="AY262170" s="7">
        <v>96</v>
      </c>
      <c r="BG262170" s="7">
        <v>27</v>
      </c>
      <c r="BY262170" s="7">
        <v>17</v>
      </c>
    </row>
    <row r="262171" spans="1:90" x14ac:dyDescent="0.25">
      <c r="A262171" s="17" t="s">
        <v>51</v>
      </c>
      <c r="AO262171" s="7">
        <v>2</v>
      </c>
      <c r="AT262171" s="7">
        <v>8</v>
      </c>
      <c r="AY262171" s="7">
        <v>24</v>
      </c>
      <c r="BG262171" s="7">
        <v>3</v>
      </c>
      <c r="BY262171" s="7">
        <v>4</v>
      </c>
    </row>
    <row r="262172" spans="1:90" x14ac:dyDescent="0.25">
      <c r="A262172" s="16" t="s">
        <v>31</v>
      </c>
      <c r="AJ262172" s="7">
        <v>3</v>
      </c>
      <c r="AL262172" s="13">
        <v>109</v>
      </c>
      <c r="AM262172" s="7">
        <v>6</v>
      </c>
      <c r="AN262172" s="7">
        <v>25</v>
      </c>
      <c r="AO262172" s="7">
        <v>10</v>
      </c>
      <c r="BG262172" s="7">
        <v>3</v>
      </c>
      <c r="BS262172" s="7">
        <v>4</v>
      </c>
      <c r="CC262172" s="7">
        <v>4</v>
      </c>
      <c r="CI262172" s="7">
        <v>2</v>
      </c>
      <c r="CL262172" s="7">
        <v>3</v>
      </c>
    </row>
    <row r="262173" spans="1:90" x14ac:dyDescent="0.25">
      <c r="A262173" s="16" t="s">
        <v>32</v>
      </c>
    </row>
    <row r="262174" spans="1:90" x14ac:dyDescent="0.25">
      <c r="A262174" s="16" t="s">
        <v>33</v>
      </c>
      <c r="BG262174" s="7">
        <v>2</v>
      </c>
      <c r="BL262174" s="7">
        <v>2</v>
      </c>
      <c r="BS262174" s="7">
        <v>4</v>
      </c>
    </row>
    <row r="262175" spans="1:90" x14ac:dyDescent="0.25">
      <c r="A262175" s="1" t="s">
        <v>34</v>
      </c>
      <c r="AI262175" s="7">
        <v>73</v>
      </c>
    </row>
    <row r="262176" spans="1:90" x14ac:dyDescent="0.25">
      <c r="A262176" s="16" t="s">
        <v>35</v>
      </c>
      <c r="AK262176" s="7">
        <v>15</v>
      </c>
      <c r="AL262176" s="13">
        <v>72</v>
      </c>
      <c r="AM262176" s="7">
        <v>7</v>
      </c>
      <c r="AN262176" s="7">
        <v>1</v>
      </c>
      <c r="AO262176" s="7">
        <v>10</v>
      </c>
      <c r="BG262176" s="7">
        <v>2</v>
      </c>
      <c r="BS262176" s="7">
        <v>12</v>
      </c>
      <c r="CC262176" s="7">
        <v>4</v>
      </c>
      <c r="CE262176" s="7">
        <v>1</v>
      </c>
    </row>
    <row r="262177" spans="1:90" x14ac:dyDescent="0.25">
      <c r="A262177" s="1" t="s">
        <v>36</v>
      </c>
      <c r="AL262177" s="7">
        <v>9</v>
      </c>
      <c r="AM262177" s="7">
        <v>2</v>
      </c>
      <c r="AN262177" s="7">
        <v>3</v>
      </c>
      <c r="AO262177" s="7">
        <v>5</v>
      </c>
      <c r="BQ262177" s="7">
        <v>1</v>
      </c>
    </row>
    <row r="262178" spans="1:90" x14ac:dyDescent="0.25">
      <c r="A262178" s="1" t="s">
        <v>37</v>
      </c>
      <c r="BS262178" s="7">
        <v>34</v>
      </c>
    </row>
    <row r="262179" spans="1:90" x14ac:dyDescent="0.25">
      <c r="A262179" s="1" t="s">
        <v>38</v>
      </c>
      <c r="AI262179" s="7">
        <v>1</v>
      </c>
    </row>
    <row r="262180" spans="1:90" x14ac:dyDescent="0.25">
      <c r="A262180" s="1" t="s">
        <v>39</v>
      </c>
      <c r="AI262180" s="7">
        <v>1</v>
      </c>
      <c r="CL262180" s="7">
        <v>1</v>
      </c>
    </row>
    <row r="262181" spans="1:90" x14ac:dyDescent="0.25">
      <c r="A262181" s="1" t="s">
        <v>40</v>
      </c>
      <c r="AK262181" s="13">
        <v>1</v>
      </c>
    </row>
    <row r="262182" spans="1:90" x14ac:dyDescent="0.25">
      <c r="A262182" s="1" t="s">
        <v>41</v>
      </c>
      <c r="AN262182" s="7">
        <v>2</v>
      </c>
      <c r="CI262182" s="7">
        <v>2</v>
      </c>
      <c r="CL262182" s="7">
        <v>1</v>
      </c>
    </row>
    <row r="262183" spans="1:90" x14ac:dyDescent="0.25">
      <c r="A262183" s="1" t="s">
        <v>42</v>
      </c>
      <c r="AN262183" s="7">
        <v>3</v>
      </c>
      <c r="BS262183" s="7">
        <v>2</v>
      </c>
    </row>
    <row r="262184" spans="1:90" x14ac:dyDescent="0.25">
      <c r="A262184" s="17" t="s">
        <v>52</v>
      </c>
      <c r="AN262184" s="7">
        <v>1</v>
      </c>
      <c r="BG262184" s="7">
        <v>2</v>
      </c>
      <c r="CL262184" s="7">
        <v>11</v>
      </c>
    </row>
    <row r="262185" spans="1:90" x14ac:dyDescent="0.25">
      <c r="A262185" s="1" t="s">
        <v>43</v>
      </c>
      <c r="BG262185" s="7">
        <v>1</v>
      </c>
    </row>
    <row r="262186" spans="1:90" x14ac:dyDescent="0.25">
      <c r="A262186" s="17" t="s">
        <v>53</v>
      </c>
      <c r="AN262186" s="7">
        <v>16</v>
      </c>
    </row>
    <row r="262187" spans="1:90" x14ac:dyDescent="0.25">
      <c r="A262187" s="1" t="s">
        <v>44</v>
      </c>
      <c r="AM262187" s="7">
        <v>2</v>
      </c>
      <c r="AO262187" s="7">
        <v>8</v>
      </c>
    </row>
    <row r="262188" spans="1:90" x14ac:dyDescent="0.25">
      <c r="A262188" s="1" t="s">
        <v>45</v>
      </c>
      <c r="BG262188" s="7">
        <v>3</v>
      </c>
    </row>
    <row r="262189" spans="1:90" x14ac:dyDescent="0.25">
      <c r="A262189" s="1" t="s">
        <v>46</v>
      </c>
      <c r="BY262189" s="7">
        <v>4</v>
      </c>
    </row>
    <row r="262190" spans="1:90" x14ac:dyDescent="0.25">
      <c r="A262190" s="16" t="s">
        <v>47</v>
      </c>
      <c r="AK262190" s="13" t="s">
        <v>132</v>
      </c>
      <c r="AL262190" s="13" t="s">
        <v>134</v>
      </c>
      <c r="AQ262190" s="13" t="s">
        <v>142</v>
      </c>
      <c r="AR262190" s="13"/>
      <c r="AS262190" s="7" t="s">
        <v>146</v>
      </c>
      <c r="AZ262190" s="7" t="s">
        <v>159</v>
      </c>
      <c r="CF262190" s="7" t="s">
        <v>199</v>
      </c>
      <c r="CI262190" s="7" t="s">
        <v>205</v>
      </c>
    </row>
    <row r="278520" spans="1:90" x14ac:dyDescent="0.25">
      <c r="A278520" s="1" t="s">
        <v>0</v>
      </c>
      <c r="B278520" s="13" t="s">
        <v>67</v>
      </c>
      <c r="C278520" s="7" t="s">
        <v>71</v>
      </c>
      <c r="D278520" s="7" t="s">
        <v>73</v>
      </c>
      <c r="E278520" s="7" t="s">
        <v>77</v>
      </c>
      <c r="F278520" s="7" t="s">
        <v>79</v>
      </c>
      <c r="G278520" s="7" t="s">
        <v>81</v>
      </c>
      <c r="H278520" s="7" t="s">
        <v>83</v>
      </c>
      <c r="I278520" s="7" t="s">
        <v>86</v>
      </c>
      <c r="J278520" s="7" t="s">
        <v>87</v>
      </c>
      <c r="K278520" s="7" t="s">
        <v>89</v>
      </c>
      <c r="L278520" s="7" t="s">
        <v>90</v>
      </c>
      <c r="M278520" s="7" t="s">
        <v>91</v>
      </c>
      <c r="N278520" s="7" t="s">
        <v>93</v>
      </c>
      <c r="O278520" s="7" t="s">
        <v>94</v>
      </c>
      <c r="P278520" s="7" t="s">
        <v>96</v>
      </c>
      <c r="Q278520" s="7" t="s">
        <v>97</v>
      </c>
      <c r="R278520" s="7" t="s">
        <v>100</v>
      </c>
      <c r="S278520" s="7" t="s">
        <v>102</v>
      </c>
      <c r="T278520" s="7" t="s">
        <v>103</v>
      </c>
      <c r="U278520" s="7" t="s">
        <v>105</v>
      </c>
      <c r="V278520" s="7" t="s">
        <v>106</v>
      </c>
      <c r="W278520" s="7" t="s">
        <v>108</v>
      </c>
      <c r="X278520" s="7" t="s">
        <v>110</v>
      </c>
      <c r="Y278520" s="7" t="s">
        <v>111</v>
      </c>
      <c r="Z278520" s="7" t="s">
        <v>112</v>
      </c>
      <c r="AA278520" s="7" t="s">
        <v>113</v>
      </c>
      <c r="AB278520" s="7" t="s">
        <v>115</v>
      </c>
      <c r="AC278520" s="7" t="s">
        <v>117</v>
      </c>
      <c r="AD278520" s="7" t="s">
        <v>119</v>
      </c>
      <c r="AE278520" s="7" t="s">
        <v>120</v>
      </c>
      <c r="AF278520" s="7" t="s">
        <v>121</v>
      </c>
      <c r="AG278520" s="7" t="s">
        <v>123</v>
      </c>
      <c r="AH278520" s="7" t="s">
        <v>125</v>
      </c>
      <c r="AI278520" s="7" t="s">
        <v>127</v>
      </c>
      <c r="AJ278520" s="7" t="s">
        <v>129</v>
      </c>
      <c r="AK278520" s="7" t="s">
        <v>130</v>
      </c>
      <c r="AL278520" s="7" t="s">
        <v>133</v>
      </c>
      <c r="AM278520" s="7" t="s">
        <v>135</v>
      </c>
      <c r="AN278520" s="7" t="s">
        <v>136</v>
      </c>
      <c r="AO278520" s="7" t="s">
        <v>138</v>
      </c>
      <c r="AP278520" s="7" t="s">
        <v>139</v>
      </c>
      <c r="AQ278520" s="7" t="s">
        <v>140</v>
      </c>
      <c r="AR278520" s="7" t="s">
        <v>143</v>
      </c>
      <c r="AS278520" s="7" t="s">
        <v>145</v>
      </c>
      <c r="AT278520" s="7" t="s">
        <v>147</v>
      </c>
      <c r="AU278520" s="7" t="s">
        <v>148</v>
      </c>
      <c r="AV278520" s="7" t="s">
        <v>149</v>
      </c>
      <c r="AW278520" s="7" t="s">
        <v>152</v>
      </c>
      <c r="AX278520" s="7" t="s">
        <v>153</v>
      </c>
      <c r="AY278520" s="7" t="s">
        <v>155</v>
      </c>
      <c r="AZ278520" s="7" t="s">
        <v>158</v>
      </c>
      <c r="BA278520" s="7" t="s">
        <v>160</v>
      </c>
      <c r="BB278520" s="7" t="s">
        <v>161</v>
      </c>
      <c r="BC278520" s="7" t="s">
        <v>162</v>
      </c>
      <c r="BD278520" s="7" t="s">
        <v>163</v>
      </c>
      <c r="BE278520" s="7" t="s">
        <v>164</v>
      </c>
      <c r="BF278520" s="7" t="s">
        <v>165</v>
      </c>
      <c r="BG278520" s="7" t="s">
        <v>166</v>
      </c>
      <c r="BH278520" s="7" t="s">
        <v>167</v>
      </c>
      <c r="BI278520" s="7" t="s">
        <v>168</v>
      </c>
      <c r="BJ278520" s="7" t="s">
        <v>169</v>
      </c>
      <c r="BK278520" s="7" t="s">
        <v>170</v>
      </c>
      <c r="BL278520" s="7" t="s">
        <v>171</v>
      </c>
      <c r="BM278520" s="7" t="s">
        <v>173</v>
      </c>
      <c r="BN278520" s="7" t="s">
        <v>174</v>
      </c>
      <c r="BO278520" s="7" t="s">
        <v>176</v>
      </c>
      <c r="BP278520" s="7" t="s">
        <v>178</v>
      </c>
      <c r="BQ278520" s="7" t="s">
        <v>179</v>
      </c>
      <c r="BR278520" s="7" t="s">
        <v>181</v>
      </c>
      <c r="BS278520" s="7" t="s">
        <v>183</v>
      </c>
      <c r="BT278520" s="7" t="s">
        <v>184</v>
      </c>
      <c r="BU278520" s="7" t="s">
        <v>185</v>
      </c>
      <c r="BV278520" s="7" t="s">
        <v>187</v>
      </c>
      <c r="BW278520" s="7" t="s">
        <v>188</v>
      </c>
      <c r="BX278520" s="7" t="s">
        <v>189</v>
      </c>
      <c r="BY278520" s="7" t="s">
        <v>190</v>
      </c>
      <c r="BZ278520" s="7" t="s">
        <v>192</v>
      </c>
      <c r="CA278520" s="7" t="s">
        <v>193</v>
      </c>
      <c r="CB278520" s="7" t="s">
        <v>194</v>
      </c>
      <c r="CC278520" s="7" t="s">
        <v>195</v>
      </c>
      <c r="CD278520" s="7" t="s">
        <v>196</v>
      </c>
      <c r="CE278520" s="7" t="s">
        <v>197</v>
      </c>
      <c r="CF278520" s="7" t="s">
        <v>198</v>
      </c>
      <c r="CG278520" s="7" t="s">
        <v>200</v>
      </c>
      <c r="CH278520" s="7" t="s">
        <v>202</v>
      </c>
      <c r="CI278520" s="7" t="s">
        <v>204</v>
      </c>
      <c r="CJ278520" s="7" t="s">
        <v>206</v>
      </c>
      <c r="CK278520" s="7" t="s">
        <v>208</v>
      </c>
      <c r="CL278520" s="7" t="s">
        <v>209</v>
      </c>
    </row>
    <row r="278521" spans="1:90" x14ac:dyDescent="0.25">
      <c r="A278521" s="1" t="s">
        <v>1</v>
      </c>
      <c r="B278521" s="7" t="s">
        <v>54</v>
      </c>
      <c r="C278521" s="7" t="s">
        <v>54</v>
      </c>
      <c r="D278521" s="7" t="s">
        <v>57</v>
      </c>
      <c r="E278521" s="7" t="s">
        <v>57</v>
      </c>
      <c r="F278521" s="7" t="s">
        <v>57</v>
      </c>
      <c r="G278521" s="7" t="s">
        <v>57</v>
      </c>
      <c r="H278521" s="7" t="s">
        <v>57</v>
      </c>
      <c r="I278521" s="7" t="s">
        <v>54</v>
      </c>
      <c r="J278521" s="7" t="s">
        <v>57</v>
      </c>
      <c r="K278521" s="7" t="s">
        <v>57</v>
      </c>
      <c r="L278521" s="7" t="s">
        <v>57</v>
      </c>
      <c r="M278521" s="7" t="s">
        <v>57</v>
      </c>
      <c r="N278521" s="7" t="s">
        <v>57</v>
      </c>
      <c r="O278521" s="7" t="s">
        <v>54</v>
      </c>
      <c r="P278521" s="7" t="s">
        <v>57</v>
      </c>
      <c r="Q278521" s="7" t="s">
        <v>57</v>
      </c>
      <c r="R278521" s="7" t="s">
        <v>54</v>
      </c>
      <c r="S278521" s="7" t="s">
        <v>57</v>
      </c>
      <c r="T278521" s="7" t="s">
        <v>57</v>
      </c>
      <c r="U278521" s="7" t="s">
        <v>57</v>
      </c>
      <c r="V278521" s="7" t="s">
        <v>57</v>
      </c>
      <c r="W278521" s="7" t="s">
        <v>54</v>
      </c>
      <c r="X278521" s="7" t="s">
        <v>57</v>
      </c>
      <c r="Y278521" s="7" t="s">
        <v>57</v>
      </c>
      <c r="Z278521" s="7" t="s">
        <v>54</v>
      </c>
      <c r="AA278521" s="7" t="s">
        <v>57</v>
      </c>
      <c r="AB278521" s="7" t="s">
        <v>57</v>
      </c>
      <c r="AC278521" s="7" t="s">
        <v>54</v>
      </c>
      <c r="AD278521" s="7" t="s">
        <v>57</v>
      </c>
      <c r="AE278521" s="7" t="s">
        <v>57</v>
      </c>
      <c r="AF278521" s="7" t="s">
        <v>54</v>
      </c>
      <c r="AG278521" s="7" t="s">
        <v>57</v>
      </c>
      <c r="AH278521" s="7" t="s">
        <v>57</v>
      </c>
      <c r="AI278521" s="7" t="s">
        <v>57</v>
      </c>
      <c r="AJ278521" s="7" t="s">
        <v>54</v>
      </c>
      <c r="AK278521" s="7" t="s">
        <v>54</v>
      </c>
      <c r="AL278521" s="7" t="s">
        <v>54</v>
      </c>
      <c r="AM278521" s="7" t="s">
        <v>54</v>
      </c>
      <c r="AN278521" s="7" t="s">
        <v>57</v>
      </c>
      <c r="AO278521" s="7" t="s">
        <v>54</v>
      </c>
      <c r="AP278521" s="7" t="s">
        <v>57</v>
      </c>
      <c r="AQ278521" s="7" t="s">
        <v>57</v>
      </c>
      <c r="AR278521" s="7" t="s">
        <v>57</v>
      </c>
      <c r="AS278521" s="7" t="s">
        <v>57</v>
      </c>
      <c r="AT278521" s="7" t="s">
        <v>54</v>
      </c>
      <c r="AU278521" s="7" t="s">
        <v>54</v>
      </c>
      <c r="AV278521" s="7" t="s">
        <v>57</v>
      </c>
      <c r="AW278521" s="7" t="s">
        <v>57</v>
      </c>
      <c r="AX278521" s="7" t="s">
        <v>57</v>
      </c>
      <c r="AY278521" s="7" t="s">
        <v>54</v>
      </c>
      <c r="AZ278521" s="7" t="s">
        <v>54</v>
      </c>
      <c r="BA278521" s="7" t="s">
        <v>54</v>
      </c>
      <c r="BB278521" s="7" t="s">
        <v>57</v>
      </c>
      <c r="BC278521" s="7" t="s">
        <v>57</v>
      </c>
      <c r="BD278521" s="7" t="s">
        <v>57</v>
      </c>
      <c r="BE278521" s="7" t="s">
        <v>57</v>
      </c>
      <c r="BF278521" s="7" t="s">
        <v>54</v>
      </c>
      <c r="BG278521" s="7" t="s">
        <v>57</v>
      </c>
      <c r="BH278521" s="7" t="s">
        <v>54</v>
      </c>
      <c r="BI278521" s="7" t="s">
        <v>57</v>
      </c>
      <c r="BJ278521" s="7" t="s">
        <v>57</v>
      </c>
      <c r="BK278521" s="7" t="s">
        <v>57</v>
      </c>
      <c r="BL278521" s="7" t="s">
        <v>57</v>
      </c>
      <c r="BM278521" s="7" t="s">
        <v>57</v>
      </c>
      <c r="BN278521" s="7" t="s">
        <v>54</v>
      </c>
      <c r="BO278521" s="7" t="s">
        <v>57</v>
      </c>
      <c r="BP278521" s="7" t="s">
        <v>54</v>
      </c>
      <c r="BQ278521" s="7" t="s">
        <v>57</v>
      </c>
      <c r="BR278521" s="7" t="s">
        <v>57</v>
      </c>
      <c r="BS278521" s="7" t="s">
        <v>57</v>
      </c>
      <c r="BT278521" s="7" t="s">
        <v>57</v>
      </c>
      <c r="BU278521" s="7" t="s">
        <v>54</v>
      </c>
      <c r="BV278521" s="7" t="s">
        <v>57</v>
      </c>
      <c r="BW278521" s="7" t="s">
        <v>54</v>
      </c>
      <c r="BX278521" s="7" t="s">
        <v>54</v>
      </c>
      <c r="BY278521" s="7" t="s">
        <v>57</v>
      </c>
      <c r="BZ278521" s="7" t="s">
        <v>57</v>
      </c>
      <c r="CA278521" s="7" t="s">
        <v>57</v>
      </c>
      <c r="CB278521" s="7" t="s">
        <v>54</v>
      </c>
      <c r="CC278521" s="7" t="s">
        <v>54</v>
      </c>
      <c r="CD278521" s="7" t="s">
        <v>57</v>
      </c>
      <c r="CE278521" s="7" t="s">
        <v>54</v>
      </c>
      <c r="CF278521" s="7" t="s">
        <v>57</v>
      </c>
      <c r="CG278521" s="7" t="s">
        <v>57</v>
      </c>
      <c r="CH278521" s="7" t="s">
        <v>57</v>
      </c>
      <c r="CI278521" s="7" t="s">
        <v>57</v>
      </c>
      <c r="CJ278521" s="7" t="s">
        <v>57</v>
      </c>
      <c r="CK278521" s="7" t="s">
        <v>57</v>
      </c>
      <c r="CL278521" s="7" t="s">
        <v>57</v>
      </c>
    </row>
    <row r="278522" spans="1:90" x14ac:dyDescent="0.25">
      <c r="A278522" s="1" t="s">
        <v>2</v>
      </c>
      <c r="B278522" s="9">
        <v>50</v>
      </c>
      <c r="C278522" s="10">
        <v>58</v>
      </c>
      <c r="D278522" s="10">
        <v>11</v>
      </c>
      <c r="E278522" s="10">
        <v>22</v>
      </c>
      <c r="F278522" s="10">
        <v>37</v>
      </c>
      <c r="G278522" s="10">
        <v>39</v>
      </c>
      <c r="H278522" s="10">
        <v>50</v>
      </c>
      <c r="I278522" s="10">
        <v>1</v>
      </c>
      <c r="J278522" s="10">
        <v>1</v>
      </c>
      <c r="K278522" s="10">
        <v>7</v>
      </c>
      <c r="L278522" s="10">
        <v>18</v>
      </c>
      <c r="M278522" s="10">
        <v>35</v>
      </c>
      <c r="N278522" s="10">
        <v>22</v>
      </c>
      <c r="O278522" s="10">
        <v>55</v>
      </c>
      <c r="P278522" s="10">
        <v>3</v>
      </c>
      <c r="Q278522" s="10">
        <v>21</v>
      </c>
      <c r="R278522" s="10">
        <v>23</v>
      </c>
      <c r="S278522" s="10">
        <v>26</v>
      </c>
      <c r="T278522" s="10">
        <v>30</v>
      </c>
      <c r="U278522" s="10">
        <v>21</v>
      </c>
      <c r="V278522" s="10">
        <v>33</v>
      </c>
      <c r="W278522" s="10">
        <v>2</v>
      </c>
      <c r="X278522" s="10">
        <v>15</v>
      </c>
      <c r="Y278522" s="10">
        <v>39</v>
      </c>
      <c r="Z278522" s="10">
        <v>36</v>
      </c>
      <c r="AA278522" s="10">
        <v>45</v>
      </c>
      <c r="AB278522" s="10">
        <v>53</v>
      </c>
      <c r="AC278522" s="7" t="s">
        <v>118</v>
      </c>
      <c r="AD278522" s="10" t="s">
        <v>118</v>
      </c>
      <c r="AE278522" s="10" t="s">
        <v>118</v>
      </c>
      <c r="AF278522" s="10">
        <v>21</v>
      </c>
      <c r="AG278522" s="10">
        <v>52</v>
      </c>
      <c r="AH278522" s="7">
        <v>62</v>
      </c>
      <c r="AI278522" s="7">
        <v>41</v>
      </c>
      <c r="AJ278522" s="7">
        <v>18</v>
      </c>
      <c r="AK278522" s="7">
        <v>52</v>
      </c>
      <c r="AL278522" s="10">
        <v>55</v>
      </c>
      <c r="AM278522" s="10">
        <v>33</v>
      </c>
      <c r="AN278522" s="10">
        <v>30</v>
      </c>
      <c r="AO278522" s="7">
        <v>38</v>
      </c>
      <c r="AP278522" s="9">
        <v>38</v>
      </c>
      <c r="AQ278522" s="7">
        <v>44</v>
      </c>
      <c r="AR278522" s="7">
        <v>50</v>
      </c>
      <c r="AS278522" s="7">
        <v>55</v>
      </c>
      <c r="AT278522" s="9">
        <v>1</v>
      </c>
      <c r="AU278522" s="9">
        <v>24</v>
      </c>
      <c r="AV278522" s="7">
        <v>28</v>
      </c>
      <c r="AW278522" s="9">
        <v>38</v>
      </c>
      <c r="AX278522" s="10">
        <v>21</v>
      </c>
      <c r="AY278522" s="9">
        <v>42</v>
      </c>
      <c r="AZ278522" s="10">
        <v>13</v>
      </c>
      <c r="BA278522" s="10">
        <v>21</v>
      </c>
      <c r="BB278522" s="10">
        <v>36</v>
      </c>
      <c r="BC278522" s="10">
        <v>57</v>
      </c>
      <c r="BD278522" s="10">
        <v>52</v>
      </c>
      <c r="BE278522" s="10">
        <v>12</v>
      </c>
      <c r="BF278522" s="10">
        <v>49</v>
      </c>
      <c r="BG278522" s="10">
        <v>48</v>
      </c>
      <c r="BH278522" s="10">
        <v>1</v>
      </c>
      <c r="BI278522" s="10">
        <v>40</v>
      </c>
      <c r="BJ278522" s="10">
        <v>42</v>
      </c>
      <c r="BK278522" s="10">
        <v>51</v>
      </c>
      <c r="BL278522" s="10">
        <v>2</v>
      </c>
      <c r="BM278522" s="10">
        <v>31</v>
      </c>
      <c r="BN278522" s="10">
        <v>43</v>
      </c>
      <c r="BO278522" s="10">
        <v>56</v>
      </c>
      <c r="BP278522" s="10">
        <v>2</v>
      </c>
      <c r="BQ278522" s="10">
        <v>14</v>
      </c>
      <c r="BR278522" s="10">
        <v>44</v>
      </c>
      <c r="BS278522" s="10">
        <v>68</v>
      </c>
      <c r="BT278522" s="10">
        <v>30</v>
      </c>
      <c r="BU278522" s="10">
        <v>53</v>
      </c>
      <c r="BV278522" s="10">
        <v>47</v>
      </c>
      <c r="BW278522" s="10">
        <v>41</v>
      </c>
      <c r="BX278522" s="10">
        <v>21</v>
      </c>
      <c r="BY278522" s="10">
        <v>32</v>
      </c>
      <c r="BZ278522" s="10">
        <v>9</v>
      </c>
      <c r="CA278522" s="10">
        <v>33</v>
      </c>
      <c r="CB278522" s="10">
        <v>39</v>
      </c>
      <c r="CC278522" s="10">
        <v>6</v>
      </c>
      <c r="CD278522" s="10">
        <v>18</v>
      </c>
      <c r="CE278522" s="10">
        <v>7</v>
      </c>
      <c r="CF278522" s="10">
        <v>43</v>
      </c>
      <c r="CG278522" s="7">
        <v>36</v>
      </c>
      <c r="CH278522" s="7">
        <v>45</v>
      </c>
      <c r="CI278522" s="7">
        <v>47</v>
      </c>
      <c r="CJ278522" s="7">
        <v>18</v>
      </c>
      <c r="CK278522" s="10" t="s">
        <v>118</v>
      </c>
      <c r="CL278522" s="7" t="s">
        <v>210</v>
      </c>
    </row>
    <row r="278523" spans="1:90" x14ac:dyDescent="0.25">
      <c r="A278523" s="1" t="s">
        <v>3</v>
      </c>
      <c r="B278523" s="7">
        <v>9</v>
      </c>
      <c r="C278523" s="7">
        <v>5</v>
      </c>
      <c r="D278523" s="7">
        <v>9</v>
      </c>
      <c r="E278523" s="7">
        <v>8</v>
      </c>
      <c r="F278523" s="7">
        <v>6</v>
      </c>
      <c r="G278523" s="7">
        <v>8</v>
      </c>
      <c r="H278523" s="7">
        <v>8</v>
      </c>
      <c r="I278523" s="7">
        <v>7</v>
      </c>
      <c r="J278523" s="13">
        <v>3</v>
      </c>
      <c r="K278523" s="13">
        <v>4</v>
      </c>
      <c r="L278523" s="7">
        <v>7</v>
      </c>
      <c r="M278523" s="13">
        <v>12</v>
      </c>
      <c r="N278523" s="7">
        <v>10</v>
      </c>
      <c r="O278523" s="7">
        <v>10</v>
      </c>
      <c r="P278523" s="7">
        <v>10</v>
      </c>
      <c r="Q278523" s="7">
        <v>7</v>
      </c>
      <c r="R278523" s="7">
        <v>5</v>
      </c>
      <c r="S278523" s="7">
        <v>5</v>
      </c>
      <c r="T278523" s="7">
        <v>11</v>
      </c>
      <c r="U278523" s="7">
        <v>7</v>
      </c>
      <c r="V278523" s="7">
        <v>8</v>
      </c>
      <c r="W278523" s="13">
        <v>12</v>
      </c>
      <c r="X278523" s="7">
        <v>5</v>
      </c>
      <c r="Y278523" s="7">
        <v>9</v>
      </c>
      <c r="Z278523" s="7">
        <v>9</v>
      </c>
      <c r="AA278523" s="7">
        <v>10</v>
      </c>
      <c r="AB278523" s="7">
        <v>5</v>
      </c>
      <c r="AC278523" s="7">
        <v>6</v>
      </c>
      <c r="AD278523" s="7">
        <v>7</v>
      </c>
      <c r="AE278523" s="7">
        <v>8</v>
      </c>
      <c r="AF278523" s="7">
        <v>6</v>
      </c>
      <c r="AG278523" s="7">
        <v>10</v>
      </c>
      <c r="AH278523" s="7">
        <v>8</v>
      </c>
      <c r="AI278523" s="7">
        <v>8</v>
      </c>
      <c r="AJ278523" s="7">
        <v>6</v>
      </c>
      <c r="AK278523" s="7">
        <v>5</v>
      </c>
      <c r="AL278523" s="7">
        <v>7</v>
      </c>
      <c r="AM278523" s="7">
        <v>11</v>
      </c>
      <c r="AN278523" s="7">
        <v>10</v>
      </c>
      <c r="AO278523" s="7">
        <v>9</v>
      </c>
      <c r="AP278523" s="7">
        <v>8</v>
      </c>
      <c r="AQ278523" s="7">
        <v>5</v>
      </c>
      <c r="AR278523" s="7">
        <v>7</v>
      </c>
      <c r="AS278523" s="7">
        <v>8</v>
      </c>
      <c r="AT278523" s="7">
        <v>8</v>
      </c>
      <c r="AU278523" s="7">
        <v>11</v>
      </c>
      <c r="AV278523" s="7">
        <v>7</v>
      </c>
      <c r="AW278523" s="7">
        <v>9</v>
      </c>
      <c r="AX278523" s="7">
        <v>6</v>
      </c>
      <c r="AY278523" s="7">
        <v>10</v>
      </c>
      <c r="AZ278523" s="7">
        <v>8</v>
      </c>
      <c r="BA278523" s="7">
        <v>5</v>
      </c>
      <c r="BB278523" s="7">
        <v>8</v>
      </c>
      <c r="BC278523" s="7">
        <v>9</v>
      </c>
      <c r="BD278523" s="7">
        <v>6</v>
      </c>
      <c r="BE278523" s="13">
        <v>6</v>
      </c>
      <c r="BF278523" s="7">
        <v>8</v>
      </c>
      <c r="BG278523" s="7">
        <v>9</v>
      </c>
      <c r="BH278523" s="13">
        <v>4</v>
      </c>
      <c r="BI278523" s="7">
        <v>7</v>
      </c>
      <c r="BJ278523" s="13">
        <v>6</v>
      </c>
      <c r="BK278523" s="13">
        <v>6</v>
      </c>
      <c r="BL278523" s="13">
        <v>3</v>
      </c>
      <c r="BM278523" s="7">
        <v>8</v>
      </c>
      <c r="BN278523" s="7">
        <v>11</v>
      </c>
      <c r="BO278523" s="7">
        <v>7</v>
      </c>
      <c r="BP278523" s="13">
        <v>4</v>
      </c>
      <c r="BQ278523" s="7">
        <v>8</v>
      </c>
      <c r="BR278523" s="7">
        <v>5</v>
      </c>
      <c r="BS278523" s="7">
        <v>9</v>
      </c>
      <c r="BT278523" s="13">
        <v>6</v>
      </c>
      <c r="BU278523" s="7">
        <v>11</v>
      </c>
      <c r="BV278523" s="7">
        <v>9</v>
      </c>
      <c r="BW278523" s="7">
        <v>7</v>
      </c>
      <c r="BX278523" s="7">
        <v>9</v>
      </c>
      <c r="BY278523" s="7">
        <v>9</v>
      </c>
      <c r="BZ278523" s="7">
        <v>8</v>
      </c>
      <c r="CA278523" s="7">
        <v>7</v>
      </c>
      <c r="CB278523" s="7">
        <v>5</v>
      </c>
      <c r="CC278523" s="7">
        <v>5</v>
      </c>
      <c r="CD278523" s="13">
        <v>6</v>
      </c>
      <c r="CE278523" s="7">
        <v>11</v>
      </c>
      <c r="CF278523" s="7">
        <v>9</v>
      </c>
      <c r="CG278523" s="7">
        <v>7</v>
      </c>
      <c r="CH278523" s="7">
        <v>7</v>
      </c>
      <c r="CI278523" s="7">
        <v>5</v>
      </c>
      <c r="CJ278523" s="7">
        <v>7</v>
      </c>
      <c r="CK278523" s="7">
        <v>7</v>
      </c>
      <c r="CL278523" s="7">
        <v>4</v>
      </c>
    </row>
    <row r="278524" spans="1:90" x14ac:dyDescent="0.25">
      <c r="A278524" s="1" t="s">
        <v>4</v>
      </c>
      <c r="B278524" s="7">
        <v>2007</v>
      </c>
      <c r="C278524" s="7">
        <v>2007</v>
      </c>
      <c r="D278524" s="7">
        <v>2008</v>
      </c>
      <c r="E278524" s="7">
        <v>2008</v>
      </c>
      <c r="F278524" s="7">
        <v>2008</v>
      </c>
      <c r="G278524" s="7">
        <v>2008</v>
      </c>
      <c r="H278524" s="7">
        <v>2008</v>
      </c>
      <c r="I278524" s="7">
        <v>2009</v>
      </c>
      <c r="J278524" s="7">
        <v>2010</v>
      </c>
      <c r="K278524" s="7">
        <v>2010</v>
      </c>
      <c r="L278524" s="7">
        <v>2010</v>
      </c>
      <c r="M278524" s="7">
        <v>2010</v>
      </c>
      <c r="N278524" s="7">
        <v>2011</v>
      </c>
      <c r="O278524" s="7">
        <v>2011</v>
      </c>
      <c r="P278524" s="13">
        <v>2012</v>
      </c>
      <c r="Q278524" s="7">
        <v>2012</v>
      </c>
      <c r="R278524" s="7">
        <v>2012</v>
      </c>
      <c r="S278524" s="7">
        <v>2012</v>
      </c>
      <c r="T278524" s="13">
        <v>2012</v>
      </c>
      <c r="U278524" s="13">
        <v>2015</v>
      </c>
      <c r="V278524" s="13">
        <v>2015</v>
      </c>
      <c r="W278524" s="7">
        <v>2016</v>
      </c>
      <c r="X278524" s="13">
        <v>2016</v>
      </c>
      <c r="Y278524" s="7">
        <v>2016</v>
      </c>
      <c r="Z278524" s="7">
        <v>2017</v>
      </c>
      <c r="AA278524" s="7">
        <v>2017</v>
      </c>
      <c r="AB278524" s="7">
        <v>2017</v>
      </c>
      <c r="AC278524" s="7">
        <v>2019</v>
      </c>
      <c r="AD278524" s="7">
        <v>2019</v>
      </c>
      <c r="AE278524" s="7">
        <v>2019</v>
      </c>
      <c r="AF278524" s="7">
        <v>2002</v>
      </c>
      <c r="AG278524" s="7">
        <v>2003</v>
      </c>
      <c r="AH278524" s="7">
        <v>1988</v>
      </c>
      <c r="AI278524" s="7">
        <v>1989</v>
      </c>
      <c r="AJ278524" s="7">
        <v>1994</v>
      </c>
      <c r="AK278524" s="7">
        <v>1995</v>
      </c>
      <c r="AL278524" s="7">
        <v>2002</v>
      </c>
      <c r="AM278524" s="7">
        <v>2003</v>
      </c>
      <c r="AN278524" s="7">
        <v>2003</v>
      </c>
      <c r="AO278524" s="7">
        <v>2005</v>
      </c>
      <c r="AP278524" s="7">
        <v>2007</v>
      </c>
      <c r="AQ278524" s="7">
        <v>2007</v>
      </c>
      <c r="AR278524" s="7">
        <v>2007</v>
      </c>
      <c r="AS278524" s="7">
        <v>2007</v>
      </c>
      <c r="AT278524" s="7">
        <v>2007</v>
      </c>
      <c r="AU278524" s="7">
        <v>2007</v>
      </c>
      <c r="AV278524" s="7">
        <v>2007</v>
      </c>
      <c r="AW278524" s="7">
        <v>2007</v>
      </c>
      <c r="AX278524" s="7">
        <v>2007</v>
      </c>
      <c r="AY278524" s="7">
        <v>2007</v>
      </c>
      <c r="AZ278524" s="7">
        <v>2008</v>
      </c>
      <c r="BA278524" s="7">
        <v>2008</v>
      </c>
      <c r="BB278524" s="7">
        <v>2008</v>
      </c>
      <c r="BC278524" s="7">
        <v>2008</v>
      </c>
      <c r="BD278524" s="7">
        <v>2008</v>
      </c>
      <c r="BE278524" s="7">
        <v>2009</v>
      </c>
      <c r="BF278524" s="7">
        <v>2009</v>
      </c>
      <c r="BG278524" s="7">
        <v>2009</v>
      </c>
      <c r="BH278524" s="7">
        <v>2010</v>
      </c>
      <c r="BI278524" s="7">
        <v>2010</v>
      </c>
      <c r="BJ278524" s="7">
        <v>2010</v>
      </c>
      <c r="BK278524" s="7">
        <v>2010</v>
      </c>
      <c r="BL278524" s="7">
        <v>2010</v>
      </c>
      <c r="BM278524" s="7">
        <v>2010</v>
      </c>
      <c r="BN278524" s="7">
        <v>2011</v>
      </c>
      <c r="BO278524" s="7">
        <v>2011</v>
      </c>
      <c r="BP278524" s="7">
        <v>2011</v>
      </c>
      <c r="BQ278524" s="7">
        <v>2011</v>
      </c>
      <c r="BR278524" s="7">
        <v>2011</v>
      </c>
      <c r="BS278524" s="7">
        <v>2011</v>
      </c>
      <c r="BT278524" s="7">
        <v>2011</v>
      </c>
      <c r="BU278524" s="13">
        <v>2012</v>
      </c>
      <c r="BV278524" s="13">
        <v>2013</v>
      </c>
      <c r="BW278524" s="13">
        <v>2013</v>
      </c>
      <c r="BX278524" s="13">
        <v>2013</v>
      </c>
      <c r="BY278524" s="13">
        <v>2014</v>
      </c>
      <c r="BZ278524" s="13">
        <v>2014</v>
      </c>
      <c r="CA278524" s="13">
        <v>2015</v>
      </c>
      <c r="CB278524" s="13">
        <v>2015</v>
      </c>
      <c r="CC278524" s="13">
        <v>2015</v>
      </c>
      <c r="CD278524" s="13">
        <v>2016</v>
      </c>
      <c r="CE278524" s="7">
        <v>2017</v>
      </c>
      <c r="CF278524" s="7">
        <v>2017</v>
      </c>
      <c r="CG278524" s="7">
        <v>2018</v>
      </c>
      <c r="CH278524" s="7">
        <v>2018</v>
      </c>
      <c r="CI278524" s="7">
        <v>2018</v>
      </c>
      <c r="CJ278524" s="7">
        <v>2018</v>
      </c>
      <c r="CK278524" s="7">
        <v>2019</v>
      </c>
      <c r="CL278524" s="7">
        <v>2019</v>
      </c>
    </row>
    <row r="278525" spans="1:90" x14ac:dyDescent="0.25">
      <c r="A278525" s="1" t="s">
        <v>5</v>
      </c>
      <c r="B278525" s="14">
        <v>39347</v>
      </c>
      <c r="C278525" s="14">
        <v>39225</v>
      </c>
      <c r="D278525" s="14">
        <v>39701</v>
      </c>
      <c r="E278525" s="14">
        <v>39671</v>
      </c>
      <c r="F278525" s="14">
        <v>39606</v>
      </c>
      <c r="G278525" s="14">
        <v>39675</v>
      </c>
      <c r="H278525" s="14">
        <v>39671</v>
      </c>
      <c r="I278525" s="14">
        <v>40023</v>
      </c>
      <c r="J278525" s="14">
        <v>40258</v>
      </c>
      <c r="K278525" s="14">
        <v>40298</v>
      </c>
      <c r="L278525" s="14">
        <v>40375</v>
      </c>
      <c r="M278525" s="14">
        <v>40543</v>
      </c>
      <c r="N278525" s="14">
        <v>40844</v>
      </c>
      <c r="O278525" s="14">
        <v>40825</v>
      </c>
      <c r="P278525" s="14">
        <v>41185</v>
      </c>
      <c r="Q278525" s="14">
        <v>41106</v>
      </c>
      <c r="R278525" s="14">
        <v>41056</v>
      </c>
      <c r="S278525" s="14">
        <v>41048</v>
      </c>
      <c r="T278525" s="14">
        <v>41220</v>
      </c>
      <c r="U278525" s="14">
        <v>42202</v>
      </c>
      <c r="V278525" s="14">
        <v>42234</v>
      </c>
      <c r="W278525" s="14">
        <v>42709</v>
      </c>
      <c r="X278525" s="14">
        <v>42518</v>
      </c>
      <c r="Y278525" s="14">
        <v>42626</v>
      </c>
      <c r="Z278525" s="14">
        <v>42987</v>
      </c>
      <c r="AA278525" s="14">
        <v>43031</v>
      </c>
      <c r="AB278525" s="14">
        <v>42875</v>
      </c>
      <c r="AC278525" s="14">
        <v>43635</v>
      </c>
      <c r="AD278525" s="14">
        <v>43650</v>
      </c>
      <c r="AE278525" s="14">
        <v>43678</v>
      </c>
      <c r="AF278525" s="14">
        <v>37421</v>
      </c>
      <c r="AG278525" s="14">
        <v>37911</v>
      </c>
      <c r="AH278525" s="14">
        <v>32381</v>
      </c>
      <c r="AI278525" s="14">
        <v>32740</v>
      </c>
      <c r="AJ278525" s="14">
        <v>34498</v>
      </c>
      <c r="AK278525" s="14">
        <v>34849</v>
      </c>
      <c r="AL278525" s="14">
        <v>37461</v>
      </c>
      <c r="AM278525" s="14">
        <v>37949</v>
      </c>
      <c r="AN278525" s="14">
        <v>37916</v>
      </c>
      <c r="AO278525" s="14">
        <v>38608</v>
      </c>
      <c r="AP278525" s="14">
        <v>39319</v>
      </c>
      <c r="AQ278525" s="14">
        <v>39229</v>
      </c>
      <c r="AR278525" s="14">
        <v>39264</v>
      </c>
      <c r="AS278525" s="14">
        <v>39311</v>
      </c>
      <c r="AT278525" s="14">
        <v>39305</v>
      </c>
      <c r="AU278525" s="14">
        <v>39411</v>
      </c>
      <c r="AV278525" s="14">
        <v>39266</v>
      </c>
      <c r="AW278525" s="14">
        <v>39336</v>
      </c>
      <c r="AX278525" s="14">
        <v>39259</v>
      </c>
      <c r="AY278525" s="14">
        <v>39379</v>
      </c>
      <c r="AZ278525" s="14">
        <v>39671</v>
      </c>
      <c r="BA278525" s="14">
        <v>39571</v>
      </c>
      <c r="BB278525" s="14">
        <v>39671</v>
      </c>
      <c r="BC278525" s="14">
        <v>39709</v>
      </c>
      <c r="BD278525" s="14">
        <v>39615</v>
      </c>
      <c r="BE278525" s="14">
        <v>39980</v>
      </c>
      <c r="BF278525" s="14">
        <v>40026</v>
      </c>
      <c r="BG278525" s="14">
        <v>40071</v>
      </c>
      <c r="BH278525" s="14">
        <v>40279</v>
      </c>
      <c r="BI278525" s="14">
        <v>40390</v>
      </c>
      <c r="BJ278525" s="14">
        <v>40338</v>
      </c>
      <c r="BK278525" s="14">
        <v>40339</v>
      </c>
      <c r="BL278525" s="14">
        <v>40246</v>
      </c>
      <c r="BM278525" s="14">
        <v>40419</v>
      </c>
      <c r="BN278525" s="14">
        <v>40856</v>
      </c>
      <c r="BO278525" s="14">
        <v>40736</v>
      </c>
      <c r="BP278525" s="14">
        <v>40640</v>
      </c>
      <c r="BQ278525" s="14">
        <v>40764</v>
      </c>
      <c r="BR278525" s="14">
        <v>40682</v>
      </c>
      <c r="BS278525" s="14">
        <v>40796</v>
      </c>
      <c r="BT278525" s="14">
        <v>40702</v>
      </c>
      <c r="BU278525" s="14">
        <v>41218</v>
      </c>
      <c r="BV278525" s="14">
        <v>41519</v>
      </c>
      <c r="BW278525" s="14">
        <v>41483</v>
      </c>
      <c r="BX278525" s="14">
        <v>41532</v>
      </c>
      <c r="BY278525" s="14">
        <v>41910</v>
      </c>
      <c r="BZ278525" s="14">
        <v>41858</v>
      </c>
      <c r="CA278525" s="14">
        <v>42210</v>
      </c>
      <c r="CB278525" s="14">
        <v>42150</v>
      </c>
      <c r="CC278525" s="14">
        <v>42155</v>
      </c>
      <c r="CD278525" s="14">
        <v>42549</v>
      </c>
      <c r="CE278525" s="14">
        <v>43067</v>
      </c>
      <c r="CF278525" s="14">
        <v>42997</v>
      </c>
      <c r="CG278525" s="15">
        <v>43303</v>
      </c>
      <c r="CH278525" s="15">
        <v>43310</v>
      </c>
      <c r="CI278525" s="15">
        <v>43240</v>
      </c>
      <c r="CJ278525" s="15">
        <v>43291</v>
      </c>
      <c r="CK278525" s="14">
        <v>43662</v>
      </c>
      <c r="CL278525" s="15">
        <v>43563</v>
      </c>
    </row>
    <row r="278526" spans="1:90" x14ac:dyDescent="0.25">
      <c r="A278526" s="1" t="s">
        <v>6</v>
      </c>
      <c r="B278526" s="7" t="s">
        <v>68</v>
      </c>
      <c r="C278526" s="7" t="s">
        <v>72</v>
      </c>
      <c r="D278526" s="13" t="s">
        <v>74</v>
      </c>
      <c r="E278526" s="7" t="s">
        <v>78</v>
      </c>
      <c r="F278526" s="7" t="s">
        <v>80</v>
      </c>
      <c r="G278526" s="7" t="s">
        <v>82</v>
      </c>
      <c r="H278526" s="7" t="s">
        <v>84</v>
      </c>
      <c r="I278526" s="13" t="s">
        <v>62</v>
      </c>
      <c r="J278526" s="13" t="s">
        <v>88</v>
      </c>
      <c r="K278526" s="13" t="s">
        <v>74</v>
      </c>
      <c r="L278526" s="13" t="s">
        <v>63</v>
      </c>
      <c r="M278526" s="13" t="s">
        <v>92</v>
      </c>
      <c r="N278526" s="13" t="s">
        <v>60</v>
      </c>
      <c r="O278526" s="13" t="s">
        <v>95</v>
      </c>
      <c r="P278526" s="13" t="s">
        <v>60</v>
      </c>
      <c r="Q278526" s="13" t="s">
        <v>98</v>
      </c>
      <c r="R278526" s="13" t="s">
        <v>101</v>
      </c>
      <c r="S278526" s="13" t="s">
        <v>65</v>
      </c>
      <c r="T278526" s="13" t="s">
        <v>58</v>
      </c>
      <c r="U278526" s="13" t="s">
        <v>64</v>
      </c>
      <c r="V278526" s="13" t="s">
        <v>107</v>
      </c>
      <c r="W278526" s="13" t="s">
        <v>109</v>
      </c>
      <c r="X278526" s="13" t="s">
        <v>107</v>
      </c>
      <c r="Y278526" s="13" t="s">
        <v>55</v>
      </c>
      <c r="Z278526" s="11" t="s">
        <v>64</v>
      </c>
      <c r="AA278526" s="11" t="s">
        <v>114</v>
      </c>
      <c r="AB278526" s="11" t="s">
        <v>116</v>
      </c>
      <c r="AC278526" s="7" t="s">
        <v>114</v>
      </c>
      <c r="AD278526" s="7" t="s">
        <v>64</v>
      </c>
      <c r="AE278526" s="7" t="s">
        <v>58</v>
      </c>
      <c r="AF278526" s="7" t="s">
        <v>59</v>
      </c>
      <c r="AG278526" s="7" t="s">
        <v>124</v>
      </c>
      <c r="AH278526" s="7" t="s">
        <v>82</v>
      </c>
      <c r="AI278526" s="7" t="s">
        <v>128</v>
      </c>
      <c r="AJ278526" s="7" t="s">
        <v>82</v>
      </c>
      <c r="AK278526" s="7" t="s">
        <v>131</v>
      </c>
      <c r="AL278526" s="7" t="s">
        <v>82</v>
      </c>
      <c r="AM278526" s="7" t="s">
        <v>62</v>
      </c>
      <c r="AN278526" s="7" t="s">
        <v>63</v>
      </c>
      <c r="AO278526" s="7" t="s">
        <v>107</v>
      </c>
      <c r="AP278526" s="7" t="s">
        <v>60</v>
      </c>
      <c r="AQ278526" s="7" t="s">
        <v>74</v>
      </c>
      <c r="AR278526" s="7" t="s">
        <v>144</v>
      </c>
      <c r="AS278526" s="7" t="s">
        <v>78</v>
      </c>
      <c r="AT278526" s="13" t="s">
        <v>144</v>
      </c>
      <c r="AU278526" s="7" t="s">
        <v>65</v>
      </c>
      <c r="AV278526" s="7" t="s">
        <v>150</v>
      </c>
      <c r="AW278526" s="7" t="s">
        <v>63</v>
      </c>
      <c r="AX278526" s="7" t="s">
        <v>154</v>
      </c>
      <c r="AY278526" s="7" t="s">
        <v>156</v>
      </c>
      <c r="AZ278526" s="7" t="s">
        <v>144</v>
      </c>
      <c r="BA278526" s="7" t="s">
        <v>61</v>
      </c>
      <c r="BB278526" s="7" t="s">
        <v>116</v>
      </c>
      <c r="BC278526" s="7" t="s">
        <v>82</v>
      </c>
      <c r="BD278526" s="7" t="s">
        <v>107</v>
      </c>
      <c r="BE278526" s="13" t="s">
        <v>74</v>
      </c>
      <c r="BF278526" s="13" t="s">
        <v>82</v>
      </c>
      <c r="BG278526" s="13" t="s">
        <v>66</v>
      </c>
      <c r="BH278526" s="13" t="s">
        <v>63</v>
      </c>
      <c r="BI278526" s="13" t="s">
        <v>82</v>
      </c>
      <c r="BJ278526" s="13" t="s">
        <v>74</v>
      </c>
      <c r="BK278526" s="13" t="s">
        <v>63</v>
      </c>
      <c r="BL278526" s="13" t="s">
        <v>172</v>
      </c>
      <c r="BM278526" s="13" t="s">
        <v>82</v>
      </c>
      <c r="BN278526" s="13" t="s">
        <v>175</v>
      </c>
      <c r="BO278526" s="13" t="s">
        <v>177</v>
      </c>
      <c r="BP278526" s="13" t="s">
        <v>82</v>
      </c>
      <c r="BQ278526" s="13" t="s">
        <v>180</v>
      </c>
      <c r="BR278526" s="13" t="s">
        <v>182</v>
      </c>
      <c r="BS278526" s="13" t="s">
        <v>59</v>
      </c>
      <c r="BT278526" s="13" t="s">
        <v>59</v>
      </c>
      <c r="BU278526" s="13" t="s">
        <v>186</v>
      </c>
      <c r="BV278526" s="13" t="s">
        <v>124</v>
      </c>
      <c r="BW278526" s="13" t="s">
        <v>107</v>
      </c>
      <c r="BX278526" s="13" t="s">
        <v>107</v>
      </c>
      <c r="BY278526" s="13" t="s">
        <v>191</v>
      </c>
      <c r="BZ278526" s="13" t="s">
        <v>64</v>
      </c>
      <c r="CA278526" s="13" t="s">
        <v>124</v>
      </c>
      <c r="CB278526" s="13" t="s">
        <v>72</v>
      </c>
      <c r="CC278526" s="13" t="s">
        <v>63</v>
      </c>
      <c r="CD278526" s="13" t="s">
        <v>64</v>
      </c>
      <c r="CE278526" s="11" t="s">
        <v>114</v>
      </c>
      <c r="CF278526" s="11" t="s">
        <v>61</v>
      </c>
      <c r="CG278526" s="7" t="s">
        <v>201</v>
      </c>
      <c r="CH278526" s="7" t="s">
        <v>203</v>
      </c>
      <c r="CI278526" s="7" t="s">
        <v>144</v>
      </c>
      <c r="CJ278526" s="7" t="s">
        <v>207</v>
      </c>
      <c r="CK278526" s="7" t="s">
        <v>101</v>
      </c>
      <c r="CL278526" s="7" t="s">
        <v>65</v>
      </c>
    </row>
    <row r="278527" spans="1:90" x14ac:dyDescent="0.25">
      <c r="A278527" s="1" t="s">
        <v>7</v>
      </c>
      <c r="B278527" s="7" t="s">
        <v>69</v>
      </c>
      <c r="C278527" s="7" t="s">
        <v>69</v>
      </c>
      <c r="D278527" s="7" t="s">
        <v>75</v>
      </c>
      <c r="E278527" s="7" t="s">
        <v>75</v>
      </c>
      <c r="F278527" s="7" t="s">
        <v>69</v>
      </c>
      <c r="G278527" s="7" t="s">
        <v>75</v>
      </c>
      <c r="I278527" s="7" t="s">
        <v>69</v>
      </c>
      <c r="J278527" s="7" t="s">
        <v>75</v>
      </c>
      <c r="K278527" s="7" t="s">
        <v>75</v>
      </c>
      <c r="L278527" s="7" t="s">
        <v>75</v>
      </c>
      <c r="M278527" s="7" t="s">
        <v>75</v>
      </c>
      <c r="N278527" s="7" t="s">
        <v>75</v>
      </c>
      <c r="O278527" s="7" t="s">
        <v>75</v>
      </c>
      <c r="P278527" s="7" t="s">
        <v>75</v>
      </c>
      <c r="Q278527" s="7" t="s">
        <v>69</v>
      </c>
      <c r="R278527" s="7" t="s">
        <v>75</v>
      </c>
      <c r="S278527" s="13" t="s">
        <v>75</v>
      </c>
      <c r="T278527" s="7" t="s">
        <v>75</v>
      </c>
      <c r="U278527" s="7" t="s">
        <v>75</v>
      </c>
      <c r="V278527" s="7" t="s">
        <v>69</v>
      </c>
      <c r="W278527" s="7" t="s">
        <v>75</v>
      </c>
      <c r="X278527" s="7" t="s">
        <v>69</v>
      </c>
      <c r="Y278527" s="7" t="s">
        <v>75</v>
      </c>
      <c r="Z278527" s="7" t="s">
        <v>75</v>
      </c>
      <c r="AA278527" s="7" t="s">
        <v>75</v>
      </c>
      <c r="AB278527" s="11" t="s">
        <v>75</v>
      </c>
      <c r="AC278527" s="7" t="s">
        <v>75</v>
      </c>
      <c r="AD278527" s="7" t="s">
        <v>75</v>
      </c>
      <c r="AE278527" s="7" t="s">
        <v>75</v>
      </c>
      <c r="AF278527" s="7" t="s">
        <v>75</v>
      </c>
      <c r="AG278527" s="7" t="s">
        <v>69</v>
      </c>
      <c r="AH278527" s="7" t="s">
        <v>75</v>
      </c>
      <c r="AI278527" s="7" t="s">
        <v>69</v>
      </c>
      <c r="AJ278527" s="7" t="s">
        <v>75</v>
      </c>
      <c r="AK278527" s="7" t="s">
        <v>75</v>
      </c>
      <c r="AL278527" s="7" t="s">
        <v>75</v>
      </c>
      <c r="AM278527" s="7" t="s">
        <v>69</v>
      </c>
      <c r="AN278527" s="7" t="s">
        <v>75</v>
      </c>
      <c r="AO278527" s="7" t="s">
        <v>69</v>
      </c>
      <c r="AP278527" s="7" t="s">
        <v>75</v>
      </c>
      <c r="AQ278527" s="7" t="s">
        <v>75</v>
      </c>
      <c r="AR278527" s="7" t="s">
        <v>75</v>
      </c>
      <c r="AS278527" s="7" t="s">
        <v>75</v>
      </c>
      <c r="AT278527" s="7" t="s">
        <v>75</v>
      </c>
      <c r="AU278527" s="7" t="s">
        <v>75</v>
      </c>
      <c r="AV278527" s="7" t="s">
        <v>69</v>
      </c>
      <c r="AW278527" s="7" t="s">
        <v>75</v>
      </c>
      <c r="AX278527" s="7" t="s">
        <v>69</v>
      </c>
      <c r="AY278527" s="7" t="s">
        <v>75</v>
      </c>
      <c r="AZ278527" s="7" t="s">
        <v>75</v>
      </c>
      <c r="BA278527" s="7" t="s">
        <v>75</v>
      </c>
      <c r="BB278527" s="7" t="s">
        <v>75</v>
      </c>
      <c r="BC278527" s="7" t="s">
        <v>75</v>
      </c>
      <c r="BD278527" s="7" t="s">
        <v>69</v>
      </c>
      <c r="BE278527" s="7" t="s">
        <v>75</v>
      </c>
      <c r="BF278527" s="7" t="s">
        <v>75</v>
      </c>
      <c r="BG278527" s="7" t="s">
        <v>75</v>
      </c>
      <c r="BH278527" s="7" t="s">
        <v>75</v>
      </c>
      <c r="BI278527" s="7" t="s">
        <v>75</v>
      </c>
      <c r="BJ278527" s="7" t="s">
        <v>75</v>
      </c>
      <c r="BK278527" s="7" t="s">
        <v>75</v>
      </c>
      <c r="BL278527" s="7" t="s">
        <v>75</v>
      </c>
      <c r="BM278527" s="7" t="s">
        <v>75</v>
      </c>
      <c r="BN278527" s="7" t="s">
        <v>69</v>
      </c>
      <c r="BO278527" s="13"/>
      <c r="BP278527" s="7" t="s">
        <v>75</v>
      </c>
      <c r="BQ278527" s="7" t="s">
        <v>75</v>
      </c>
      <c r="BR278527" s="7" t="s">
        <v>75</v>
      </c>
      <c r="BS278527" s="7" t="s">
        <v>75</v>
      </c>
      <c r="BT278527" s="7" t="s">
        <v>75</v>
      </c>
      <c r="BU278527" s="7" t="s">
        <v>75</v>
      </c>
      <c r="BV278527" s="7" t="s">
        <v>69</v>
      </c>
      <c r="BW278527" s="7" t="s">
        <v>69</v>
      </c>
      <c r="BX278527" s="7" t="s">
        <v>69</v>
      </c>
      <c r="BY278527" s="7" t="s">
        <v>75</v>
      </c>
      <c r="BZ278527" s="7" t="s">
        <v>75</v>
      </c>
      <c r="CA278527" s="7" t="s">
        <v>69</v>
      </c>
      <c r="CB278527" s="7" t="s">
        <v>69</v>
      </c>
      <c r="CC278527" s="7" t="s">
        <v>75</v>
      </c>
      <c r="CD278527" s="7" t="s">
        <v>75</v>
      </c>
      <c r="CE278527" s="7" t="s">
        <v>75</v>
      </c>
      <c r="CF278527" s="7" t="s">
        <v>75</v>
      </c>
      <c r="CG278527" s="7" t="s">
        <v>75</v>
      </c>
      <c r="CH278527" s="7" t="s">
        <v>69</v>
      </c>
      <c r="CI278527" s="7" t="s">
        <v>75</v>
      </c>
      <c r="CJ278527" s="7" t="s">
        <v>75</v>
      </c>
      <c r="CK278527" s="7" t="s">
        <v>75</v>
      </c>
      <c r="CL278527" s="7" t="s">
        <v>75</v>
      </c>
    </row>
    <row r="278528" spans="1:90" x14ac:dyDescent="0.25">
      <c r="A278528" s="1" t="s">
        <v>8</v>
      </c>
      <c r="B278528" s="13" t="s">
        <v>70</v>
      </c>
      <c r="C278528" s="7" t="s">
        <v>70</v>
      </c>
      <c r="D278528" s="11" t="s">
        <v>76</v>
      </c>
      <c r="E278528" s="11" t="s">
        <v>76</v>
      </c>
      <c r="F278528" s="11" t="s">
        <v>70</v>
      </c>
      <c r="G278528" s="11" t="s">
        <v>76</v>
      </c>
      <c r="H278528" s="11" t="s">
        <v>85</v>
      </c>
      <c r="I278528" s="11" t="s">
        <v>70</v>
      </c>
      <c r="J278528" s="11" t="s">
        <v>76</v>
      </c>
      <c r="K278528" s="11" t="s">
        <v>76</v>
      </c>
      <c r="L278528" s="11" t="s">
        <v>76</v>
      </c>
      <c r="M278528" s="13" t="s">
        <v>76</v>
      </c>
      <c r="N278528" s="11" t="s">
        <v>76</v>
      </c>
      <c r="O278528" s="11" t="s">
        <v>76</v>
      </c>
      <c r="P278528" s="11" t="s">
        <v>76</v>
      </c>
      <c r="Q278528" s="11" t="s">
        <v>99</v>
      </c>
      <c r="R278528" s="13" t="s">
        <v>76</v>
      </c>
      <c r="S278528" s="13" t="s">
        <v>76</v>
      </c>
      <c r="T278528" s="11" t="s">
        <v>104</v>
      </c>
      <c r="U278528" s="11" t="s">
        <v>76</v>
      </c>
      <c r="V278528" s="11" t="s">
        <v>70</v>
      </c>
      <c r="W278528" s="11" t="s">
        <v>104</v>
      </c>
      <c r="X278528" s="11" t="s">
        <v>70</v>
      </c>
      <c r="Y278528" s="11" t="s">
        <v>76</v>
      </c>
      <c r="Z278528" s="11" t="s">
        <v>76</v>
      </c>
      <c r="AA278528" s="11" t="s">
        <v>76</v>
      </c>
      <c r="AB278528" s="11" t="s">
        <v>76</v>
      </c>
      <c r="AC278528" s="11" t="s">
        <v>76</v>
      </c>
      <c r="AD278528" s="11" t="s">
        <v>76</v>
      </c>
      <c r="AE278528" s="11" t="s">
        <v>104</v>
      </c>
      <c r="AF278528" s="11" t="s">
        <v>76</v>
      </c>
      <c r="AG278528" s="11" t="s">
        <v>70</v>
      </c>
      <c r="AH278528" s="11" t="s">
        <v>76</v>
      </c>
      <c r="AI278528" s="11" t="s">
        <v>99</v>
      </c>
      <c r="AJ278528" s="11" t="s">
        <v>76</v>
      </c>
      <c r="AK278528" s="11" t="s">
        <v>76</v>
      </c>
      <c r="AL278528" s="11" t="s">
        <v>76</v>
      </c>
      <c r="AM278528" s="11" t="s">
        <v>70</v>
      </c>
      <c r="AN278528" s="11" t="s">
        <v>76</v>
      </c>
      <c r="AO278528" s="11" t="s">
        <v>70</v>
      </c>
      <c r="AP278528" s="11" t="s">
        <v>76</v>
      </c>
      <c r="AQ278528" s="11" t="s">
        <v>76</v>
      </c>
      <c r="AR278528" s="11" t="s">
        <v>76</v>
      </c>
      <c r="AS278528" s="11" t="s">
        <v>76</v>
      </c>
      <c r="AT278528" s="11" t="s">
        <v>76</v>
      </c>
      <c r="AU278528" s="13" t="s">
        <v>76</v>
      </c>
      <c r="AV278528" s="7" t="s">
        <v>151</v>
      </c>
      <c r="AW278528" s="11" t="s">
        <v>76</v>
      </c>
      <c r="AX278528" s="13" t="s">
        <v>151</v>
      </c>
      <c r="AY278528" s="11" t="s">
        <v>76</v>
      </c>
      <c r="AZ278528" s="11" t="s">
        <v>76</v>
      </c>
      <c r="BA278528" s="11" t="s">
        <v>104</v>
      </c>
      <c r="BB278528" s="11" t="s">
        <v>76</v>
      </c>
      <c r="BC278528" s="11" t="s">
        <v>76</v>
      </c>
      <c r="BD278528" s="11" t="s">
        <v>70</v>
      </c>
      <c r="BE278528" s="11" t="s">
        <v>76</v>
      </c>
      <c r="BF278528" s="11" t="s">
        <v>76</v>
      </c>
      <c r="BG278528" s="11" t="s">
        <v>76</v>
      </c>
      <c r="BH278528" s="11" t="s">
        <v>76</v>
      </c>
      <c r="BI278528" s="11" t="s">
        <v>76</v>
      </c>
      <c r="BJ278528" s="11" t="s">
        <v>76</v>
      </c>
      <c r="BK278528" s="11" t="s">
        <v>76</v>
      </c>
      <c r="BL278528" s="11" t="s">
        <v>76</v>
      </c>
      <c r="BM278528" s="11" t="s">
        <v>76</v>
      </c>
      <c r="BN278528" s="11" t="s">
        <v>70</v>
      </c>
      <c r="BO278528" s="11" t="s">
        <v>85</v>
      </c>
      <c r="BP278528" s="11" t="s">
        <v>76</v>
      </c>
      <c r="BQ278528" s="11" t="s">
        <v>76</v>
      </c>
      <c r="BR278528" s="11" t="s">
        <v>76</v>
      </c>
      <c r="BS278528" s="11" t="s">
        <v>76</v>
      </c>
      <c r="BT278528" s="11" t="s">
        <v>76</v>
      </c>
      <c r="BU278528" s="11" t="s">
        <v>76</v>
      </c>
      <c r="BV278528" s="11" t="s">
        <v>70</v>
      </c>
      <c r="BW278528" s="11" t="s">
        <v>70</v>
      </c>
      <c r="BX278528" s="11" t="s">
        <v>70</v>
      </c>
      <c r="BY278528" s="11" t="s">
        <v>104</v>
      </c>
      <c r="BZ278528" s="11" t="s">
        <v>76</v>
      </c>
      <c r="CA278528" s="11" t="s">
        <v>70</v>
      </c>
      <c r="CB278528" s="11" t="s">
        <v>70</v>
      </c>
      <c r="CC278528" s="11" t="s">
        <v>76</v>
      </c>
      <c r="CD278528" s="11" t="s">
        <v>76</v>
      </c>
      <c r="CE278528" s="11" t="s">
        <v>76</v>
      </c>
      <c r="CF278528" s="11" t="s">
        <v>104</v>
      </c>
      <c r="CG278528" s="11" t="s">
        <v>76</v>
      </c>
      <c r="CH278528" s="11" t="s">
        <v>151</v>
      </c>
      <c r="CI278528" s="11" t="s">
        <v>76</v>
      </c>
      <c r="CJ278528" s="11" t="s">
        <v>76</v>
      </c>
      <c r="CK278528" s="11" t="s">
        <v>76</v>
      </c>
      <c r="CL278528" s="11" t="s">
        <v>76</v>
      </c>
    </row>
    <row r="278529" spans="1:90" x14ac:dyDescent="0.25">
      <c r="A278529" s="1" t="s">
        <v>9</v>
      </c>
      <c r="AI278529" s="7" t="s">
        <v>56</v>
      </c>
      <c r="AK278529" s="7" t="s">
        <v>56</v>
      </c>
      <c r="AL278529" s="7" t="s">
        <v>56</v>
      </c>
      <c r="AM278529" s="7" t="s">
        <v>56</v>
      </c>
      <c r="AN278529" s="7" t="s">
        <v>56</v>
      </c>
      <c r="AO278529" s="7" t="s">
        <v>56</v>
      </c>
      <c r="AT278529" s="13"/>
      <c r="AY278529" s="7" t="s">
        <v>56</v>
      </c>
      <c r="AZ278529" s="7" t="s">
        <v>56</v>
      </c>
      <c r="BA278529" s="7" t="s">
        <v>56</v>
      </c>
      <c r="BC278529" s="7" t="s">
        <v>56</v>
      </c>
      <c r="BG278529" s="13" t="s">
        <v>56</v>
      </c>
      <c r="BL278529" s="13" t="s">
        <v>56</v>
      </c>
      <c r="BM278529" s="13"/>
      <c r="BO278529" s="13"/>
      <c r="BQ278529" s="13"/>
      <c r="BR278529" s="13" t="s">
        <v>56</v>
      </c>
      <c r="BS278529" s="13" t="s">
        <v>56</v>
      </c>
      <c r="BY278529" s="7" t="s">
        <v>56</v>
      </c>
      <c r="CL278529" s="7" t="s">
        <v>56</v>
      </c>
    </row>
    <row r="278530" spans="1:90" x14ac:dyDescent="0.25">
      <c r="A278530" s="1" t="s">
        <v>10</v>
      </c>
      <c r="B278530" s="13" t="s">
        <v>56</v>
      </c>
      <c r="C278530" s="7" t="s">
        <v>56</v>
      </c>
      <c r="D278530" s="13" t="s">
        <v>56</v>
      </c>
      <c r="E278530" s="13" t="s">
        <v>56</v>
      </c>
      <c r="F278530" s="13" t="s">
        <v>56</v>
      </c>
      <c r="G278530" s="13" t="s">
        <v>56</v>
      </c>
      <c r="H278530" s="13" t="s">
        <v>56</v>
      </c>
      <c r="I278530" s="13" t="s">
        <v>56</v>
      </c>
      <c r="J278530" s="13" t="s">
        <v>56</v>
      </c>
      <c r="K278530" s="13" t="s">
        <v>56</v>
      </c>
      <c r="L278530" s="13" t="s">
        <v>56</v>
      </c>
      <c r="M278530" s="13" t="s">
        <v>56</v>
      </c>
      <c r="N278530" s="13" t="s">
        <v>56</v>
      </c>
      <c r="O278530" s="13" t="s">
        <v>56</v>
      </c>
      <c r="P278530" s="13" t="s">
        <v>56</v>
      </c>
      <c r="Q278530" s="13" t="s">
        <v>56</v>
      </c>
      <c r="R278530" s="13" t="s">
        <v>56</v>
      </c>
      <c r="S278530" s="13" t="s">
        <v>56</v>
      </c>
      <c r="T278530" s="7" t="s">
        <v>56</v>
      </c>
      <c r="U278530" s="7" t="s">
        <v>56</v>
      </c>
      <c r="V278530" s="7" t="s">
        <v>56</v>
      </c>
      <c r="W278530" s="7" t="s">
        <v>56</v>
      </c>
      <c r="X278530" s="7" t="s">
        <v>56</v>
      </c>
      <c r="Y278530" s="7" t="s">
        <v>56</v>
      </c>
      <c r="Z278530" s="7" t="s">
        <v>56</v>
      </c>
      <c r="AA278530" s="7" t="s">
        <v>56</v>
      </c>
      <c r="AB278530" s="7" t="s">
        <v>56</v>
      </c>
      <c r="AC278530" s="7" t="s">
        <v>56</v>
      </c>
      <c r="AD278530" s="7" t="s">
        <v>56</v>
      </c>
      <c r="AE278530" s="7" t="s">
        <v>56</v>
      </c>
      <c r="AS278530" s="13"/>
      <c r="BE278530" s="13"/>
      <c r="BT278530" s="13"/>
    </row>
    <row r="278531" spans="1:90" x14ac:dyDescent="0.25">
      <c r="A278531" s="1" t="s">
        <v>11</v>
      </c>
      <c r="AF278531" s="7" t="s">
        <v>56</v>
      </c>
      <c r="AG278531" s="13" t="s">
        <v>56</v>
      </c>
      <c r="AH278531" s="7" t="s">
        <v>56</v>
      </c>
      <c r="AJ278531" s="13" t="s">
        <v>56</v>
      </c>
      <c r="AN278531" s="13"/>
      <c r="AP278531" s="13" t="s">
        <v>56</v>
      </c>
      <c r="AQ278531" s="13" t="s">
        <v>56</v>
      </c>
      <c r="AR278531" s="13" t="s">
        <v>56</v>
      </c>
      <c r="AS278531" s="7" t="s">
        <v>56</v>
      </c>
      <c r="AT278531" s="7" t="s">
        <v>56</v>
      </c>
      <c r="AU278531" s="13" t="s">
        <v>56</v>
      </c>
      <c r="AV278531" s="13" t="s">
        <v>56</v>
      </c>
      <c r="AW278531" s="13" t="s">
        <v>56</v>
      </c>
      <c r="AX278531" s="13" t="s">
        <v>56</v>
      </c>
      <c r="BB278531" s="13" t="s">
        <v>56</v>
      </c>
      <c r="BD278531" s="13" t="s">
        <v>56</v>
      </c>
      <c r="BE278531" s="13" t="s">
        <v>56</v>
      </c>
      <c r="BF278531" s="13" t="s">
        <v>56</v>
      </c>
      <c r="BH278531" s="7" t="s">
        <v>56</v>
      </c>
      <c r="BI278531" s="13" t="s">
        <v>56</v>
      </c>
      <c r="BJ278531" s="13" t="s">
        <v>56</v>
      </c>
      <c r="BK278531" s="13" t="s">
        <v>56</v>
      </c>
      <c r="BM278531" s="7" t="s">
        <v>56</v>
      </c>
      <c r="BN278531" s="13" t="s">
        <v>56</v>
      </c>
      <c r="BO278531" s="7" t="s">
        <v>56</v>
      </c>
      <c r="BP278531" s="7" t="s">
        <v>56</v>
      </c>
      <c r="BQ278531" s="7" t="s">
        <v>56</v>
      </c>
      <c r="BT278531" s="13" t="s">
        <v>56</v>
      </c>
      <c r="BU278531" s="13" t="s">
        <v>56</v>
      </c>
      <c r="BV278531" s="13" t="s">
        <v>56</v>
      </c>
      <c r="BW278531" s="13" t="s">
        <v>56</v>
      </c>
      <c r="BX278531" s="13" t="s">
        <v>56</v>
      </c>
      <c r="BZ278531" s="13" t="s">
        <v>56</v>
      </c>
      <c r="CA278531" s="7" t="s">
        <v>56</v>
      </c>
      <c r="CB278531" s="7" t="s">
        <v>56</v>
      </c>
      <c r="CC278531" s="7" t="s">
        <v>56</v>
      </c>
      <c r="CD278531" s="7" t="s">
        <v>56</v>
      </c>
      <c r="CE278531" s="7" t="s">
        <v>56</v>
      </c>
      <c r="CF278531" s="7" t="s">
        <v>56</v>
      </c>
      <c r="CG278531" s="7" t="s">
        <v>56</v>
      </c>
      <c r="CH278531" s="7" t="s">
        <v>56</v>
      </c>
      <c r="CI278531" s="7" t="s">
        <v>56</v>
      </c>
      <c r="CJ278531" s="7" t="s">
        <v>56</v>
      </c>
      <c r="CK278531" s="7" t="s">
        <v>56</v>
      </c>
    </row>
    <row r="278532" spans="1:90" x14ac:dyDescent="0.25">
      <c r="A278532" s="16" t="s">
        <v>12</v>
      </c>
      <c r="C278532" s="13"/>
      <c r="AF278532" s="7" t="s">
        <v>56</v>
      </c>
      <c r="AG278532" s="13" t="s">
        <v>56</v>
      </c>
      <c r="AH278532" s="7" t="s">
        <v>56</v>
      </c>
      <c r="AI278532" s="13" t="s">
        <v>56</v>
      </c>
      <c r="AJ278532" s="13" t="s">
        <v>56</v>
      </c>
      <c r="AK278532" s="13" t="s">
        <v>56</v>
      </c>
      <c r="AL278532" s="13" t="s">
        <v>56</v>
      </c>
      <c r="AM278532" s="13" t="s">
        <v>56</v>
      </c>
      <c r="AN278532" s="13" t="s">
        <v>56</v>
      </c>
      <c r="AO278532" s="13" t="s">
        <v>56</v>
      </c>
      <c r="AP278532" s="13" t="s">
        <v>56</v>
      </c>
      <c r="AQ278532" s="13" t="s">
        <v>56</v>
      </c>
      <c r="AR278532" s="13" t="s">
        <v>56</v>
      </c>
      <c r="AS278532" s="7" t="s">
        <v>56</v>
      </c>
      <c r="AT278532" s="7" t="s">
        <v>56</v>
      </c>
      <c r="AU278532" s="13" t="s">
        <v>56</v>
      </c>
      <c r="AV278532" s="13" t="s">
        <v>56</v>
      </c>
      <c r="AW278532" s="13" t="s">
        <v>56</v>
      </c>
      <c r="AX278532" s="13" t="s">
        <v>56</v>
      </c>
      <c r="AY278532" s="13" t="s">
        <v>56</v>
      </c>
      <c r="AZ278532" s="13" t="s">
        <v>56</v>
      </c>
      <c r="BA278532" s="13" t="s">
        <v>56</v>
      </c>
      <c r="BB278532" s="13" t="s">
        <v>56</v>
      </c>
      <c r="BC278532" s="13" t="s">
        <v>56</v>
      </c>
      <c r="BD278532" s="13" t="s">
        <v>56</v>
      </c>
      <c r="BE278532" s="13" t="s">
        <v>56</v>
      </c>
      <c r="BF278532" s="13" t="s">
        <v>56</v>
      </c>
      <c r="BG278532" s="13" t="s">
        <v>56</v>
      </c>
      <c r="BH278532" s="7" t="s">
        <v>56</v>
      </c>
      <c r="BI278532" s="13" t="s">
        <v>56</v>
      </c>
      <c r="BJ278532" s="13" t="s">
        <v>56</v>
      </c>
      <c r="BK278532" s="13" t="s">
        <v>56</v>
      </c>
      <c r="BL278532" s="13" t="s">
        <v>56</v>
      </c>
      <c r="BM278532" s="7" t="s">
        <v>56</v>
      </c>
      <c r="BN278532" s="13" t="s">
        <v>56</v>
      </c>
      <c r="BO278532" s="13" t="s">
        <v>56</v>
      </c>
      <c r="BP278532" s="7" t="s">
        <v>56</v>
      </c>
      <c r="BQ278532" s="7" t="s">
        <v>56</v>
      </c>
      <c r="BR278532" s="13" t="s">
        <v>56</v>
      </c>
      <c r="BS278532" s="13" t="s">
        <v>56</v>
      </c>
      <c r="BT278532" s="13" t="s">
        <v>56</v>
      </c>
      <c r="BU278532" s="13" t="s">
        <v>56</v>
      </c>
      <c r="BV278532" s="13" t="s">
        <v>56</v>
      </c>
      <c r="BW278532" s="13" t="s">
        <v>56</v>
      </c>
      <c r="BX278532" s="13" t="s">
        <v>56</v>
      </c>
      <c r="BY278532" s="7" t="s">
        <v>56</v>
      </c>
      <c r="CA278532" s="7" t="s">
        <v>56</v>
      </c>
      <c r="CB278532" s="7" t="s">
        <v>56</v>
      </c>
      <c r="CC278532" s="7" t="s">
        <v>56</v>
      </c>
      <c r="CE278532" s="7" t="s">
        <v>56</v>
      </c>
      <c r="CG278532" s="7" t="s">
        <v>56</v>
      </c>
      <c r="CH278532" s="7" t="s">
        <v>56</v>
      </c>
      <c r="CI278532" s="7" t="s">
        <v>56</v>
      </c>
      <c r="CK278532" s="7" t="s">
        <v>56</v>
      </c>
      <c r="CL278532" s="7" t="s">
        <v>56</v>
      </c>
    </row>
    <row r="278533" spans="1:90" x14ac:dyDescent="0.25">
      <c r="A278533" s="7" t="s">
        <v>13</v>
      </c>
      <c r="AF278533" s="7">
        <v>1</v>
      </c>
      <c r="AG278533" s="7">
        <v>1</v>
      </c>
      <c r="AH278533" s="7">
        <v>1</v>
      </c>
      <c r="AI278533" s="7">
        <v>2</v>
      </c>
      <c r="AJ278533" s="13">
        <v>1</v>
      </c>
      <c r="AL278533" s="7">
        <v>2</v>
      </c>
      <c r="AN278533" s="7">
        <v>2</v>
      </c>
      <c r="AP278533" s="7">
        <v>1</v>
      </c>
      <c r="AT278533" s="7">
        <v>1</v>
      </c>
      <c r="AU278533" s="7">
        <v>1</v>
      </c>
      <c r="AV278533" s="7">
        <v>1</v>
      </c>
      <c r="AW278533" s="7">
        <v>1</v>
      </c>
      <c r="AX278533" s="7">
        <v>2</v>
      </c>
      <c r="AY278533" s="7">
        <v>2</v>
      </c>
      <c r="AZ278533" s="7">
        <v>1</v>
      </c>
      <c r="BB278533" s="7">
        <v>1</v>
      </c>
      <c r="BC278533" s="7">
        <v>2</v>
      </c>
      <c r="BD278533" s="13" t="s">
        <v>157</v>
      </c>
      <c r="BF278533" s="7">
        <v>1</v>
      </c>
      <c r="BG278533" s="7">
        <v>2</v>
      </c>
      <c r="BI278533" s="7">
        <v>1</v>
      </c>
      <c r="BM278533" s="7">
        <v>2</v>
      </c>
      <c r="BP278533" s="7">
        <v>1</v>
      </c>
      <c r="BQ278533" s="7">
        <v>1</v>
      </c>
      <c r="BR278533" s="13">
        <v>2</v>
      </c>
      <c r="BS278533" s="7">
        <v>1</v>
      </c>
      <c r="BU278533" s="7">
        <v>1</v>
      </c>
      <c r="BW278533" s="7">
        <v>1</v>
      </c>
      <c r="BX278533" s="7">
        <v>3</v>
      </c>
      <c r="BY278533" s="7">
        <v>1</v>
      </c>
      <c r="CA278533" s="7">
        <v>1</v>
      </c>
      <c r="CB278533" s="7">
        <v>1</v>
      </c>
      <c r="CG278533" s="7">
        <v>1</v>
      </c>
      <c r="CH278533" s="7">
        <v>1</v>
      </c>
      <c r="CI278533" s="7">
        <v>2</v>
      </c>
      <c r="CK278533" s="7">
        <v>1</v>
      </c>
    </row>
    <row r="278534" spans="1:90" x14ac:dyDescent="0.25">
      <c r="A278534" s="7" t="s">
        <v>14</v>
      </c>
      <c r="AF278534" s="13" t="s">
        <v>122</v>
      </c>
      <c r="AH278534" s="7" t="s">
        <v>126</v>
      </c>
      <c r="AI278534" s="7">
        <v>4</v>
      </c>
      <c r="AJ278534" s="7">
        <v>1</v>
      </c>
      <c r="AK278534" s="7">
        <v>2</v>
      </c>
      <c r="AL278534" s="13">
        <v>3</v>
      </c>
      <c r="AM278534" s="7">
        <v>4</v>
      </c>
      <c r="AN278534" s="13" t="s">
        <v>137</v>
      </c>
      <c r="AO278534" s="7">
        <v>4</v>
      </c>
      <c r="AQ278534" s="13" t="s">
        <v>141</v>
      </c>
      <c r="AR278534" s="13" t="s">
        <v>141</v>
      </c>
      <c r="AS278534" s="7" t="s">
        <v>141</v>
      </c>
      <c r="AT278534" s="7">
        <v>1</v>
      </c>
      <c r="AU278534" s="13" t="s">
        <v>141</v>
      </c>
      <c r="AV278534" s="13" t="s">
        <v>141</v>
      </c>
      <c r="AW278534" s="13" t="s">
        <v>141</v>
      </c>
      <c r="AX278534" s="13" t="s">
        <v>141</v>
      </c>
      <c r="AY278534" s="7" t="s">
        <v>157</v>
      </c>
      <c r="BA278534" s="7">
        <v>1</v>
      </c>
      <c r="BE278534" s="13" t="s">
        <v>141</v>
      </c>
      <c r="BG278534" s="7">
        <v>9</v>
      </c>
      <c r="BH278534" s="13" t="s">
        <v>141</v>
      </c>
      <c r="BJ278534" s="13" t="s">
        <v>141</v>
      </c>
      <c r="BK278534" s="13" t="s">
        <v>141</v>
      </c>
      <c r="BL278534" s="7">
        <v>2</v>
      </c>
      <c r="BN278534" s="13" t="s">
        <v>141</v>
      </c>
      <c r="BO278534" s="7">
        <v>1</v>
      </c>
      <c r="BP278534" s="13" t="s">
        <v>141</v>
      </c>
      <c r="BQ278534" s="7">
        <v>1</v>
      </c>
      <c r="BR278534" s="13" t="s">
        <v>141</v>
      </c>
      <c r="BS278534" s="7">
        <v>6</v>
      </c>
      <c r="BV278534" s="7">
        <v>1</v>
      </c>
      <c r="BW278534" s="13" t="s">
        <v>141</v>
      </c>
      <c r="BX278534" s="13" t="s">
        <v>141</v>
      </c>
      <c r="BY278534" s="7">
        <v>4</v>
      </c>
      <c r="BZ278534" s="7">
        <v>1</v>
      </c>
      <c r="CC278534" s="7">
        <v>2</v>
      </c>
      <c r="CD278534" s="7">
        <v>1</v>
      </c>
      <c r="CE278534" s="7">
        <v>1</v>
      </c>
      <c r="CG278534" s="7" t="s">
        <v>141</v>
      </c>
      <c r="CH278534" s="7">
        <v>1</v>
      </c>
      <c r="CI278534" s="7">
        <v>3</v>
      </c>
      <c r="CJ278534" s="7" t="s">
        <v>141</v>
      </c>
      <c r="CK278534" s="7">
        <v>1</v>
      </c>
      <c r="CL278534" s="7">
        <v>6</v>
      </c>
    </row>
    <row r="278535" spans="1:90" x14ac:dyDescent="0.25">
      <c r="A278535" s="7" t="s">
        <v>15</v>
      </c>
      <c r="AF278535" s="7">
        <v>1</v>
      </c>
      <c r="AG278535" s="7">
        <f>AG278533+AG278534</f>
        <v>1</v>
      </c>
      <c r="AH278535" s="7">
        <v>2</v>
      </c>
      <c r="AI278535" s="7">
        <f>AI278533+AI278534</f>
        <v>6</v>
      </c>
      <c r="AJ278535" s="7">
        <f>AJ278533+AJ278534</f>
        <v>2</v>
      </c>
      <c r="AK278535" s="7">
        <f>AK278533+AK278534</f>
        <v>2</v>
      </c>
      <c r="AL278535" s="7">
        <f>AL278533+AL278534</f>
        <v>5</v>
      </c>
      <c r="AM278535" s="7">
        <f>AM278533+AM278534</f>
        <v>4</v>
      </c>
      <c r="AN278535" s="7">
        <v>10</v>
      </c>
      <c r="AO278535" s="7">
        <f>AO278533+AO278534</f>
        <v>4</v>
      </c>
      <c r="AP278535" s="7">
        <f>AP278533+AP278534</f>
        <v>1</v>
      </c>
      <c r="AQ278535" s="7">
        <v>1</v>
      </c>
      <c r="AR278535" s="7">
        <v>1</v>
      </c>
      <c r="AS278535" s="7">
        <v>1</v>
      </c>
      <c r="AT278535" s="7">
        <f>AT278533+AT278534</f>
        <v>2</v>
      </c>
      <c r="AU278535" s="7">
        <v>2</v>
      </c>
      <c r="AV278535" s="7">
        <v>2</v>
      </c>
      <c r="AW278535" s="7">
        <v>2</v>
      </c>
      <c r="AX278535" s="7">
        <v>3</v>
      </c>
      <c r="AY278535" s="7">
        <v>4</v>
      </c>
      <c r="AZ278535" s="7">
        <f>AZ278533+AZ278534</f>
        <v>1</v>
      </c>
      <c r="BA278535" s="7">
        <f>BA278533+BA278534</f>
        <v>1</v>
      </c>
      <c r="BB278535" s="7">
        <f>BB278533+BB278534</f>
        <v>1</v>
      </c>
      <c r="BC278535" s="7">
        <f>BC278533+BC278534</f>
        <v>2</v>
      </c>
      <c r="BD278535" s="7">
        <v>2</v>
      </c>
      <c r="BE278535" s="7">
        <v>1</v>
      </c>
      <c r="BF278535" s="7">
        <f>BF278533+BF278534</f>
        <v>1</v>
      </c>
      <c r="BG278535" s="7">
        <f>BG278533+BG278534</f>
        <v>11</v>
      </c>
      <c r="BH278535" s="7">
        <v>1</v>
      </c>
      <c r="BI278535" s="7">
        <f>BI278533+BI278534</f>
        <v>1</v>
      </c>
      <c r="BJ278535" s="7">
        <v>1</v>
      </c>
      <c r="BK278535" s="7">
        <v>1</v>
      </c>
      <c r="BL278535" s="7">
        <f>BL278533+BL278534</f>
        <v>2</v>
      </c>
      <c r="BM278535" s="7">
        <f>BM278533+BM278534</f>
        <v>2</v>
      </c>
      <c r="BN278535" s="7">
        <v>1</v>
      </c>
      <c r="BO278535" s="7">
        <f>BO278533+BO278534</f>
        <v>1</v>
      </c>
      <c r="BP278535" s="7">
        <v>2</v>
      </c>
      <c r="BQ278535" s="7">
        <f>BQ278533+BQ278534</f>
        <v>2</v>
      </c>
      <c r="BR278535" s="7">
        <v>3</v>
      </c>
      <c r="BS278535" s="7">
        <f>BS278533+BS278534</f>
        <v>7</v>
      </c>
      <c r="BU278535" s="7">
        <f>BU278533+BU278534</f>
        <v>1</v>
      </c>
      <c r="BV278535" s="7">
        <f>BV278533+BV278534</f>
        <v>1</v>
      </c>
      <c r="BW278535" s="7">
        <v>2</v>
      </c>
      <c r="BX278535" s="7">
        <v>4</v>
      </c>
      <c r="BY278535" s="7">
        <v>5</v>
      </c>
      <c r="BZ278535" s="7">
        <v>1</v>
      </c>
      <c r="CA278535" s="7">
        <v>1</v>
      </c>
      <c r="CB278535" s="7">
        <v>1</v>
      </c>
      <c r="CC278535" s="7">
        <v>2</v>
      </c>
      <c r="CD278535" s="7">
        <v>1</v>
      </c>
      <c r="CE278535" s="7">
        <v>1</v>
      </c>
      <c r="CG278535" s="7">
        <v>2</v>
      </c>
      <c r="CH278535" s="7">
        <v>2</v>
      </c>
      <c r="CI278535" s="7">
        <v>5</v>
      </c>
      <c r="CJ278535" s="7">
        <v>1</v>
      </c>
      <c r="CK278535" s="7">
        <v>2</v>
      </c>
      <c r="CL278535" s="7">
        <v>6</v>
      </c>
    </row>
    <row r="278536" spans="1:90" x14ac:dyDescent="0.25">
      <c r="A278536" s="1" t="s">
        <v>16</v>
      </c>
      <c r="AF278536" s="13" t="s">
        <v>56</v>
      </c>
      <c r="AH278536" s="7" t="s">
        <v>56</v>
      </c>
      <c r="AI278536" s="13" t="s">
        <v>56</v>
      </c>
      <c r="AJ278536" s="13" t="s">
        <v>56</v>
      </c>
      <c r="AK278536" s="13" t="s">
        <v>56</v>
      </c>
      <c r="AL278536" s="13" t="s">
        <v>56</v>
      </c>
      <c r="AN278536" s="13" t="s">
        <v>56</v>
      </c>
      <c r="AT278536" s="13" t="s">
        <v>56</v>
      </c>
      <c r="AU278536" s="13" t="s">
        <v>56</v>
      </c>
      <c r="AV278536" s="13" t="s">
        <v>56</v>
      </c>
      <c r="AW278536" s="13" t="s">
        <v>56</v>
      </c>
      <c r="AX278536" s="13" t="s">
        <v>56</v>
      </c>
      <c r="AY278536" s="13" t="s">
        <v>56</v>
      </c>
      <c r="BG278536" s="13" t="s">
        <v>56</v>
      </c>
      <c r="BP278536" s="13" t="s">
        <v>56</v>
      </c>
      <c r="BQ278536" s="7" t="s">
        <v>56</v>
      </c>
      <c r="BR278536" s="7" t="s">
        <v>56</v>
      </c>
      <c r="BS278536" s="7" t="s">
        <v>56</v>
      </c>
      <c r="BW278536" s="13" t="s">
        <v>56</v>
      </c>
      <c r="BX278536" s="13" t="s">
        <v>56</v>
      </c>
      <c r="BY278536" s="7" t="s">
        <v>56</v>
      </c>
      <c r="CG278536" s="7" t="s">
        <v>56</v>
      </c>
      <c r="CH278536" s="7" t="s">
        <v>56</v>
      </c>
      <c r="CI278536" s="7" t="s">
        <v>56</v>
      </c>
      <c r="CK278536" s="7" t="s">
        <v>56</v>
      </c>
    </row>
    <row r="278537" spans="1:90" x14ac:dyDescent="0.25">
      <c r="A278537" s="16" t="s">
        <v>17</v>
      </c>
      <c r="AF278537" s="13"/>
      <c r="AI278537" s="13"/>
      <c r="AJ278537" s="13"/>
      <c r="AK278537" s="13"/>
      <c r="AL278537" s="13"/>
      <c r="AN278537" s="13"/>
      <c r="AT278537" s="13"/>
      <c r="AU278537" s="13"/>
      <c r="AV278537" s="13"/>
      <c r="AW278537" s="13"/>
      <c r="AX278537" s="13"/>
      <c r="AY278537" s="13"/>
      <c r="BG278537" s="13"/>
      <c r="BP278537" s="13">
        <v>1</v>
      </c>
    </row>
    <row r="278538" spans="1:90" x14ac:dyDescent="0.25">
      <c r="A278538" s="16" t="s">
        <v>18</v>
      </c>
      <c r="AF278538" s="13"/>
      <c r="AI278538" s="13"/>
      <c r="AJ278538" s="13"/>
      <c r="AK278538" s="13"/>
      <c r="AL278538" s="13"/>
      <c r="AN278538" s="13"/>
      <c r="AT278538" s="13"/>
      <c r="AU278538" s="13"/>
      <c r="AV278538" s="13"/>
      <c r="AW278538" s="13"/>
      <c r="AX278538" s="13"/>
      <c r="AY278538" s="13"/>
      <c r="AZ278538" s="7">
        <v>429</v>
      </c>
    </row>
    <row r="278539" spans="1:90" x14ac:dyDescent="0.25">
      <c r="A278539" s="1" t="s">
        <v>19</v>
      </c>
      <c r="AI278539" s="7">
        <v>1</v>
      </c>
      <c r="AY278539" s="7">
        <v>1</v>
      </c>
      <c r="BC278539" s="7">
        <v>1</v>
      </c>
    </row>
    <row r="278540" spans="1:90" x14ac:dyDescent="0.25">
      <c r="A278540" s="16" t="s">
        <v>20</v>
      </c>
      <c r="AF278540" s="13"/>
      <c r="AI278540" s="13"/>
      <c r="AJ278540" s="13"/>
      <c r="AK278540" s="13"/>
      <c r="AL278540" s="13"/>
      <c r="AN278540" s="13"/>
      <c r="AT278540" s="13"/>
      <c r="AU278540" s="13"/>
      <c r="AV278540" s="13"/>
      <c r="AW278540" s="13"/>
      <c r="AX278540" s="13"/>
      <c r="AY278540" s="13"/>
      <c r="BB278540" s="7">
        <v>2</v>
      </c>
    </row>
    <row r="278541" spans="1:90" x14ac:dyDescent="0.25">
      <c r="A278541" s="1" t="s">
        <v>21</v>
      </c>
      <c r="AH278541" s="7">
        <v>1</v>
      </c>
      <c r="AT278541" s="7">
        <v>1</v>
      </c>
    </row>
    <row r="278542" spans="1:90" x14ac:dyDescent="0.25">
      <c r="A278542" s="1" t="s">
        <v>22</v>
      </c>
      <c r="BG278542" s="7">
        <v>27</v>
      </c>
      <c r="BR278542" s="7">
        <v>1</v>
      </c>
      <c r="BX278542" s="7">
        <v>1</v>
      </c>
    </row>
    <row r="278543" spans="1:90" x14ac:dyDescent="0.25">
      <c r="A278543" s="17" t="s">
        <v>48</v>
      </c>
      <c r="AJ278543" s="7">
        <v>1</v>
      </c>
      <c r="AV278543" s="7">
        <v>1</v>
      </c>
      <c r="BF278543" s="7">
        <v>1</v>
      </c>
      <c r="CI278543" s="7">
        <v>1</v>
      </c>
    </row>
    <row r="278544" spans="1:90" x14ac:dyDescent="0.25">
      <c r="A278544" s="16" t="s">
        <v>23</v>
      </c>
      <c r="AI278544" s="7">
        <v>4</v>
      </c>
      <c r="AL278544" s="13">
        <v>3</v>
      </c>
      <c r="AP278544" s="7">
        <v>1</v>
      </c>
      <c r="AU278544" s="7">
        <v>1</v>
      </c>
      <c r="AW278544" s="7">
        <v>1</v>
      </c>
      <c r="AX278544" s="7">
        <v>1</v>
      </c>
      <c r="AY278544" s="7">
        <v>1</v>
      </c>
      <c r="BC278544" s="7">
        <v>36</v>
      </c>
      <c r="BD278544" s="7">
        <v>1</v>
      </c>
      <c r="BG278544" s="7">
        <v>4</v>
      </c>
      <c r="BI278544" s="7">
        <v>1</v>
      </c>
      <c r="BM278544" s="7">
        <v>2</v>
      </c>
      <c r="BQ278544" s="7">
        <v>1</v>
      </c>
      <c r="BR278544" s="7">
        <v>34</v>
      </c>
      <c r="BS278544" s="7">
        <v>10</v>
      </c>
      <c r="BU278544" s="7">
        <v>2</v>
      </c>
      <c r="BW278544" s="7">
        <v>9</v>
      </c>
      <c r="BX278544" s="7">
        <v>2</v>
      </c>
      <c r="BY278544" s="7">
        <v>4</v>
      </c>
      <c r="CB278544" s="7">
        <v>9</v>
      </c>
      <c r="CG278544" s="7">
        <v>4</v>
      </c>
      <c r="CH278544" s="7">
        <v>2</v>
      </c>
      <c r="CK278544" s="7">
        <v>9</v>
      </c>
    </row>
    <row r="278545" spans="1:90" x14ac:dyDescent="0.25">
      <c r="A278545" s="17" t="s">
        <v>211</v>
      </c>
      <c r="AL278545" s="13"/>
      <c r="BD278545" s="7">
        <v>1</v>
      </c>
      <c r="CA278545" s="7">
        <v>1</v>
      </c>
    </row>
    <row r="278546" spans="1:90" x14ac:dyDescent="0.25">
      <c r="A278546" s="1" t="s">
        <v>24</v>
      </c>
      <c r="AF278546" s="7">
        <v>2</v>
      </c>
      <c r="AG278546" s="7">
        <v>3</v>
      </c>
      <c r="AL278546" s="7">
        <v>1</v>
      </c>
      <c r="AN278546" s="7">
        <v>2</v>
      </c>
      <c r="AX278546" s="7">
        <v>1</v>
      </c>
    </row>
    <row r="278547" spans="1:90" x14ac:dyDescent="0.25">
      <c r="A278547" s="1" t="s">
        <v>25</v>
      </c>
      <c r="AN278547" s="7">
        <v>1</v>
      </c>
      <c r="BM278547" s="7">
        <v>2</v>
      </c>
      <c r="BX278547" s="7">
        <v>1</v>
      </c>
    </row>
    <row r="278548" spans="1:90" x14ac:dyDescent="0.25">
      <c r="A278548" s="17" t="s">
        <v>49</v>
      </c>
      <c r="AF278548" s="7">
        <v>3</v>
      </c>
      <c r="AL278548" s="7">
        <v>797</v>
      </c>
      <c r="AM278548" s="7">
        <v>11</v>
      </c>
      <c r="AN278548" s="7">
        <v>11</v>
      </c>
      <c r="AR278548" s="7">
        <v>999999999</v>
      </c>
      <c r="AS278548" s="7">
        <v>999999999</v>
      </c>
      <c r="AT278548" s="7">
        <v>11</v>
      </c>
      <c r="AU278548" s="7">
        <v>4</v>
      </c>
      <c r="AV278548" s="7">
        <v>3</v>
      </c>
      <c r="AW278548" s="7">
        <v>2</v>
      </c>
      <c r="AX278548" s="7">
        <v>1</v>
      </c>
      <c r="BE278548" s="7">
        <v>3</v>
      </c>
      <c r="BG278548" s="7">
        <v>75</v>
      </c>
      <c r="BH278548" s="7">
        <v>1</v>
      </c>
      <c r="BJ278548" s="7">
        <v>1</v>
      </c>
      <c r="BK278548" s="7">
        <v>94</v>
      </c>
      <c r="BL278548" s="7">
        <v>638</v>
      </c>
      <c r="BN278548" s="7">
        <v>1</v>
      </c>
      <c r="BP278548" s="7">
        <v>25</v>
      </c>
      <c r="BR278548" s="7">
        <v>14</v>
      </c>
      <c r="BT278548" s="7">
        <v>2</v>
      </c>
      <c r="BV278548" s="7">
        <v>1</v>
      </c>
      <c r="BW278548" s="7">
        <v>4</v>
      </c>
      <c r="BX278548" s="7">
        <v>11</v>
      </c>
      <c r="BY278548" s="7">
        <v>32</v>
      </c>
      <c r="BZ278548" s="7">
        <v>1</v>
      </c>
      <c r="CC278548" s="7">
        <v>7</v>
      </c>
      <c r="CD278548" s="7">
        <v>6</v>
      </c>
      <c r="CE278548" s="7">
        <v>20</v>
      </c>
      <c r="CF278548" s="7">
        <v>2</v>
      </c>
      <c r="CG278548" s="7">
        <v>5</v>
      </c>
      <c r="CH278548" s="7">
        <v>7</v>
      </c>
      <c r="CI278548" s="7">
        <v>66</v>
      </c>
      <c r="CJ278548" s="7">
        <v>3</v>
      </c>
      <c r="CK278548" s="7">
        <v>1</v>
      </c>
      <c r="CL278548" s="7">
        <v>1696</v>
      </c>
    </row>
    <row r="278549" spans="1:90" x14ac:dyDescent="0.25">
      <c r="A278549" s="17" t="s">
        <v>50</v>
      </c>
      <c r="AY278549" s="7">
        <v>5</v>
      </c>
      <c r="CE278549" s="7">
        <v>1</v>
      </c>
      <c r="CH278549" s="7">
        <v>5</v>
      </c>
      <c r="CL278549" s="7">
        <v>178</v>
      </c>
    </row>
    <row r="278550" spans="1:90" x14ac:dyDescent="0.25">
      <c r="A278550" s="1" t="s">
        <v>26</v>
      </c>
      <c r="BG278550" s="7">
        <v>2</v>
      </c>
      <c r="BV278550" s="7">
        <v>6</v>
      </c>
      <c r="BY278550" s="7">
        <v>15</v>
      </c>
      <c r="CL278550" s="7">
        <v>1</v>
      </c>
    </row>
    <row r="278551" spans="1:90" x14ac:dyDescent="0.25">
      <c r="A278551" s="16" t="s">
        <v>27</v>
      </c>
      <c r="BG278551" s="7">
        <v>18</v>
      </c>
      <c r="BS278551" s="7">
        <v>2</v>
      </c>
    </row>
    <row r="278552" spans="1:90" x14ac:dyDescent="0.25">
      <c r="A278552" s="16" t="s">
        <v>28</v>
      </c>
      <c r="BA278552" s="7">
        <v>1933</v>
      </c>
      <c r="BG278552" s="7">
        <v>4</v>
      </c>
      <c r="BL278552" s="7">
        <v>59</v>
      </c>
      <c r="BO278552" s="7">
        <v>5</v>
      </c>
      <c r="CH278552" s="7">
        <v>5</v>
      </c>
      <c r="CI278552" s="7">
        <v>1</v>
      </c>
      <c r="CL278552" s="7">
        <v>161</v>
      </c>
    </row>
    <row r="278553" spans="1:90" x14ac:dyDescent="0.25">
      <c r="A278553" s="16" t="s">
        <v>29</v>
      </c>
      <c r="AN278553" s="13">
        <v>2</v>
      </c>
    </row>
    <row r="278554" spans="1:90" x14ac:dyDescent="0.25">
      <c r="A278554" s="1" t="s">
        <v>30</v>
      </c>
      <c r="AI278554" s="7">
        <v>1</v>
      </c>
      <c r="AY278554" s="7">
        <v>96</v>
      </c>
      <c r="BG278554" s="7">
        <v>27</v>
      </c>
      <c r="BY278554" s="7">
        <v>17</v>
      </c>
    </row>
    <row r="278555" spans="1:90" x14ac:dyDescent="0.25">
      <c r="A278555" s="17" t="s">
        <v>51</v>
      </c>
      <c r="AO278555" s="7">
        <v>2</v>
      </c>
      <c r="AT278555" s="7">
        <v>8</v>
      </c>
      <c r="AY278555" s="7">
        <v>24</v>
      </c>
      <c r="BG278555" s="7">
        <v>3</v>
      </c>
      <c r="BY278555" s="7">
        <v>4</v>
      </c>
    </row>
    <row r="278556" spans="1:90" x14ac:dyDescent="0.25">
      <c r="A278556" s="16" t="s">
        <v>31</v>
      </c>
      <c r="AJ278556" s="7">
        <v>3</v>
      </c>
      <c r="AL278556" s="13">
        <v>109</v>
      </c>
      <c r="AM278556" s="7">
        <v>6</v>
      </c>
      <c r="AN278556" s="7">
        <v>25</v>
      </c>
      <c r="AO278556" s="7">
        <v>10</v>
      </c>
      <c r="BG278556" s="7">
        <v>3</v>
      </c>
      <c r="BS278556" s="7">
        <v>4</v>
      </c>
      <c r="CC278556" s="7">
        <v>4</v>
      </c>
      <c r="CI278556" s="7">
        <v>2</v>
      </c>
      <c r="CL278556" s="7">
        <v>3</v>
      </c>
    </row>
    <row r="278557" spans="1:90" x14ac:dyDescent="0.25">
      <c r="A278557" s="16" t="s">
        <v>32</v>
      </c>
    </row>
    <row r="278558" spans="1:90" x14ac:dyDescent="0.25">
      <c r="A278558" s="16" t="s">
        <v>33</v>
      </c>
      <c r="BG278558" s="7">
        <v>2</v>
      </c>
      <c r="BL278558" s="7">
        <v>2</v>
      </c>
      <c r="BS278558" s="7">
        <v>4</v>
      </c>
    </row>
    <row r="278559" spans="1:90" x14ac:dyDescent="0.25">
      <c r="A278559" s="1" t="s">
        <v>34</v>
      </c>
      <c r="AI278559" s="7">
        <v>73</v>
      </c>
    </row>
    <row r="278560" spans="1:90" x14ac:dyDescent="0.25">
      <c r="A278560" s="16" t="s">
        <v>35</v>
      </c>
      <c r="AK278560" s="7">
        <v>15</v>
      </c>
      <c r="AL278560" s="13">
        <v>72</v>
      </c>
      <c r="AM278560" s="7">
        <v>7</v>
      </c>
      <c r="AN278560" s="7">
        <v>1</v>
      </c>
      <c r="AO278560" s="7">
        <v>10</v>
      </c>
      <c r="BG278560" s="7">
        <v>2</v>
      </c>
      <c r="BS278560" s="7">
        <v>12</v>
      </c>
      <c r="CC278560" s="7">
        <v>4</v>
      </c>
      <c r="CE278560" s="7">
        <v>1</v>
      </c>
    </row>
    <row r="278561" spans="1:90" x14ac:dyDescent="0.25">
      <c r="A278561" s="1" t="s">
        <v>36</v>
      </c>
      <c r="AL278561" s="7">
        <v>9</v>
      </c>
      <c r="AM278561" s="7">
        <v>2</v>
      </c>
      <c r="AN278561" s="7">
        <v>3</v>
      </c>
      <c r="AO278561" s="7">
        <v>5</v>
      </c>
      <c r="BQ278561" s="7">
        <v>1</v>
      </c>
    </row>
    <row r="278562" spans="1:90" x14ac:dyDescent="0.25">
      <c r="A278562" s="1" t="s">
        <v>37</v>
      </c>
      <c r="BS278562" s="7">
        <v>34</v>
      </c>
    </row>
    <row r="278563" spans="1:90" x14ac:dyDescent="0.25">
      <c r="A278563" s="1" t="s">
        <v>38</v>
      </c>
      <c r="AI278563" s="7">
        <v>1</v>
      </c>
    </row>
    <row r="278564" spans="1:90" x14ac:dyDescent="0.25">
      <c r="A278564" s="1" t="s">
        <v>39</v>
      </c>
      <c r="AI278564" s="7">
        <v>1</v>
      </c>
      <c r="CL278564" s="7">
        <v>1</v>
      </c>
    </row>
    <row r="278565" spans="1:90" x14ac:dyDescent="0.25">
      <c r="A278565" s="1" t="s">
        <v>40</v>
      </c>
      <c r="AK278565" s="13">
        <v>1</v>
      </c>
    </row>
    <row r="278566" spans="1:90" x14ac:dyDescent="0.25">
      <c r="A278566" s="1" t="s">
        <v>41</v>
      </c>
      <c r="AN278566" s="7">
        <v>2</v>
      </c>
      <c r="CI278566" s="7">
        <v>2</v>
      </c>
      <c r="CL278566" s="7">
        <v>1</v>
      </c>
    </row>
    <row r="278567" spans="1:90" x14ac:dyDescent="0.25">
      <c r="A278567" s="1" t="s">
        <v>42</v>
      </c>
      <c r="AN278567" s="7">
        <v>3</v>
      </c>
      <c r="BS278567" s="7">
        <v>2</v>
      </c>
    </row>
    <row r="278568" spans="1:90" x14ac:dyDescent="0.25">
      <c r="A278568" s="17" t="s">
        <v>52</v>
      </c>
      <c r="AN278568" s="7">
        <v>1</v>
      </c>
      <c r="BG278568" s="7">
        <v>2</v>
      </c>
      <c r="CL278568" s="7">
        <v>11</v>
      </c>
    </row>
    <row r="278569" spans="1:90" x14ac:dyDescent="0.25">
      <c r="A278569" s="1" t="s">
        <v>43</v>
      </c>
      <c r="BG278569" s="7">
        <v>1</v>
      </c>
    </row>
    <row r="278570" spans="1:90" x14ac:dyDescent="0.25">
      <c r="A278570" s="17" t="s">
        <v>53</v>
      </c>
      <c r="AN278570" s="7">
        <v>16</v>
      </c>
    </row>
    <row r="278571" spans="1:90" x14ac:dyDescent="0.25">
      <c r="A278571" s="1" t="s">
        <v>44</v>
      </c>
      <c r="AM278571" s="7">
        <v>2</v>
      </c>
      <c r="AO278571" s="7">
        <v>8</v>
      </c>
    </row>
    <row r="278572" spans="1:90" x14ac:dyDescent="0.25">
      <c r="A278572" s="1" t="s">
        <v>45</v>
      </c>
      <c r="BG278572" s="7">
        <v>3</v>
      </c>
    </row>
    <row r="278573" spans="1:90" x14ac:dyDescent="0.25">
      <c r="A278573" s="1" t="s">
        <v>46</v>
      </c>
      <c r="BY278573" s="7">
        <v>4</v>
      </c>
    </row>
    <row r="278574" spans="1:90" x14ac:dyDescent="0.25">
      <c r="A278574" s="16" t="s">
        <v>47</v>
      </c>
      <c r="AK278574" s="13" t="s">
        <v>132</v>
      </c>
      <c r="AL278574" s="13" t="s">
        <v>134</v>
      </c>
      <c r="AQ278574" s="13" t="s">
        <v>142</v>
      </c>
      <c r="AR278574" s="13"/>
      <c r="AS278574" s="7" t="s">
        <v>146</v>
      </c>
      <c r="AZ278574" s="7" t="s">
        <v>159</v>
      </c>
      <c r="CF278574" s="7" t="s">
        <v>199</v>
      </c>
      <c r="CI278574" s="7" t="s">
        <v>205</v>
      </c>
    </row>
    <row r="294904" spans="1:90" x14ac:dyDescent="0.25">
      <c r="A294904" s="1" t="s">
        <v>0</v>
      </c>
      <c r="B294904" s="13" t="s">
        <v>67</v>
      </c>
      <c r="C294904" s="7" t="s">
        <v>71</v>
      </c>
      <c r="D294904" s="7" t="s">
        <v>73</v>
      </c>
      <c r="E294904" s="7" t="s">
        <v>77</v>
      </c>
      <c r="F294904" s="7" t="s">
        <v>79</v>
      </c>
      <c r="G294904" s="7" t="s">
        <v>81</v>
      </c>
      <c r="H294904" s="7" t="s">
        <v>83</v>
      </c>
      <c r="I294904" s="7" t="s">
        <v>86</v>
      </c>
      <c r="J294904" s="7" t="s">
        <v>87</v>
      </c>
      <c r="K294904" s="7" t="s">
        <v>89</v>
      </c>
      <c r="L294904" s="7" t="s">
        <v>90</v>
      </c>
      <c r="M294904" s="7" t="s">
        <v>91</v>
      </c>
      <c r="N294904" s="7" t="s">
        <v>93</v>
      </c>
      <c r="O294904" s="7" t="s">
        <v>94</v>
      </c>
      <c r="P294904" s="7" t="s">
        <v>96</v>
      </c>
      <c r="Q294904" s="7" t="s">
        <v>97</v>
      </c>
      <c r="R294904" s="7" t="s">
        <v>100</v>
      </c>
      <c r="S294904" s="7" t="s">
        <v>102</v>
      </c>
      <c r="T294904" s="7" t="s">
        <v>103</v>
      </c>
      <c r="U294904" s="7" t="s">
        <v>105</v>
      </c>
      <c r="V294904" s="7" t="s">
        <v>106</v>
      </c>
      <c r="W294904" s="7" t="s">
        <v>108</v>
      </c>
      <c r="X294904" s="7" t="s">
        <v>110</v>
      </c>
      <c r="Y294904" s="7" t="s">
        <v>111</v>
      </c>
      <c r="Z294904" s="7" t="s">
        <v>112</v>
      </c>
      <c r="AA294904" s="7" t="s">
        <v>113</v>
      </c>
      <c r="AB294904" s="7" t="s">
        <v>115</v>
      </c>
      <c r="AC294904" s="7" t="s">
        <v>117</v>
      </c>
      <c r="AD294904" s="7" t="s">
        <v>119</v>
      </c>
      <c r="AE294904" s="7" t="s">
        <v>120</v>
      </c>
      <c r="AF294904" s="7" t="s">
        <v>121</v>
      </c>
      <c r="AG294904" s="7" t="s">
        <v>123</v>
      </c>
      <c r="AH294904" s="7" t="s">
        <v>125</v>
      </c>
      <c r="AI294904" s="7" t="s">
        <v>127</v>
      </c>
      <c r="AJ294904" s="7" t="s">
        <v>129</v>
      </c>
      <c r="AK294904" s="7" t="s">
        <v>130</v>
      </c>
      <c r="AL294904" s="7" t="s">
        <v>133</v>
      </c>
      <c r="AM294904" s="7" t="s">
        <v>135</v>
      </c>
      <c r="AN294904" s="7" t="s">
        <v>136</v>
      </c>
      <c r="AO294904" s="7" t="s">
        <v>138</v>
      </c>
      <c r="AP294904" s="7" t="s">
        <v>139</v>
      </c>
      <c r="AQ294904" s="7" t="s">
        <v>140</v>
      </c>
      <c r="AR294904" s="7" t="s">
        <v>143</v>
      </c>
      <c r="AS294904" s="7" t="s">
        <v>145</v>
      </c>
      <c r="AT294904" s="7" t="s">
        <v>147</v>
      </c>
      <c r="AU294904" s="7" t="s">
        <v>148</v>
      </c>
      <c r="AV294904" s="7" t="s">
        <v>149</v>
      </c>
      <c r="AW294904" s="7" t="s">
        <v>152</v>
      </c>
      <c r="AX294904" s="7" t="s">
        <v>153</v>
      </c>
      <c r="AY294904" s="7" t="s">
        <v>155</v>
      </c>
      <c r="AZ294904" s="7" t="s">
        <v>158</v>
      </c>
      <c r="BA294904" s="7" t="s">
        <v>160</v>
      </c>
      <c r="BB294904" s="7" t="s">
        <v>161</v>
      </c>
      <c r="BC294904" s="7" t="s">
        <v>162</v>
      </c>
      <c r="BD294904" s="7" t="s">
        <v>163</v>
      </c>
      <c r="BE294904" s="7" t="s">
        <v>164</v>
      </c>
      <c r="BF294904" s="7" t="s">
        <v>165</v>
      </c>
      <c r="BG294904" s="7" t="s">
        <v>166</v>
      </c>
      <c r="BH294904" s="7" t="s">
        <v>167</v>
      </c>
      <c r="BI294904" s="7" t="s">
        <v>168</v>
      </c>
      <c r="BJ294904" s="7" t="s">
        <v>169</v>
      </c>
      <c r="BK294904" s="7" t="s">
        <v>170</v>
      </c>
      <c r="BL294904" s="7" t="s">
        <v>171</v>
      </c>
      <c r="BM294904" s="7" t="s">
        <v>173</v>
      </c>
      <c r="BN294904" s="7" t="s">
        <v>174</v>
      </c>
      <c r="BO294904" s="7" t="s">
        <v>176</v>
      </c>
      <c r="BP294904" s="7" t="s">
        <v>178</v>
      </c>
      <c r="BQ294904" s="7" t="s">
        <v>179</v>
      </c>
      <c r="BR294904" s="7" t="s">
        <v>181</v>
      </c>
      <c r="BS294904" s="7" t="s">
        <v>183</v>
      </c>
      <c r="BT294904" s="7" t="s">
        <v>184</v>
      </c>
      <c r="BU294904" s="7" t="s">
        <v>185</v>
      </c>
      <c r="BV294904" s="7" t="s">
        <v>187</v>
      </c>
      <c r="BW294904" s="7" t="s">
        <v>188</v>
      </c>
      <c r="BX294904" s="7" t="s">
        <v>189</v>
      </c>
      <c r="BY294904" s="7" t="s">
        <v>190</v>
      </c>
      <c r="BZ294904" s="7" t="s">
        <v>192</v>
      </c>
      <c r="CA294904" s="7" t="s">
        <v>193</v>
      </c>
      <c r="CB294904" s="7" t="s">
        <v>194</v>
      </c>
      <c r="CC294904" s="7" t="s">
        <v>195</v>
      </c>
      <c r="CD294904" s="7" t="s">
        <v>196</v>
      </c>
      <c r="CE294904" s="7" t="s">
        <v>197</v>
      </c>
      <c r="CF294904" s="7" t="s">
        <v>198</v>
      </c>
      <c r="CG294904" s="7" t="s">
        <v>200</v>
      </c>
      <c r="CH294904" s="7" t="s">
        <v>202</v>
      </c>
      <c r="CI294904" s="7" t="s">
        <v>204</v>
      </c>
      <c r="CJ294904" s="7" t="s">
        <v>206</v>
      </c>
      <c r="CK294904" s="7" t="s">
        <v>208</v>
      </c>
      <c r="CL294904" s="7" t="s">
        <v>209</v>
      </c>
    </row>
    <row r="294905" spans="1:90" x14ac:dyDescent="0.25">
      <c r="A294905" s="1" t="s">
        <v>1</v>
      </c>
      <c r="B294905" s="7" t="s">
        <v>54</v>
      </c>
      <c r="C294905" s="7" t="s">
        <v>54</v>
      </c>
      <c r="D294905" s="7" t="s">
        <v>57</v>
      </c>
      <c r="E294905" s="7" t="s">
        <v>57</v>
      </c>
      <c r="F294905" s="7" t="s">
        <v>57</v>
      </c>
      <c r="G294905" s="7" t="s">
        <v>57</v>
      </c>
      <c r="H294905" s="7" t="s">
        <v>57</v>
      </c>
      <c r="I294905" s="7" t="s">
        <v>54</v>
      </c>
      <c r="J294905" s="7" t="s">
        <v>57</v>
      </c>
      <c r="K294905" s="7" t="s">
        <v>57</v>
      </c>
      <c r="L294905" s="7" t="s">
        <v>57</v>
      </c>
      <c r="M294905" s="7" t="s">
        <v>57</v>
      </c>
      <c r="N294905" s="7" t="s">
        <v>57</v>
      </c>
      <c r="O294905" s="7" t="s">
        <v>54</v>
      </c>
      <c r="P294905" s="7" t="s">
        <v>57</v>
      </c>
      <c r="Q294905" s="7" t="s">
        <v>57</v>
      </c>
      <c r="R294905" s="7" t="s">
        <v>54</v>
      </c>
      <c r="S294905" s="7" t="s">
        <v>57</v>
      </c>
      <c r="T294905" s="7" t="s">
        <v>57</v>
      </c>
      <c r="U294905" s="7" t="s">
        <v>57</v>
      </c>
      <c r="V294905" s="7" t="s">
        <v>57</v>
      </c>
      <c r="W294905" s="7" t="s">
        <v>54</v>
      </c>
      <c r="X294905" s="7" t="s">
        <v>57</v>
      </c>
      <c r="Y294905" s="7" t="s">
        <v>57</v>
      </c>
      <c r="Z294905" s="7" t="s">
        <v>54</v>
      </c>
      <c r="AA294905" s="7" t="s">
        <v>57</v>
      </c>
      <c r="AB294905" s="7" t="s">
        <v>57</v>
      </c>
      <c r="AC294905" s="7" t="s">
        <v>54</v>
      </c>
      <c r="AD294905" s="7" t="s">
        <v>57</v>
      </c>
      <c r="AE294905" s="7" t="s">
        <v>57</v>
      </c>
      <c r="AF294905" s="7" t="s">
        <v>54</v>
      </c>
      <c r="AG294905" s="7" t="s">
        <v>57</v>
      </c>
      <c r="AH294905" s="7" t="s">
        <v>57</v>
      </c>
      <c r="AI294905" s="7" t="s">
        <v>57</v>
      </c>
      <c r="AJ294905" s="7" t="s">
        <v>54</v>
      </c>
      <c r="AK294905" s="7" t="s">
        <v>54</v>
      </c>
      <c r="AL294905" s="7" t="s">
        <v>54</v>
      </c>
      <c r="AM294905" s="7" t="s">
        <v>54</v>
      </c>
      <c r="AN294905" s="7" t="s">
        <v>57</v>
      </c>
      <c r="AO294905" s="7" t="s">
        <v>54</v>
      </c>
      <c r="AP294905" s="7" t="s">
        <v>57</v>
      </c>
      <c r="AQ294905" s="7" t="s">
        <v>57</v>
      </c>
      <c r="AR294905" s="7" t="s">
        <v>57</v>
      </c>
      <c r="AS294905" s="7" t="s">
        <v>57</v>
      </c>
      <c r="AT294905" s="7" t="s">
        <v>54</v>
      </c>
      <c r="AU294905" s="7" t="s">
        <v>54</v>
      </c>
      <c r="AV294905" s="7" t="s">
        <v>57</v>
      </c>
      <c r="AW294905" s="7" t="s">
        <v>57</v>
      </c>
      <c r="AX294905" s="7" t="s">
        <v>57</v>
      </c>
      <c r="AY294905" s="7" t="s">
        <v>54</v>
      </c>
      <c r="AZ294905" s="7" t="s">
        <v>54</v>
      </c>
      <c r="BA294905" s="7" t="s">
        <v>54</v>
      </c>
      <c r="BB294905" s="7" t="s">
        <v>57</v>
      </c>
      <c r="BC294905" s="7" t="s">
        <v>57</v>
      </c>
      <c r="BD294905" s="7" t="s">
        <v>57</v>
      </c>
      <c r="BE294905" s="7" t="s">
        <v>57</v>
      </c>
      <c r="BF294905" s="7" t="s">
        <v>54</v>
      </c>
      <c r="BG294905" s="7" t="s">
        <v>57</v>
      </c>
      <c r="BH294905" s="7" t="s">
        <v>54</v>
      </c>
      <c r="BI294905" s="7" t="s">
        <v>57</v>
      </c>
      <c r="BJ294905" s="7" t="s">
        <v>57</v>
      </c>
      <c r="BK294905" s="7" t="s">
        <v>57</v>
      </c>
      <c r="BL294905" s="7" t="s">
        <v>57</v>
      </c>
      <c r="BM294905" s="7" t="s">
        <v>57</v>
      </c>
      <c r="BN294905" s="7" t="s">
        <v>54</v>
      </c>
      <c r="BO294905" s="7" t="s">
        <v>57</v>
      </c>
      <c r="BP294905" s="7" t="s">
        <v>54</v>
      </c>
      <c r="BQ294905" s="7" t="s">
        <v>57</v>
      </c>
      <c r="BR294905" s="7" t="s">
        <v>57</v>
      </c>
      <c r="BS294905" s="7" t="s">
        <v>57</v>
      </c>
      <c r="BT294905" s="7" t="s">
        <v>57</v>
      </c>
      <c r="BU294905" s="7" t="s">
        <v>54</v>
      </c>
      <c r="BV294905" s="7" t="s">
        <v>57</v>
      </c>
      <c r="BW294905" s="7" t="s">
        <v>54</v>
      </c>
      <c r="BX294905" s="7" t="s">
        <v>54</v>
      </c>
      <c r="BY294905" s="7" t="s">
        <v>57</v>
      </c>
      <c r="BZ294905" s="7" t="s">
        <v>57</v>
      </c>
      <c r="CA294905" s="7" t="s">
        <v>57</v>
      </c>
      <c r="CB294905" s="7" t="s">
        <v>54</v>
      </c>
      <c r="CC294905" s="7" t="s">
        <v>54</v>
      </c>
      <c r="CD294905" s="7" t="s">
        <v>57</v>
      </c>
      <c r="CE294905" s="7" t="s">
        <v>54</v>
      </c>
      <c r="CF294905" s="7" t="s">
        <v>57</v>
      </c>
      <c r="CG294905" s="7" t="s">
        <v>57</v>
      </c>
      <c r="CH294905" s="7" t="s">
        <v>57</v>
      </c>
      <c r="CI294905" s="7" t="s">
        <v>57</v>
      </c>
      <c r="CJ294905" s="7" t="s">
        <v>57</v>
      </c>
      <c r="CK294905" s="7" t="s">
        <v>57</v>
      </c>
      <c r="CL294905" s="7" t="s">
        <v>57</v>
      </c>
    </row>
    <row r="294906" spans="1:90" x14ac:dyDescent="0.25">
      <c r="A294906" s="1" t="s">
        <v>2</v>
      </c>
      <c r="B294906" s="9">
        <v>50</v>
      </c>
      <c r="C294906" s="10">
        <v>58</v>
      </c>
      <c r="D294906" s="10">
        <v>11</v>
      </c>
      <c r="E294906" s="10">
        <v>22</v>
      </c>
      <c r="F294906" s="10">
        <v>37</v>
      </c>
      <c r="G294906" s="10">
        <v>39</v>
      </c>
      <c r="H294906" s="10">
        <v>50</v>
      </c>
      <c r="I294906" s="10">
        <v>1</v>
      </c>
      <c r="J294906" s="10">
        <v>1</v>
      </c>
      <c r="K294906" s="10">
        <v>7</v>
      </c>
      <c r="L294906" s="10">
        <v>18</v>
      </c>
      <c r="M294906" s="10">
        <v>35</v>
      </c>
      <c r="N294906" s="10">
        <v>22</v>
      </c>
      <c r="O294906" s="10">
        <v>55</v>
      </c>
      <c r="P294906" s="10">
        <v>3</v>
      </c>
      <c r="Q294906" s="10">
        <v>21</v>
      </c>
      <c r="R294906" s="10">
        <v>23</v>
      </c>
      <c r="S294906" s="10">
        <v>26</v>
      </c>
      <c r="T294906" s="10">
        <v>30</v>
      </c>
      <c r="U294906" s="10">
        <v>21</v>
      </c>
      <c r="V294906" s="10">
        <v>33</v>
      </c>
      <c r="W294906" s="10">
        <v>2</v>
      </c>
      <c r="X294906" s="10">
        <v>15</v>
      </c>
      <c r="Y294906" s="10">
        <v>39</v>
      </c>
      <c r="Z294906" s="10">
        <v>36</v>
      </c>
      <c r="AA294906" s="10">
        <v>45</v>
      </c>
      <c r="AB294906" s="10">
        <v>53</v>
      </c>
      <c r="AC294906" s="7" t="s">
        <v>118</v>
      </c>
      <c r="AD294906" s="10" t="s">
        <v>118</v>
      </c>
      <c r="AE294906" s="10" t="s">
        <v>118</v>
      </c>
      <c r="AF294906" s="10">
        <v>21</v>
      </c>
      <c r="AG294906" s="10">
        <v>52</v>
      </c>
      <c r="AH294906" s="7">
        <v>62</v>
      </c>
      <c r="AI294906" s="7">
        <v>41</v>
      </c>
      <c r="AJ294906" s="7">
        <v>18</v>
      </c>
      <c r="AK294906" s="7">
        <v>52</v>
      </c>
      <c r="AL294906" s="10">
        <v>55</v>
      </c>
      <c r="AM294906" s="10">
        <v>33</v>
      </c>
      <c r="AN294906" s="10">
        <v>30</v>
      </c>
      <c r="AO294906" s="7">
        <v>38</v>
      </c>
      <c r="AP294906" s="9">
        <v>38</v>
      </c>
      <c r="AQ294906" s="7">
        <v>44</v>
      </c>
      <c r="AR294906" s="7">
        <v>50</v>
      </c>
      <c r="AS294906" s="7">
        <v>55</v>
      </c>
      <c r="AT294906" s="9">
        <v>1</v>
      </c>
      <c r="AU294906" s="9">
        <v>24</v>
      </c>
      <c r="AV294906" s="7">
        <v>28</v>
      </c>
      <c r="AW294906" s="9">
        <v>38</v>
      </c>
      <c r="AX294906" s="10">
        <v>21</v>
      </c>
      <c r="AY294906" s="9">
        <v>42</v>
      </c>
      <c r="AZ294906" s="10">
        <v>13</v>
      </c>
      <c r="BA294906" s="10">
        <v>21</v>
      </c>
      <c r="BB294906" s="10">
        <v>36</v>
      </c>
      <c r="BC294906" s="10">
        <v>57</v>
      </c>
      <c r="BD294906" s="10">
        <v>52</v>
      </c>
      <c r="BE294906" s="10">
        <v>12</v>
      </c>
      <c r="BF294906" s="10">
        <v>49</v>
      </c>
      <c r="BG294906" s="10">
        <v>48</v>
      </c>
      <c r="BH294906" s="10">
        <v>1</v>
      </c>
      <c r="BI294906" s="10">
        <v>40</v>
      </c>
      <c r="BJ294906" s="10">
        <v>42</v>
      </c>
      <c r="BK294906" s="10">
        <v>51</v>
      </c>
      <c r="BL294906" s="10">
        <v>2</v>
      </c>
      <c r="BM294906" s="10">
        <v>31</v>
      </c>
      <c r="BN294906" s="10">
        <v>43</v>
      </c>
      <c r="BO294906" s="10">
        <v>56</v>
      </c>
      <c r="BP294906" s="10">
        <v>2</v>
      </c>
      <c r="BQ294906" s="10">
        <v>14</v>
      </c>
      <c r="BR294906" s="10">
        <v>44</v>
      </c>
      <c r="BS294906" s="10">
        <v>68</v>
      </c>
      <c r="BT294906" s="10">
        <v>30</v>
      </c>
      <c r="BU294906" s="10">
        <v>53</v>
      </c>
      <c r="BV294906" s="10">
        <v>47</v>
      </c>
      <c r="BW294906" s="10">
        <v>41</v>
      </c>
      <c r="BX294906" s="10">
        <v>21</v>
      </c>
      <c r="BY294906" s="10">
        <v>32</v>
      </c>
      <c r="BZ294906" s="10">
        <v>9</v>
      </c>
      <c r="CA294906" s="10">
        <v>33</v>
      </c>
      <c r="CB294906" s="10">
        <v>39</v>
      </c>
      <c r="CC294906" s="10">
        <v>6</v>
      </c>
      <c r="CD294906" s="10">
        <v>18</v>
      </c>
      <c r="CE294906" s="10">
        <v>7</v>
      </c>
      <c r="CF294906" s="10">
        <v>43</v>
      </c>
      <c r="CG294906" s="7">
        <v>36</v>
      </c>
      <c r="CH294906" s="7">
        <v>45</v>
      </c>
      <c r="CI294906" s="7">
        <v>47</v>
      </c>
      <c r="CJ294906" s="7">
        <v>18</v>
      </c>
      <c r="CK294906" s="10" t="s">
        <v>118</v>
      </c>
      <c r="CL294906" s="7" t="s">
        <v>210</v>
      </c>
    </row>
    <row r="294907" spans="1:90" x14ac:dyDescent="0.25">
      <c r="A294907" s="1" t="s">
        <v>3</v>
      </c>
      <c r="B294907" s="7">
        <v>9</v>
      </c>
      <c r="C294907" s="7">
        <v>5</v>
      </c>
      <c r="D294907" s="7">
        <v>9</v>
      </c>
      <c r="E294907" s="7">
        <v>8</v>
      </c>
      <c r="F294907" s="7">
        <v>6</v>
      </c>
      <c r="G294907" s="7">
        <v>8</v>
      </c>
      <c r="H294907" s="7">
        <v>8</v>
      </c>
      <c r="I294907" s="7">
        <v>7</v>
      </c>
      <c r="J294907" s="13">
        <v>3</v>
      </c>
      <c r="K294907" s="13">
        <v>4</v>
      </c>
      <c r="L294907" s="7">
        <v>7</v>
      </c>
      <c r="M294907" s="13">
        <v>12</v>
      </c>
      <c r="N294907" s="7">
        <v>10</v>
      </c>
      <c r="O294907" s="7">
        <v>10</v>
      </c>
      <c r="P294907" s="7">
        <v>10</v>
      </c>
      <c r="Q294907" s="7">
        <v>7</v>
      </c>
      <c r="R294907" s="7">
        <v>5</v>
      </c>
      <c r="S294907" s="7">
        <v>5</v>
      </c>
      <c r="T294907" s="7">
        <v>11</v>
      </c>
      <c r="U294907" s="7">
        <v>7</v>
      </c>
      <c r="V294907" s="7">
        <v>8</v>
      </c>
      <c r="W294907" s="13">
        <v>12</v>
      </c>
      <c r="X294907" s="7">
        <v>5</v>
      </c>
      <c r="Y294907" s="7">
        <v>9</v>
      </c>
      <c r="Z294907" s="7">
        <v>9</v>
      </c>
      <c r="AA294907" s="7">
        <v>10</v>
      </c>
      <c r="AB294907" s="7">
        <v>5</v>
      </c>
      <c r="AC294907" s="7">
        <v>6</v>
      </c>
      <c r="AD294907" s="7">
        <v>7</v>
      </c>
      <c r="AE294907" s="7">
        <v>8</v>
      </c>
      <c r="AF294907" s="7">
        <v>6</v>
      </c>
      <c r="AG294907" s="7">
        <v>10</v>
      </c>
      <c r="AH294907" s="7">
        <v>8</v>
      </c>
      <c r="AI294907" s="7">
        <v>8</v>
      </c>
      <c r="AJ294907" s="7">
        <v>6</v>
      </c>
      <c r="AK294907" s="7">
        <v>5</v>
      </c>
      <c r="AL294907" s="7">
        <v>7</v>
      </c>
      <c r="AM294907" s="7">
        <v>11</v>
      </c>
      <c r="AN294907" s="7">
        <v>10</v>
      </c>
      <c r="AO294907" s="7">
        <v>9</v>
      </c>
      <c r="AP294907" s="7">
        <v>8</v>
      </c>
      <c r="AQ294907" s="7">
        <v>5</v>
      </c>
      <c r="AR294907" s="7">
        <v>7</v>
      </c>
      <c r="AS294907" s="7">
        <v>8</v>
      </c>
      <c r="AT294907" s="7">
        <v>8</v>
      </c>
      <c r="AU294907" s="7">
        <v>11</v>
      </c>
      <c r="AV294907" s="7">
        <v>7</v>
      </c>
      <c r="AW294907" s="7">
        <v>9</v>
      </c>
      <c r="AX294907" s="7">
        <v>6</v>
      </c>
      <c r="AY294907" s="7">
        <v>10</v>
      </c>
      <c r="AZ294907" s="7">
        <v>8</v>
      </c>
      <c r="BA294907" s="7">
        <v>5</v>
      </c>
      <c r="BB294907" s="7">
        <v>8</v>
      </c>
      <c r="BC294907" s="7">
        <v>9</v>
      </c>
      <c r="BD294907" s="7">
        <v>6</v>
      </c>
      <c r="BE294907" s="13">
        <v>6</v>
      </c>
      <c r="BF294907" s="7">
        <v>8</v>
      </c>
      <c r="BG294907" s="7">
        <v>9</v>
      </c>
      <c r="BH294907" s="13">
        <v>4</v>
      </c>
      <c r="BI294907" s="7">
        <v>7</v>
      </c>
      <c r="BJ294907" s="13">
        <v>6</v>
      </c>
      <c r="BK294907" s="13">
        <v>6</v>
      </c>
      <c r="BL294907" s="13">
        <v>3</v>
      </c>
      <c r="BM294907" s="7">
        <v>8</v>
      </c>
      <c r="BN294907" s="7">
        <v>11</v>
      </c>
      <c r="BO294907" s="7">
        <v>7</v>
      </c>
      <c r="BP294907" s="13">
        <v>4</v>
      </c>
      <c r="BQ294907" s="7">
        <v>8</v>
      </c>
      <c r="BR294907" s="7">
        <v>5</v>
      </c>
      <c r="BS294907" s="7">
        <v>9</v>
      </c>
      <c r="BT294907" s="13">
        <v>6</v>
      </c>
      <c r="BU294907" s="7">
        <v>11</v>
      </c>
      <c r="BV294907" s="7">
        <v>9</v>
      </c>
      <c r="BW294907" s="7">
        <v>7</v>
      </c>
      <c r="BX294907" s="7">
        <v>9</v>
      </c>
      <c r="BY294907" s="7">
        <v>9</v>
      </c>
      <c r="BZ294907" s="7">
        <v>8</v>
      </c>
      <c r="CA294907" s="7">
        <v>7</v>
      </c>
      <c r="CB294907" s="7">
        <v>5</v>
      </c>
      <c r="CC294907" s="7">
        <v>5</v>
      </c>
      <c r="CD294907" s="13">
        <v>6</v>
      </c>
      <c r="CE294907" s="7">
        <v>11</v>
      </c>
      <c r="CF294907" s="7">
        <v>9</v>
      </c>
      <c r="CG294907" s="7">
        <v>7</v>
      </c>
      <c r="CH294907" s="7">
        <v>7</v>
      </c>
      <c r="CI294907" s="7">
        <v>5</v>
      </c>
      <c r="CJ294907" s="7">
        <v>7</v>
      </c>
      <c r="CK294907" s="7">
        <v>7</v>
      </c>
      <c r="CL294907" s="7">
        <v>4</v>
      </c>
    </row>
    <row r="294908" spans="1:90" x14ac:dyDescent="0.25">
      <c r="A294908" s="1" t="s">
        <v>4</v>
      </c>
      <c r="B294908" s="7">
        <v>2007</v>
      </c>
      <c r="C294908" s="7">
        <v>2007</v>
      </c>
      <c r="D294908" s="7">
        <v>2008</v>
      </c>
      <c r="E294908" s="7">
        <v>2008</v>
      </c>
      <c r="F294908" s="7">
        <v>2008</v>
      </c>
      <c r="G294908" s="7">
        <v>2008</v>
      </c>
      <c r="H294908" s="7">
        <v>2008</v>
      </c>
      <c r="I294908" s="7">
        <v>2009</v>
      </c>
      <c r="J294908" s="7">
        <v>2010</v>
      </c>
      <c r="K294908" s="7">
        <v>2010</v>
      </c>
      <c r="L294908" s="7">
        <v>2010</v>
      </c>
      <c r="M294908" s="7">
        <v>2010</v>
      </c>
      <c r="N294908" s="7">
        <v>2011</v>
      </c>
      <c r="O294908" s="7">
        <v>2011</v>
      </c>
      <c r="P294908" s="13">
        <v>2012</v>
      </c>
      <c r="Q294908" s="7">
        <v>2012</v>
      </c>
      <c r="R294908" s="7">
        <v>2012</v>
      </c>
      <c r="S294908" s="7">
        <v>2012</v>
      </c>
      <c r="T294908" s="13">
        <v>2012</v>
      </c>
      <c r="U294908" s="13">
        <v>2015</v>
      </c>
      <c r="V294908" s="13">
        <v>2015</v>
      </c>
      <c r="W294908" s="7">
        <v>2016</v>
      </c>
      <c r="X294908" s="13">
        <v>2016</v>
      </c>
      <c r="Y294908" s="7">
        <v>2016</v>
      </c>
      <c r="Z294908" s="7">
        <v>2017</v>
      </c>
      <c r="AA294908" s="7">
        <v>2017</v>
      </c>
      <c r="AB294908" s="7">
        <v>2017</v>
      </c>
      <c r="AC294908" s="7">
        <v>2019</v>
      </c>
      <c r="AD294908" s="7">
        <v>2019</v>
      </c>
      <c r="AE294908" s="7">
        <v>2019</v>
      </c>
      <c r="AF294908" s="7">
        <v>2002</v>
      </c>
      <c r="AG294908" s="7">
        <v>2003</v>
      </c>
      <c r="AH294908" s="7">
        <v>1988</v>
      </c>
      <c r="AI294908" s="7">
        <v>1989</v>
      </c>
      <c r="AJ294908" s="7">
        <v>1994</v>
      </c>
      <c r="AK294908" s="7">
        <v>1995</v>
      </c>
      <c r="AL294908" s="7">
        <v>2002</v>
      </c>
      <c r="AM294908" s="7">
        <v>2003</v>
      </c>
      <c r="AN294908" s="7">
        <v>2003</v>
      </c>
      <c r="AO294908" s="7">
        <v>2005</v>
      </c>
      <c r="AP294908" s="7">
        <v>2007</v>
      </c>
      <c r="AQ294908" s="7">
        <v>2007</v>
      </c>
      <c r="AR294908" s="7">
        <v>2007</v>
      </c>
      <c r="AS294908" s="7">
        <v>2007</v>
      </c>
      <c r="AT294908" s="7">
        <v>2007</v>
      </c>
      <c r="AU294908" s="7">
        <v>2007</v>
      </c>
      <c r="AV294908" s="7">
        <v>2007</v>
      </c>
      <c r="AW294908" s="7">
        <v>2007</v>
      </c>
      <c r="AX294908" s="7">
        <v>2007</v>
      </c>
      <c r="AY294908" s="7">
        <v>2007</v>
      </c>
      <c r="AZ294908" s="7">
        <v>2008</v>
      </c>
      <c r="BA294908" s="7">
        <v>2008</v>
      </c>
      <c r="BB294908" s="7">
        <v>2008</v>
      </c>
      <c r="BC294908" s="7">
        <v>2008</v>
      </c>
      <c r="BD294908" s="7">
        <v>2008</v>
      </c>
      <c r="BE294908" s="7">
        <v>2009</v>
      </c>
      <c r="BF294908" s="7">
        <v>2009</v>
      </c>
      <c r="BG294908" s="7">
        <v>2009</v>
      </c>
      <c r="BH294908" s="7">
        <v>2010</v>
      </c>
      <c r="BI294908" s="7">
        <v>2010</v>
      </c>
      <c r="BJ294908" s="7">
        <v>2010</v>
      </c>
      <c r="BK294908" s="7">
        <v>2010</v>
      </c>
      <c r="BL294908" s="7">
        <v>2010</v>
      </c>
      <c r="BM294908" s="7">
        <v>2010</v>
      </c>
      <c r="BN294908" s="7">
        <v>2011</v>
      </c>
      <c r="BO294908" s="7">
        <v>2011</v>
      </c>
      <c r="BP294908" s="7">
        <v>2011</v>
      </c>
      <c r="BQ294908" s="7">
        <v>2011</v>
      </c>
      <c r="BR294908" s="7">
        <v>2011</v>
      </c>
      <c r="BS294908" s="7">
        <v>2011</v>
      </c>
      <c r="BT294908" s="7">
        <v>2011</v>
      </c>
      <c r="BU294908" s="13">
        <v>2012</v>
      </c>
      <c r="BV294908" s="13">
        <v>2013</v>
      </c>
      <c r="BW294908" s="13">
        <v>2013</v>
      </c>
      <c r="BX294908" s="13">
        <v>2013</v>
      </c>
      <c r="BY294908" s="13">
        <v>2014</v>
      </c>
      <c r="BZ294908" s="13">
        <v>2014</v>
      </c>
      <c r="CA294908" s="13">
        <v>2015</v>
      </c>
      <c r="CB294908" s="13">
        <v>2015</v>
      </c>
      <c r="CC294908" s="13">
        <v>2015</v>
      </c>
      <c r="CD294908" s="13">
        <v>2016</v>
      </c>
      <c r="CE294908" s="7">
        <v>2017</v>
      </c>
      <c r="CF294908" s="7">
        <v>2017</v>
      </c>
      <c r="CG294908" s="7">
        <v>2018</v>
      </c>
      <c r="CH294908" s="7">
        <v>2018</v>
      </c>
      <c r="CI294908" s="7">
        <v>2018</v>
      </c>
      <c r="CJ294908" s="7">
        <v>2018</v>
      </c>
      <c r="CK294908" s="7">
        <v>2019</v>
      </c>
      <c r="CL294908" s="7">
        <v>2019</v>
      </c>
    </row>
    <row r="294909" spans="1:90" x14ac:dyDescent="0.25">
      <c r="A294909" s="1" t="s">
        <v>5</v>
      </c>
      <c r="B294909" s="14">
        <v>39347</v>
      </c>
      <c r="C294909" s="14">
        <v>39225</v>
      </c>
      <c r="D294909" s="14">
        <v>39701</v>
      </c>
      <c r="E294909" s="14">
        <v>39671</v>
      </c>
      <c r="F294909" s="14">
        <v>39606</v>
      </c>
      <c r="G294909" s="14">
        <v>39675</v>
      </c>
      <c r="H294909" s="14">
        <v>39671</v>
      </c>
      <c r="I294909" s="14">
        <v>40023</v>
      </c>
      <c r="J294909" s="14">
        <v>40258</v>
      </c>
      <c r="K294909" s="14">
        <v>40298</v>
      </c>
      <c r="L294909" s="14">
        <v>40375</v>
      </c>
      <c r="M294909" s="14">
        <v>40543</v>
      </c>
      <c r="N294909" s="14">
        <v>40844</v>
      </c>
      <c r="O294909" s="14">
        <v>40825</v>
      </c>
      <c r="P294909" s="14">
        <v>41185</v>
      </c>
      <c r="Q294909" s="14">
        <v>41106</v>
      </c>
      <c r="R294909" s="14">
        <v>41056</v>
      </c>
      <c r="S294909" s="14">
        <v>41048</v>
      </c>
      <c r="T294909" s="14">
        <v>41220</v>
      </c>
      <c r="U294909" s="14">
        <v>42202</v>
      </c>
      <c r="V294909" s="14">
        <v>42234</v>
      </c>
      <c r="W294909" s="14">
        <v>42709</v>
      </c>
      <c r="X294909" s="14">
        <v>42518</v>
      </c>
      <c r="Y294909" s="14">
        <v>42626</v>
      </c>
      <c r="Z294909" s="14">
        <v>42987</v>
      </c>
      <c r="AA294909" s="14">
        <v>43031</v>
      </c>
      <c r="AB294909" s="14">
        <v>42875</v>
      </c>
      <c r="AC294909" s="14">
        <v>43635</v>
      </c>
      <c r="AD294909" s="14">
        <v>43650</v>
      </c>
      <c r="AE294909" s="14">
        <v>43678</v>
      </c>
      <c r="AF294909" s="14">
        <v>37421</v>
      </c>
      <c r="AG294909" s="14">
        <v>37911</v>
      </c>
      <c r="AH294909" s="14">
        <v>32381</v>
      </c>
      <c r="AI294909" s="14">
        <v>32740</v>
      </c>
      <c r="AJ294909" s="14">
        <v>34498</v>
      </c>
      <c r="AK294909" s="14">
        <v>34849</v>
      </c>
      <c r="AL294909" s="14">
        <v>37461</v>
      </c>
      <c r="AM294909" s="14">
        <v>37949</v>
      </c>
      <c r="AN294909" s="14">
        <v>37916</v>
      </c>
      <c r="AO294909" s="14">
        <v>38608</v>
      </c>
      <c r="AP294909" s="14">
        <v>39319</v>
      </c>
      <c r="AQ294909" s="14">
        <v>39229</v>
      </c>
      <c r="AR294909" s="14">
        <v>39264</v>
      </c>
      <c r="AS294909" s="14">
        <v>39311</v>
      </c>
      <c r="AT294909" s="14">
        <v>39305</v>
      </c>
      <c r="AU294909" s="14">
        <v>39411</v>
      </c>
      <c r="AV294909" s="14">
        <v>39266</v>
      </c>
      <c r="AW294909" s="14">
        <v>39336</v>
      </c>
      <c r="AX294909" s="14">
        <v>39259</v>
      </c>
      <c r="AY294909" s="14">
        <v>39379</v>
      </c>
      <c r="AZ294909" s="14">
        <v>39671</v>
      </c>
      <c r="BA294909" s="14">
        <v>39571</v>
      </c>
      <c r="BB294909" s="14">
        <v>39671</v>
      </c>
      <c r="BC294909" s="14">
        <v>39709</v>
      </c>
      <c r="BD294909" s="14">
        <v>39615</v>
      </c>
      <c r="BE294909" s="14">
        <v>39980</v>
      </c>
      <c r="BF294909" s="14">
        <v>40026</v>
      </c>
      <c r="BG294909" s="14">
        <v>40071</v>
      </c>
      <c r="BH294909" s="14">
        <v>40279</v>
      </c>
      <c r="BI294909" s="14">
        <v>40390</v>
      </c>
      <c r="BJ294909" s="14">
        <v>40338</v>
      </c>
      <c r="BK294909" s="14">
        <v>40339</v>
      </c>
      <c r="BL294909" s="14">
        <v>40246</v>
      </c>
      <c r="BM294909" s="14">
        <v>40419</v>
      </c>
      <c r="BN294909" s="14">
        <v>40856</v>
      </c>
      <c r="BO294909" s="14">
        <v>40736</v>
      </c>
      <c r="BP294909" s="14">
        <v>40640</v>
      </c>
      <c r="BQ294909" s="14">
        <v>40764</v>
      </c>
      <c r="BR294909" s="14">
        <v>40682</v>
      </c>
      <c r="BS294909" s="14">
        <v>40796</v>
      </c>
      <c r="BT294909" s="14">
        <v>40702</v>
      </c>
      <c r="BU294909" s="14">
        <v>41218</v>
      </c>
      <c r="BV294909" s="14">
        <v>41519</v>
      </c>
      <c r="BW294909" s="14">
        <v>41483</v>
      </c>
      <c r="BX294909" s="14">
        <v>41532</v>
      </c>
      <c r="BY294909" s="14">
        <v>41910</v>
      </c>
      <c r="BZ294909" s="14">
        <v>41858</v>
      </c>
      <c r="CA294909" s="14">
        <v>42210</v>
      </c>
      <c r="CB294909" s="14">
        <v>42150</v>
      </c>
      <c r="CC294909" s="14">
        <v>42155</v>
      </c>
      <c r="CD294909" s="14">
        <v>42549</v>
      </c>
      <c r="CE294909" s="14">
        <v>43067</v>
      </c>
      <c r="CF294909" s="14">
        <v>42997</v>
      </c>
      <c r="CG294909" s="15">
        <v>43303</v>
      </c>
      <c r="CH294909" s="15">
        <v>43310</v>
      </c>
      <c r="CI294909" s="15">
        <v>43240</v>
      </c>
      <c r="CJ294909" s="15">
        <v>43291</v>
      </c>
      <c r="CK294909" s="14">
        <v>43662</v>
      </c>
      <c r="CL294909" s="15">
        <v>43563</v>
      </c>
    </row>
    <row r="294910" spans="1:90" x14ac:dyDescent="0.25">
      <c r="A294910" s="1" t="s">
        <v>6</v>
      </c>
      <c r="B294910" s="7" t="s">
        <v>68</v>
      </c>
      <c r="C294910" s="7" t="s">
        <v>72</v>
      </c>
      <c r="D294910" s="13" t="s">
        <v>74</v>
      </c>
      <c r="E294910" s="7" t="s">
        <v>78</v>
      </c>
      <c r="F294910" s="7" t="s">
        <v>80</v>
      </c>
      <c r="G294910" s="7" t="s">
        <v>82</v>
      </c>
      <c r="H294910" s="7" t="s">
        <v>84</v>
      </c>
      <c r="I294910" s="13" t="s">
        <v>62</v>
      </c>
      <c r="J294910" s="13" t="s">
        <v>88</v>
      </c>
      <c r="K294910" s="13" t="s">
        <v>74</v>
      </c>
      <c r="L294910" s="13" t="s">
        <v>63</v>
      </c>
      <c r="M294910" s="13" t="s">
        <v>92</v>
      </c>
      <c r="N294910" s="13" t="s">
        <v>60</v>
      </c>
      <c r="O294910" s="13" t="s">
        <v>95</v>
      </c>
      <c r="P294910" s="13" t="s">
        <v>60</v>
      </c>
      <c r="Q294910" s="13" t="s">
        <v>98</v>
      </c>
      <c r="R294910" s="13" t="s">
        <v>101</v>
      </c>
      <c r="S294910" s="13" t="s">
        <v>65</v>
      </c>
      <c r="T294910" s="13" t="s">
        <v>58</v>
      </c>
      <c r="U294910" s="13" t="s">
        <v>64</v>
      </c>
      <c r="V294910" s="13" t="s">
        <v>107</v>
      </c>
      <c r="W294910" s="13" t="s">
        <v>109</v>
      </c>
      <c r="X294910" s="13" t="s">
        <v>107</v>
      </c>
      <c r="Y294910" s="13" t="s">
        <v>55</v>
      </c>
      <c r="Z294910" s="11" t="s">
        <v>64</v>
      </c>
      <c r="AA294910" s="11" t="s">
        <v>114</v>
      </c>
      <c r="AB294910" s="11" t="s">
        <v>116</v>
      </c>
      <c r="AC294910" s="7" t="s">
        <v>114</v>
      </c>
      <c r="AD294910" s="7" t="s">
        <v>64</v>
      </c>
      <c r="AE294910" s="7" t="s">
        <v>58</v>
      </c>
      <c r="AF294910" s="7" t="s">
        <v>59</v>
      </c>
      <c r="AG294910" s="7" t="s">
        <v>124</v>
      </c>
      <c r="AH294910" s="7" t="s">
        <v>82</v>
      </c>
      <c r="AI294910" s="7" t="s">
        <v>128</v>
      </c>
      <c r="AJ294910" s="7" t="s">
        <v>82</v>
      </c>
      <c r="AK294910" s="7" t="s">
        <v>131</v>
      </c>
      <c r="AL294910" s="7" t="s">
        <v>82</v>
      </c>
      <c r="AM294910" s="7" t="s">
        <v>62</v>
      </c>
      <c r="AN294910" s="7" t="s">
        <v>63</v>
      </c>
      <c r="AO294910" s="7" t="s">
        <v>107</v>
      </c>
      <c r="AP294910" s="7" t="s">
        <v>60</v>
      </c>
      <c r="AQ294910" s="7" t="s">
        <v>74</v>
      </c>
      <c r="AR294910" s="7" t="s">
        <v>144</v>
      </c>
      <c r="AS294910" s="7" t="s">
        <v>78</v>
      </c>
      <c r="AT294910" s="13" t="s">
        <v>144</v>
      </c>
      <c r="AU294910" s="7" t="s">
        <v>65</v>
      </c>
      <c r="AV294910" s="7" t="s">
        <v>150</v>
      </c>
      <c r="AW294910" s="7" t="s">
        <v>63</v>
      </c>
      <c r="AX294910" s="7" t="s">
        <v>154</v>
      </c>
      <c r="AY294910" s="7" t="s">
        <v>156</v>
      </c>
      <c r="AZ294910" s="7" t="s">
        <v>144</v>
      </c>
      <c r="BA294910" s="7" t="s">
        <v>61</v>
      </c>
      <c r="BB294910" s="7" t="s">
        <v>116</v>
      </c>
      <c r="BC294910" s="7" t="s">
        <v>82</v>
      </c>
      <c r="BD294910" s="7" t="s">
        <v>107</v>
      </c>
      <c r="BE294910" s="13" t="s">
        <v>74</v>
      </c>
      <c r="BF294910" s="13" t="s">
        <v>82</v>
      </c>
      <c r="BG294910" s="13" t="s">
        <v>66</v>
      </c>
      <c r="BH294910" s="13" t="s">
        <v>63</v>
      </c>
      <c r="BI294910" s="13" t="s">
        <v>82</v>
      </c>
      <c r="BJ294910" s="13" t="s">
        <v>74</v>
      </c>
      <c r="BK294910" s="13" t="s">
        <v>63</v>
      </c>
      <c r="BL294910" s="13" t="s">
        <v>172</v>
      </c>
      <c r="BM294910" s="13" t="s">
        <v>82</v>
      </c>
      <c r="BN294910" s="13" t="s">
        <v>175</v>
      </c>
      <c r="BO294910" s="13" t="s">
        <v>177</v>
      </c>
      <c r="BP294910" s="13" t="s">
        <v>82</v>
      </c>
      <c r="BQ294910" s="13" t="s">
        <v>180</v>
      </c>
      <c r="BR294910" s="13" t="s">
        <v>182</v>
      </c>
      <c r="BS294910" s="13" t="s">
        <v>59</v>
      </c>
      <c r="BT294910" s="13" t="s">
        <v>59</v>
      </c>
      <c r="BU294910" s="13" t="s">
        <v>186</v>
      </c>
      <c r="BV294910" s="13" t="s">
        <v>124</v>
      </c>
      <c r="BW294910" s="13" t="s">
        <v>107</v>
      </c>
      <c r="BX294910" s="13" t="s">
        <v>107</v>
      </c>
      <c r="BY294910" s="13" t="s">
        <v>191</v>
      </c>
      <c r="BZ294910" s="13" t="s">
        <v>64</v>
      </c>
      <c r="CA294910" s="13" t="s">
        <v>124</v>
      </c>
      <c r="CB294910" s="13" t="s">
        <v>72</v>
      </c>
      <c r="CC294910" s="13" t="s">
        <v>63</v>
      </c>
      <c r="CD294910" s="13" t="s">
        <v>64</v>
      </c>
      <c r="CE294910" s="11" t="s">
        <v>114</v>
      </c>
      <c r="CF294910" s="11" t="s">
        <v>61</v>
      </c>
      <c r="CG294910" s="7" t="s">
        <v>201</v>
      </c>
      <c r="CH294910" s="7" t="s">
        <v>203</v>
      </c>
      <c r="CI294910" s="7" t="s">
        <v>144</v>
      </c>
      <c r="CJ294910" s="7" t="s">
        <v>207</v>
      </c>
      <c r="CK294910" s="7" t="s">
        <v>101</v>
      </c>
      <c r="CL294910" s="7" t="s">
        <v>65</v>
      </c>
    </row>
    <row r="294911" spans="1:90" x14ac:dyDescent="0.25">
      <c r="A294911" s="1" t="s">
        <v>7</v>
      </c>
      <c r="B294911" s="7" t="s">
        <v>69</v>
      </c>
      <c r="C294911" s="7" t="s">
        <v>69</v>
      </c>
      <c r="D294911" s="7" t="s">
        <v>75</v>
      </c>
      <c r="E294911" s="7" t="s">
        <v>75</v>
      </c>
      <c r="F294911" s="7" t="s">
        <v>69</v>
      </c>
      <c r="G294911" s="7" t="s">
        <v>75</v>
      </c>
      <c r="I294911" s="7" t="s">
        <v>69</v>
      </c>
      <c r="J294911" s="7" t="s">
        <v>75</v>
      </c>
      <c r="K294911" s="7" t="s">
        <v>75</v>
      </c>
      <c r="L294911" s="7" t="s">
        <v>75</v>
      </c>
      <c r="M294911" s="7" t="s">
        <v>75</v>
      </c>
      <c r="N294911" s="7" t="s">
        <v>75</v>
      </c>
      <c r="O294911" s="7" t="s">
        <v>75</v>
      </c>
      <c r="P294911" s="7" t="s">
        <v>75</v>
      </c>
      <c r="Q294911" s="7" t="s">
        <v>69</v>
      </c>
      <c r="R294911" s="7" t="s">
        <v>75</v>
      </c>
      <c r="S294911" s="13" t="s">
        <v>75</v>
      </c>
      <c r="T294911" s="7" t="s">
        <v>75</v>
      </c>
      <c r="U294911" s="7" t="s">
        <v>75</v>
      </c>
      <c r="V294911" s="7" t="s">
        <v>69</v>
      </c>
      <c r="W294911" s="7" t="s">
        <v>75</v>
      </c>
      <c r="X294911" s="7" t="s">
        <v>69</v>
      </c>
      <c r="Y294911" s="7" t="s">
        <v>75</v>
      </c>
      <c r="Z294911" s="7" t="s">
        <v>75</v>
      </c>
      <c r="AA294911" s="7" t="s">
        <v>75</v>
      </c>
      <c r="AB294911" s="11" t="s">
        <v>75</v>
      </c>
      <c r="AC294911" s="7" t="s">
        <v>75</v>
      </c>
      <c r="AD294911" s="7" t="s">
        <v>75</v>
      </c>
      <c r="AE294911" s="7" t="s">
        <v>75</v>
      </c>
      <c r="AF294911" s="7" t="s">
        <v>75</v>
      </c>
      <c r="AG294911" s="7" t="s">
        <v>69</v>
      </c>
      <c r="AH294911" s="7" t="s">
        <v>75</v>
      </c>
      <c r="AI294911" s="7" t="s">
        <v>69</v>
      </c>
      <c r="AJ294911" s="7" t="s">
        <v>75</v>
      </c>
      <c r="AK294911" s="7" t="s">
        <v>75</v>
      </c>
      <c r="AL294911" s="7" t="s">
        <v>75</v>
      </c>
      <c r="AM294911" s="7" t="s">
        <v>69</v>
      </c>
      <c r="AN294911" s="7" t="s">
        <v>75</v>
      </c>
      <c r="AO294911" s="7" t="s">
        <v>69</v>
      </c>
      <c r="AP294911" s="7" t="s">
        <v>75</v>
      </c>
      <c r="AQ294911" s="7" t="s">
        <v>75</v>
      </c>
      <c r="AR294911" s="7" t="s">
        <v>75</v>
      </c>
      <c r="AS294911" s="7" t="s">
        <v>75</v>
      </c>
      <c r="AT294911" s="7" t="s">
        <v>75</v>
      </c>
      <c r="AU294911" s="7" t="s">
        <v>75</v>
      </c>
      <c r="AV294911" s="7" t="s">
        <v>69</v>
      </c>
      <c r="AW294911" s="7" t="s">
        <v>75</v>
      </c>
      <c r="AX294911" s="7" t="s">
        <v>69</v>
      </c>
      <c r="AY294911" s="7" t="s">
        <v>75</v>
      </c>
      <c r="AZ294911" s="7" t="s">
        <v>75</v>
      </c>
      <c r="BA294911" s="7" t="s">
        <v>75</v>
      </c>
      <c r="BB294911" s="7" t="s">
        <v>75</v>
      </c>
      <c r="BC294911" s="7" t="s">
        <v>75</v>
      </c>
      <c r="BD294911" s="7" t="s">
        <v>69</v>
      </c>
      <c r="BE294911" s="7" t="s">
        <v>75</v>
      </c>
      <c r="BF294911" s="7" t="s">
        <v>75</v>
      </c>
      <c r="BG294911" s="7" t="s">
        <v>75</v>
      </c>
      <c r="BH294911" s="7" t="s">
        <v>75</v>
      </c>
      <c r="BI294911" s="7" t="s">
        <v>75</v>
      </c>
      <c r="BJ294911" s="7" t="s">
        <v>75</v>
      </c>
      <c r="BK294911" s="7" t="s">
        <v>75</v>
      </c>
      <c r="BL294911" s="7" t="s">
        <v>75</v>
      </c>
      <c r="BM294911" s="7" t="s">
        <v>75</v>
      </c>
      <c r="BN294911" s="7" t="s">
        <v>69</v>
      </c>
      <c r="BO294911" s="13"/>
      <c r="BP294911" s="7" t="s">
        <v>75</v>
      </c>
      <c r="BQ294911" s="7" t="s">
        <v>75</v>
      </c>
      <c r="BR294911" s="7" t="s">
        <v>75</v>
      </c>
      <c r="BS294911" s="7" t="s">
        <v>75</v>
      </c>
      <c r="BT294911" s="7" t="s">
        <v>75</v>
      </c>
      <c r="BU294911" s="7" t="s">
        <v>75</v>
      </c>
      <c r="BV294911" s="7" t="s">
        <v>69</v>
      </c>
      <c r="BW294911" s="7" t="s">
        <v>69</v>
      </c>
      <c r="BX294911" s="7" t="s">
        <v>69</v>
      </c>
      <c r="BY294911" s="7" t="s">
        <v>75</v>
      </c>
      <c r="BZ294911" s="7" t="s">
        <v>75</v>
      </c>
      <c r="CA294911" s="7" t="s">
        <v>69</v>
      </c>
      <c r="CB294911" s="7" t="s">
        <v>69</v>
      </c>
      <c r="CC294911" s="7" t="s">
        <v>75</v>
      </c>
      <c r="CD294911" s="7" t="s">
        <v>75</v>
      </c>
      <c r="CE294911" s="7" t="s">
        <v>75</v>
      </c>
      <c r="CF294911" s="7" t="s">
        <v>75</v>
      </c>
      <c r="CG294911" s="7" t="s">
        <v>75</v>
      </c>
      <c r="CH294911" s="7" t="s">
        <v>69</v>
      </c>
      <c r="CI294911" s="7" t="s">
        <v>75</v>
      </c>
      <c r="CJ294911" s="7" t="s">
        <v>75</v>
      </c>
      <c r="CK294911" s="7" t="s">
        <v>75</v>
      </c>
      <c r="CL294911" s="7" t="s">
        <v>75</v>
      </c>
    </row>
    <row r="294912" spans="1:90" x14ac:dyDescent="0.25">
      <c r="A294912" s="1" t="s">
        <v>8</v>
      </c>
      <c r="B294912" s="13" t="s">
        <v>70</v>
      </c>
      <c r="C294912" s="7" t="s">
        <v>70</v>
      </c>
      <c r="D294912" s="11" t="s">
        <v>76</v>
      </c>
      <c r="E294912" s="11" t="s">
        <v>76</v>
      </c>
      <c r="F294912" s="11" t="s">
        <v>70</v>
      </c>
      <c r="G294912" s="11" t="s">
        <v>76</v>
      </c>
      <c r="H294912" s="11" t="s">
        <v>85</v>
      </c>
      <c r="I294912" s="11" t="s">
        <v>70</v>
      </c>
      <c r="J294912" s="11" t="s">
        <v>76</v>
      </c>
      <c r="K294912" s="11" t="s">
        <v>76</v>
      </c>
      <c r="L294912" s="11" t="s">
        <v>76</v>
      </c>
      <c r="M294912" s="13" t="s">
        <v>76</v>
      </c>
      <c r="N294912" s="11" t="s">
        <v>76</v>
      </c>
      <c r="O294912" s="11" t="s">
        <v>76</v>
      </c>
      <c r="P294912" s="11" t="s">
        <v>76</v>
      </c>
      <c r="Q294912" s="11" t="s">
        <v>99</v>
      </c>
      <c r="R294912" s="13" t="s">
        <v>76</v>
      </c>
      <c r="S294912" s="13" t="s">
        <v>76</v>
      </c>
      <c r="T294912" s="11" t="s">
        <v>104</v>
      </c>
      <c r="U294912" s="11" t="s">
        <v>76</v>
      </c>
      <c r="V294912" s="11" t="s">
        <v>70</v>
      </c>
      <c r="W294912" s="11" t="s">
        <v>104</v>
      </c>
      <c r="X294912" s="11" t="s">
        <v>70</v>
      </c>
      <c r="Y294912" s="11" t="s">
        <v>76</v>
      </c>
      <c r="Z294912" s="11" t="s">
        <v>76</v>
      </c>
      <c r="AA294912" s="11" t="s">
        <v>76</v>
      </c>
      <c r="AB294912" s="11" t="s">
        <v>76</v>
      </c>
      <c r="AC294912" s="11" t="s">
        <v>76</v>
      </c>
      <c r="AD294912" s="11" t="s">
        <v>76</v>
      </c>
      <c r="AE294912" s="11" t="s">
        <v>104</v>
      </c>
      <c r="AF294912" s="11" t="s">
        <v>76</v>
      </c>
      <c r="AG294912" s="11" t="s">
        <v>70</v>
      </c>
      <c r="AH294912" s="11" t="s">
        <v>76</v>
      </c>
      <c r="AI294912" s="11" t="s">
        <v>99</v>
      </c>
      <c r="AJ294912" s="11" t="s">
        <v>76</v>
      </c>
      <c r="AK294912" s="11" t="s">
        <v>76</v>
      </c>
      <c r="AL294912" s="11" t="s">
        <v>76</v>
      </c>
      <c r="AM294912" s="11" t="s">
        <v>70</v>
      </c>
      <c r="AN294912" s="11" t="s">
        <v>76</v>
      </c>
      <c r="AO294912" s="11" t="s">
        <v>70</v>
      </c>
      <c r="AP294912" s="11" t="s">
        <v>76</v>
      </c>
      <c r="AQ294912" s="11" t="s">
        <v>76</v>
      </c>
      <c r="AR294912" s="11" t="s">
        <v>76</v>
      </c>
      <c r="AS294912" s="11" t="s">
        <v>76</v>
      </c>
      <c r="AT294912" s="11" t="s">
        <v>76</v>
      </c>
      <c r="AU294912" s="13" t="s">
        <v>76</v>
      </c>
      <c r="AV294912" s="7" t="s">
        <v>151</v>
      </c>
      <c r="AW294912" s="11" t="s">
        <v>76</v>
      </c>
      <c r="AX294912" s="13" t="s">
        <v>151</v>
      </c>
      <c r="AY294912" s="11" t="s">
        <v>76</v>
      </c>
      <c r="AZ294912" s="11" t="s">
        <v>76</v>
      </c>
      <c r="BA294912" s="11" t="s">
        <v>104</v>
      </c>
      <c r="BB294912" s="11" t="s">
        <v>76</v>
      </c>
      <c r="BC294912" s="11" t="s">
        <v>76</v>
      </c>
      <c r="BD294912" s="11" t="s">
        <v>70</v>
      </c>
      <c r="BE294912" s="11" t="s">
        <v>76</v>
      </c>
      <c r="BF294912" s="11" t="s">
        <v>76</v>
      </c>
      <c r="BG294912" s="11" t="s">
        <v>76</v>
      </c>
      <c r="BH294912" s="11" t="s">
        <v>76</v>
      </c>
      <c r="BI294912" s="11" t="s">
        <v>76</v>
      </c>
      <c r="BJ294912" s="11" t="s">
        <v>76</v>
      </c>
      <c r="BK294912" s="11" t="s">
        <v>76</v>
      </c>
      <c r="BL294912" s="11" t="s">
        <v>76</v>
      </c>
      <c r="BM294912" s="11" t="s">
        <v>76</v>
      </c>
      <c r="BN294912" s="11" t="s">
        <v>70</v>
      </c>
      <c r="BO294912" s="11" t="s">
        <v>85</v>
      </c>
      <c r="BP294912" s="11" t="s">
        <v>76</v>
      </c>
      <c r="BQ294912" s="11" t="s">
        <v>76</v>
      </c>
      <c r="BR294912" s="11" t="s">
        <v>76</v>
      </c>
      <c r="BS294912" s="11" t="s">
        <v>76</v>
      </c>
      <c r="BT294912" s="11" t="s">
        <v>76</v>
      </c>
      <c r="BU294912" s="11" t="s">
        <v>76</v>
      </c>
      <c r="BV294912" s="11" t="s">
        <v>70</v>
      </c>
      <c r="BW294912" s="11" t="s">
        <v>70</v>
      </c>
      <c r="BX294912" s="11" t="s">
        <v>70</v>
      </c>
      <c r="BY294912" s="11" t="s">
        <v>104</v>
      </c>
      <c r="BZ294912" s="11" t="s">
        <v>76</v>
      </c>
      <c r="CA294912" s="11" t="s">
        <v>70</v>
      </c>
      <c r="CB294912" s="11" t="s">
        <v>70</v>
      </c>
      <c r="CC294912" s="11" t="s">
        <v>76</v>
      </c>
      <c r="CD294912" s="11" t="s">
        <v>76</v>
      </c>
      <c r="CE294912" s="11" t="s">
        <v>76</v>
      </c>
      <c r="CF294912" s="11" t="s">
        <v>104</v>
      </c>
      <c r="CG294912" s="11" t="s">
        <v>76</v>
      </c>
      <c r="CH294912" s="11" t="s">
        <v>151</v>
      </c>
      <c r="CI294912" s="11" t="s">
        <v>76</v>
      </c>
      <c r="CJ294912" s="11" t="s">
        <v>76</v>
      </c>
      <c r="CK294912" s="11" t="s">
        <v>76</v>
      </c>
      <c r="CL294912" s="11" t="s">
        <v>76</v>
      </c>
    </row>
    <row r="294913" spans="1:90" x14ac:dyDescent="0.25">
      <c r="A294913" s="1" t="s">
        <v>9</v>
      </c>
      <c r="AI294913" s="7" t="s">
        <v>56</v>
      </c>
      <c r="AK294913" s="7" t="s">
        <v>56</v>
      </c>
      <c r="AL294913" s="7" t="s">
        <v>56</v>
      </c>
      <c r="AM294913" s="7" t="s">
        <v>56</v>
      </c>
      <c r="AN294913" s="7" t="s">
        <v>56</v>
      </c>
      <c r="AO294913" s="7" t="s">
        <v>56</v>
      </c>
      <c r="AT294913" s="13"/>
      <c r="AY294913" s="7" t="s">
        <v>56</v>
      </c>
      <c r="AZ294913" s="7" t="s">
        <v>56</v>
      </c>
      <c r="BA294913" s="7" t="s">
        <v>56</v>
      </c>
      <c r="BC294913" s="7" t="s">
        <v>56</v>
      </c>
      <c r="BG294913" s="13" t="s">
        <v>56</v>
      </c>
      <c r="BL294913" s="13" t="s">
        <v>56</v>
      </c>
      <c r="BM294913" s="13"/>
      <c r="BO294913" s="13"/>
      <c r="BQ294913" s="13"/>
      <c r="BR294913" s="13" t="s">
        <v>56</v>
      </c>
      <c r="BS294913" s="13" t="s">
        <v>56</v>
      </c>
      <c r="BY294913" s="7" t="s">
        <v>56</v>
      </c>
      <c r="CL294913" s="7" t="s">
        <v>56</v>
      </c>
    </row>
    <row r="294914" spans="1:90" x14ac:dyDescent="0.25">
      <c r="A294914" s="1" t="s">
        <v>10</v>
      </c>
      <c r="B294914" s="13" t="s">
        <v>56</v>
      </c>
      <c r="C294914" s="7" t="s">
        <v>56</v>
      </c>
      <c r="D294914" s="13" t="s">
        <v>56</v>
      </c>
      <c r="E294914" s="13" t="s">
        <v>56</v>
      </c>
      <c r="F294914" s="13" t="s">
        <v>56</v>
      </c>
      <c r="G294914" s="13" t="s">
        <v>56</v>
      </c>
      <c r="H294914" s="13" t="s">
        <v>56</v>
      </c>
      <c r="I294914" s="13" t="s">
        <v>56</v>
      </c>
      <c r="J294914" s="13" t="s">
        <v>56</v>
      </c>
      <c r="K294914" s="13" t="s">
        <v>56</v>
      </c>
      <c r="L294914" s="13" t="s">
        <v>56</v>
      </c>
      <c r="M294914" s="13" t="s">
        <v>56</v>
      </c>
      <c r="N294914" s="13" t="s">
        <v>56</v>
      </c>
      <c r="O294914" s="13" t="s">
        <v>56</v>
      </c>
      <c r="P294914" s="13" t="s">
        <v>56</v>
      </c>
      <c r="Q294914" s="13" t="s">
        <v>56</v>
      </c>
      <c r="R294914" s="13" t="s">
        <v>56</v>
      </c>
      <c r="S294914" s="13" t="s">
        <v>56</v>
      </c>
      <c r="T294914" s="7" t="s">
        <v>56</v>
      </c>
      <c r="U294914" s="7" t="s">
        <v>56</v>
      </c>
      <c r="V294914" s="7" t="s">
        <v>56</v>
      </c>
      <c r="W294914" s="7" t="s">
        <v>56</v>
      </c>
      <c r="X294914" s="7" t="s">
        <v>56</v>
      </c>
      <c r="Y294914" s="7" t="s">
        <v>56</v>
      </c>
      <c r="Z294914" s="7" t="s">
        <v>56</v>
      </c>
      <c r="AA294914" s="7" t="s">
        <v>56</v>
      </c>
      <c r="AB294914" s="7" t="s">
        <v>56</v>
      </c>
      <c r="AC294914" s="7" t="s">
        <v>56</v>
      </c>
      <c r="AD294914" s="7" t="s">
        <v>56</v>
      </c>
      <c r="AE294914" s="7" t="s">
        <v>56</v>
      </c>
      <c r="AS294914" s="13"/>
      <c r="BE294914" s="13"/>
      <c r="BT294914" s="13"/>
    </row>
    <row r="294915" spans="1:90" x14ac:dyDescent="0.25">
      <c r="A294915" s="1" t="s">
        <v>11</v>
      </c>
      <c r="AF294915" s="7" t="s">
        <v>56</v>
      </c>
      <c r="AG294915" s="13" t="s">
        <v>56</v>
      </c>
      <c r="AH294915" s="7" t="s">
        <v>56</v>
      </c>
      <c r="AJ294915" s="13" t="s">
        <v>56</v>
      </c>
      <c r="AN294915" s="13"/>
      <c r="AP294915" s="13" t="s">
        <v>56</v>
      </c>
      <c r="AQ294915" s="13" t="s">
        <v>56</v>
      </c>
      <c r="AR294915" s="13" t="s">
        <v>56</v>
      </c>
      <c r="AS294915" s="7" t="s">
        <v>56</v>
      </c>
      <c r="AT294915" s="7" t="s">
        <v>56</v>
      </c>
      <c r="AU294915" s="13" t="s">
        <v>56</v>
      </c>
      <c r="AV294915" s="13" t="s">
        <v>56</v>
      </c>
      <c r="AW294915" s="13" t="s">
        <v>56</v>
      </c>
      <c r="AX294915" s="13" t="s">
        <v>56</v>
      </c>
      <c r="BB294915" s="13" t="s">
        <v>56</v>
      </c>
      <c r="BD294915" s="13" t="s">
        <v>56</v>
      </c>
      <c r="BE294915" s="13" t="s">
        <v>56</v>
      </c>
      <c r="BF294915" s="13" t="s">
        <v>56</v>
      </c>
      <c r="BH294915" s="7" t="s">
        <v>56</v>
      </c>
      <c r="BI294915" s="13" t="s">
        <v>56</v>
      </c>
      <c r="BJ294915" s="13" t="s">
        <v>56</v>
      </c>
      <c r="BK294915" s="13" t="s">
        <v>56</v>
      </c>
      <c r="BM294915" s="7" t="s">
        <v>56</v>
      </c>
      <c r="BN294915" s="13" t="s">
        <v>56</v>
      </c>
      <c r="BO294915" s="7" t="s">
        <v>56</v>
      </c>
      <c r="BP294915" s="7" t="s">
        <v>56</v>
      </c>
      <c r="BQ294915" s="7" t="s">
        <v>56</v>
      </c>
      <c r="BT294915" s="13" t="s">
        <v>56</v>
      </c>
      <c r="BU294915" s="13" t="s">
        <v>56</v>
      </c>
      <c r="BV294915" s="13" t="s">
        <v>56</v>
      </c>
      <c r="BW294915" s="13" t="s">
        <v>56</v>
      </c>
      <c r="BX294915" s="13" t="s">
        <v>56</v>
      </c>
      <c r="BZ294915" s="13" t="s">
        <v>56</v>
      </c>
      <c r="CA294915" s="7" t="s">
        <v>56</v>
      </c>
      <c r="CB294915" s="7" t="s">
        <v>56</v>
      </c>
      <c r="CC294915" s="7" t="s">
        <v>56</v>
      </c>
      <c r="CD294915" s="7" t="s">
        <v>56</v>
      </c>
      <c r="CE294915" s="7" t="s">
        <v>56</v>
      </c>
      <c r="CF294915" s="7" t="s">
        <v>56</v>
      </c>
      <c r="CG294915" s="7" t="s">
        <v>56</v>
      </c>
      <c r="CH294915" s="7" t="s">
        <v>56</v>
      </c>
      <c r="CI294915" s="7" t="s">
        <v>56</v>
      </c>
      <c r="CJ294915" s="7" t="s">
        <v>56</v>
      </c>
      <c r="CK294915" s="7" t="s">
        <v>56</v>
      </c>
    </row>
    <row r="294916" spans="1:90" x14ac:dyDescent="0.25">
      <c r="A294916" s="16" t="s">
        <v>12</v>
      </c>
      <c r="C294916" s="13"/>
      <c r="AF294916" s="7" t="s">
        <v>56</v>
      </c>
      <c r="AG294916" s="13" t="s">
        <v>56</v>
      </c>
      <c r="AH294916" s="7" t="s">
        <v>56</v>
      </c>
      <c r="AI294916" s="13" t="s">
        <v>56</v>
      </c>
      <c r="AJ294916" s="13" t="s">
        <v>56</v>
      </c>
      <c r="AK294916" s="13" t="s">
        <v>56</v>
      </c>
      <c r="AL294916" s="13" t="s">
        <v>56</v>
      </c>
      <c r="AM294916" s="13" t="s">
        <v>56</v>
      </c>
      <c r="AN294916" s="13" t="s">
        <v>56</v>
      </c>
      <c r="AO294916" s="13" t="s">
        <v>56</v>
      </c>
      <c r="AP294916" s="13" t="s">
        <v>56</v>
      </c>
      <c r="AQ294916" s="13" t="s">
        <v>56</v>
      </c>
      <c r="AR294916" s="13" t="s">
        <v>56</v>
      </c>
      <c r="AS294916" s="7" t="s">
        <v>56</v>
      </c>
      <c r="AT294916" s="7" t="s">
        <v>56</v>
      </c>
      <c r="AU294916" s="13" t="s">
        <v>56</v>
      </c>
      <c r="AV294916" s="13" t="s">
        <v>56</v>
      </c>
      <c r="AW294916" s="13" t="s">
        <v>56</v>
      </c>
      <c r="AX294916" s="13" t="s">
        <v>56</v>
      </c>
      <c r="AY294916" s="13" t="s">
        <v>56</v>
      </c>
      <c r="AZ294916" s="13" t="s">
        <v>56</v>
      </c>
      <c r="BA294916" s="13" t="s">
        <v>56</v>
      </c>
      <c r="BB294916" s="13" t="s">
        <v>56</v>
      </c>
      <c r="BC294916" s="13" t="s">
        <v>56</v>
      </c>
      <c r="BD294916" s="13" t="s">
        <v>56</v>
      </c>
      <c r="BE294916" s="13" t="s">
        <v>56</v>
      </c>
      <c r="BF294916" s="13" t="s">
        <v>56</v>
      </c>
      <c r="BG294916" s="13" t="s">
        <v>56</v>
      </c>
      <c r="BH294916" s="7" t="s">
        <v>56</v>
      </c>
      <c r="BI294916" s="13" t="s">
        <v>56</v>
      </c>
      <c r="BJ294916" s="13" t="s">
        <v>56</v>
      </c>
      <c r="BK294916" s="13" t="s">
        <v>56</v>
      </c>
      <c r="BL294916" s="13" t="s">
        <v>56</v>
      </c>
      <c r="BM294916" s="7" t="s">
        <v>56</v>
      </c>
      <c r="BN294916" s="13" t="s">
        <v>56</v>
      </c>
      <c r="BO294916" s="13" t="s">
        <v>56</v>
      </c>
      <c r="BP294916" s="7" t="s">
        <v>56</v>
      </c>
      <c r="BQ294916" s="7" t="s">
        <v>56</v>
      </c>
      <c r="BR294916" s="13" t="s">
        <v>56</v>
      </c>
      <c r="BS294916" s="13" t="s">
        <v>56</v>
      </c>
      <c r="BT294916" s="13" t="s">
        <v>56</v>
      </c>
      <c r="BU294916" s="13" t="s">
        <v>56</v>
      </c>
      <c r="BV294916" s="13" t="s">
        <v>56</v>
      </c>
      <c r="BW294916" s="13" t="s">
        <v>56</v>
      </c>
      <c r="BX294916" s="13" t="s">
        <v>56</v>
      </c>
      <c r="BY294916" s="7" t="s">
        <v>56</v>
      </c>
      <c r="CA294916" s="7" t="s">
        <v>56</v>
      </c>
      <c r="CB294916" s="7" t="s">
        <v>56</v>
      </c>
      <c r="CC294916" s="7" t="s">
        <v>56</v>
      </c>
      <c r="CE294916" s="7" t="s">
        <v>56</v>
      </c>
      <c r="CG294916" s="7" t="s">
        <v>56</v>
      </c>
      <c r="CH294916" s="7" t="s">
        <v>56</v>
      </c>
      <c r="CI294916" s="7" t="s">
        <v>56</v>
      </c>
      <c r="CK294916" s="7" t="s">
        <v>56</v>
      </c>
      <c r="CL294916" s="7" t="s">
        <v>56</v>
      </c>
    </row>
    <row r="294917" spans="1:90" x14ac:dyDescent="0.25">
      <c r="A294917" s="7" t="s">
        <v>13</v>
      </c>
      <c r="AF294917" s="7">
        <v>1</v>
      </c>
      <c r="AG294917" s="7">
        <v>1</v>
      </c>
      <c r="AH294917" s="7">
        <v>1</v>
      </c>
      <c r="AI294917" s="7">
        <v>2</v>
      </c>
      <c r="AJ294917" s="13">
        <v>1</v>
      </c>
      <c r="AL294917" s="7">
        <v>2</v>
      </c>
      <c r="AN294917" s="7">
        <v>2</v>
      </c>
      <c r="AP294917" s="7">
        <v>1</v>
      </c>
      <c r="AT294917" s="7">
        <v>1</v>
      </c>
      <c r="AU294917" s="7">
        <v>1</v>
      </c>
      <c r="AV294917" s="7">
        <v>1</v>
      </c>
      <c r="AW294917" s="7">
        <v>1</v>
      </c>
      <c r="AX294917" s="7">
        <v>2</v>
      </c>
      <c r="AY294917" s="7">
        <v>2</v>
      </c>
      <c r="AZ294917" s="7">
        <v>1</v>
      </c>
      <c r="BB294917" s="7">
        <v>1</v>
      </c>
      <c r="BC294917" s="7">
        <v>2</v>
      </c>
      <c r="BD294917" s="13" t="s">
        <v>157</v>
      </c>
      <c r="BF294917" s="7">
        <v>1</v>
      </c>
      <c r="BG294917" s="7">
        <v>2</v>
      </c>
      <c r="BI294917" s="7">
        <v>1</v>
      </c>
      <c r="BM294917" s="7">
        <v>2</v>
      </c>
      <c r="BP294917" s="7">
        <v>1</v>
      </c>
      <c r="BQ294917" s="7">
        <v>1</v>
      </c>
      <c r="BR294917" s="13">
        <v>2</v>
      </c>
      <c r="BS294917" s="7">
        <v>1</v>
      </c>
      <c r="BU294917" s="7">
        <v>1</v>
      </c>
      <c r="BW294917" s="7">
        <v>1</v>
      </c>
      <c r="BX294917" s="7">
        <v>3</v>
      </c>
      <c r="BY294917" s="7">
        <v>1</v>
      </c>
      <c r="CA294917" s="7">
        <v>1</v>
      </c>
      <c r="CB294917" s="7">
        <v>1</v>
      </c>
      <c r="CG294917" s="7">
        <v>1</v>
      </c>
      <c r="CH294917" s="7">
        <v>1</v>
      </c>
      <c r="CI294917" s="7">
        <v>2</v>
      </c>
      <c r="CK294917" s="7">
        <v>1</v>
      </c>
    </row>
    <row r="294918" spans="1:90" x14ac:dyDescent="0.25">
      <c r="A294918" s="7" t="s">
        <v>14</v>
      </c>
      <c r="AF294918" s="13" t="s">
        <v>122</v>
      </c>
      <c r="AH294918" s="7" t="s">
        <v>126</v>
      </c>
      <c r="AI294918" s="7">
        <v>4</v>
      </c>
      <c r="AJ294918" s="7">
        <v>1</v>
      </c>
      <c r="AK294918" s="7">
        <v>2</v>
      </c>
      <c r="AL294918" s="13">
        <v>3</v>
      </c>
      <c r="AM294918" s="7">
        <v>4</v>
      </c>
      <c r="AN294918" s="13" t="s">
        <v>137</v>
      </c>
      <c r="AO294918" s="7">
        <v>4</v>
      </c>
      <c r="AQ294918" s="13" t="s">
        <v>141</v>
      </c>
      <c r="AR294918" s="13" t="s">
        <v>141</v>
      </c>
      <c r="AS294918" s="7" t="s">
        <v>141</v>
      </c>
      <c r="AT294918" s="7">
        <v>1</v>
      </c>
      <c r="AU294918" s="13" t="s">
        <v>141</v>
      </c>
      <c r="AV294918" s="13" t="s">
        <v>141</v>
      </c>
      <c r="AW294918" s="13" t="s">
        <v>141</v>
      </c>
      <c r="AX294918" s="13" t="s">
        <v>141</v>
      </c>
      <c r="AY294918" s="7" t="s">
        <v>157</v>
      </c>
      <c r="BA294918" s="7">
        <v>1</v>
      </c>
      <c r="BE294918" s="13" t="s">
        <v>141</v>
      </c>
      <c r="BG294918" s="7">
        <v>9</v>
      </c>
      <c r="BH294918" s="13" t="s">
        <v>141</v>
      </c>
      <c r="BJ294918" s="13" t="s">
        <v>141</v>
      </c>
      <c r="BK294918" s="13" t="s">
        <v>141</v>
      </c>
      <c r="BL294918" s="7">
        <v>2</v>
      </c>
      <c r="BN294918" s="13" t="s">
        <v>141</v>
      </c>
      <c r="BO294918" s="7">
        <v>1</v>
      </c>
      <c r="BP294918" s="13" t="s">
        <v>141</v>
      </c>
      <c r="BQ294918" s="7">
        <v>1</v>
      </c>
      <c r="BR294918" s="13" t="s">
        <v>141</v>
      </c>
      <c r="BS294918" s="7">
        <v>6</v>
      </c>
      <c r="BV294918" s="7">
        <v>1</v>
      </c>
      <c r="BW294918" s="13" t="s">
        <v>141</v>
      </c>
      <c r="BX294918" s="13" t="s">
        <v>141</v>
      </c>
      <c r="BY294918" s="7">
        <v>4</v>
      </c>
      <c r="BZ294918" s="7">
        <v>1</v>
      </c>
      <c r="CC294918" s="7">
        <v>2</v>
      </c>
      <c r="CD294918" s="7">
        <v>1</v>
      </c>
      <c r="CE294918" s="7">
        <v>1</v>
      </c>
      <c r="CG294918" s="7" t="s">
        <v>141</v>
      </c>
      <c r="CH294918" s="7">
        <v>1</v>
      </c>
      <c r="CI294918" s="7">
        <v>3</v>
      </c>
      <c r="CJ294918" s="7" t="s">
        <v>141</v>
      </c>
      <c r="CK294918" s="7">
        <v>1</v>
      </c>
      <c r="CL294918" s="7">
        <v>6</v>
      </c>
    </row>
    <row r="294919" spans="1:90" x14ac:dyDescent="0.25">
      <c r="A294919" s="7" t="s">
        <v>15</v>
      </c>
      <c r="AF294919" s="7">
        <v>1</v>
      </c>
      <c r="AG294919" s="7">
        <f>AG294917+AG294918</f>
        <v>1</v>
      </c>
      <c r="AH294919" s="7">
        <v>2</v>
      </c>
      <c r="AI294919" s="7">
        <f>AI294917+AI294918</f>
        <v>6</v>
      </c>
      <c r="AJ294919" s="7">
        <f>AJ294917+AJ294918</f>
        <v>2</v>
      </c>
      <c r="AK294919" s="7">
        <f>AK294917+AK294918</f>
        <v>2</v>
      </c>
      <c r="AL294919" s="7">
        <f>AL294917+AL294918</f>
        <v>5</v>
      </c>
      <c r="AM294919" s="7">
        <f>AM294917+AM294918</f>
        <v>4</v>
      </c>
      <c r="AN294919" s="7">
        <v>10</v>
      </c>
      <c r="AO294919" s="7">
        <f>AO294917+AO294918</f>
        <v>4</v>
      </c>
      <c r="AP294919" s="7">
        <f>AP294917+AP294918</f>
        <v>1</v>
      </c>
      <c r="AQ294919" s="7">
        <v>1</v>
      </c>
      <c r="AR294919" s="7">
        <v>1</v>
      </c>
      <c r="AS294919" s="7">
        <v>1</v>
      </c>
      <c r="AT294919" s="7">
        <f>AT294917+AT294918</f>
        <v>2</v>
      </c>
      <c r="AU294919" s="7">
        <v>2</v>
      </c>
      <c r="AV294919" s="7">
        <v>2</v>
      </c>
      <c r="AW294919" s="7">
        <v>2</v>
      </c>
      <c r="AX294919" s="7">
        <v>3</v>
      </c>
      <c r="AY294919" s="7">
        <v>4</v>
      </c>
      <c r="AZ294919" s="7">
        <f>AZ294917+AZ294918</f>
        <v>1</v>
      </c>
      <c r="BA294919" s="7">
        <f>BA294917+BA294918</f>
        <v>1</v>
      </c>
      <c r="BB294919" s="7">
        <f>BB294917+BB294918</f>
        <v>1</v>
      </c>
      <c r="BC294919" s="7">
        <f>BC294917+BC294918</f>
        <v>2</v>
      </c>
      <c r="BD294919" s="7">
        <v>2</v>
      </c>
      <c r="BE294919" s="7">
        <v>1</v>
      </c>
      <c r="BF294919" s="7">
        <f>BF294917+BF294918</f>
        <v>1</v>
      </c>
      <c r="BG294919" s="7">
        <f>BG294917+BG294918</f>
        <v>11</v>
      </c>
      <c r="BH294919" s="7">
        <v>1</v>
      </c>
      <c r="BI294919" s="7">
        <f>BI294917+BI294918</f>
        <v>1</v>
      </c>
      <c r="BJ294919" s="7">
        <v>1</v>
      </c>
      <c r="BK294919" s="7">
        <v>1</v>
      </c>
      <c r="BL294919" s="7">
        <f>BL294917+BL294918</f>
        <v>2</v>
      </c>
      <c r="BM294919" s="7">
        <f>BM294917+BM294918</f>
        <v>2</v>
      </c>
      <c r="BN294919" s="7">
        <v>1</v>
      </c>
      <c r="BO294919" s="7">
        <f>BO294917+BO294918</f>
        <v>1</v>
      </c>
      <c r="BP294919" s="7">
        <v>2</v>
      </c>
      <c r="BQ294919" s="7">
        <f>BQ294917+BQ294918</f>
        <v>2</v>
      </c>
      <c r="BR294919" s="7">
        <v>3</v>
      </c>
      <c r="BS294919" s="7">
        <f>BS294917+BS294918</f>
        <v>7</v>
      </c>
      <c r="BU294919" s="7">
        <f>BU294917+BU294918</f>
        <v>1</v>
      </c>
      <c r="BV294919" s="7">
        <f>BV294917+BV294918</f>
        <v>1</v>
      </c>
      <c r="BW294919" s="7">
        <v>2</v>
      </c>
      <c r="BX294919" s="7">
        <v>4</v>
      </c>
      <c r="BY294919" s="7">
        <v>5</v>
      </c>
      <c r="BZ294919" s="7">
        <v>1</v>
      </c>
      <c r="CA294919" s="7">
        <v>1</v>
      </c>
      <c r="CB294919" s="7">
        <v>1</v>
      </c>
      <c r="CC294919" s="7">
        <v>2</v>
      </c>
      <c r="CD294919" s="7">
        <v>1</v>
      </c>
      <c r="CE294919" s="7">
        <v>1</v>
      </c>
      <c r="CG294919" s="7">
        <v>2</v>
      </c>
      <c r="CH294919" s="7">
        <v>2</v>
      </c>
      <c r="CI294919" s="7">
        <v>5</v>
      </c>
      <c r="CJ294919" s="7">
        <v>1</v>
      </c>
      <c r="CK294919" s="7">
        <v>2</v>
      </c>
      <c r="CL294919" s="7">
        <v>6</v>
      </c>
    </row>
    <row r="294920" spans="1:90" x14ac:dyDescent="0.25">
      <c r="A294920" s="1" t="s">
        <v>16</v>
      </c>
      <c r="AF294920" s="13" t="s">
        <v>56</v>
      </c>
      <c r="AH294920" s="7" t="s">
        <v>56</v>
      </c>
      <c r="AI294920" s="13" t="s">
        <v>56</v>
      </c>
      <c r="AJ294920" s="13" t="s">
        <v>56</v>
      </c>
      <c r="AK294920" s="13" t="s">
        <v>56</v>
      </c>
      <c r="AL294920" s="13" t="s">
        <v>56</v>
      </c>
      <c r="AN294920" s="13" t="s">
        <v>56</v>
      </c>
      <c r="AT294920" s="13" t="s">
        <v>56</v>
      </c>
      <c r="AU294920" s="13" t="s">
        <v>56</v>
      </c>
      <c r="AV294920" s="13" t="s">
        <v>56</v>
      </c>
      <c r="AW294920" s="13" t="s">
        <v>56</v>
      </c>
      <c r="AX294920" s="13" t="s">
        <v>56</v>
      </c>
      <c r="AY294920" s="13" t="s">
        <v>56</v>
      </c>
      <c r="BG294920" s="13" t="s">
        <v>56</v>
      </c>
      <c r="BP294920" s="13" t="s">
        <v>56</v>
      </c>
      <c r="BQ294920" s="7" t="s">
        <v>56</v>
      </c>
      <c r="BR294920" s="7" t="s">
        <v>56</v>
      </c>
      <c r="BS294920" s="7" t="s">
        <v>56</v>
      </c>
      <c r="BW294920" s="13" t="s">
        <v>56</v>
      </c>
      <c r="BX294920" s="13" t="s">
        <v>56</v>
      </c>
      <c r="BY294920" s="7" t="s">
        <v>56</v>
      </c>
      <c r="CG294920" s="7" t="s">
        <v>56</v>
      </c>
      <c r="CH294920" s="7" t="s">
        <v>56</v>
      </c>
      <c r="CI294920" s="7" t="s">
        <v>56</v>
      </c>
      <c r="CK294920" s="7" t="s">
        <v>56</v>
      </c>
    </row>
    <row r="294921" spans="1:90" x14ac:dyDescent="0.25">
      <c r="A294921" s="16" t="s">
        <v>17</v>
      </c>
      <c r="AF294921" s="13"/>
      <c r="AI294921" s="13"/>
      <c r="AJ294921" s="13"/>
      <c r="AK294921" s="13"/>
      <c r="AL294921" s="13"/>
      <c r="AN294921" s="13"/>
      <c r="AT294921" s="13"/>
      <c r="AU294921" s="13"/>
      <c r="AV294921" s="13"/>
      <c r="AW294921" s="13"/>
      <c r="AX294921" s="13"/>
      <c r="AY294921" s="13"/>
      <c r="BG294921" s="13"/>
      <c r="BP294921" s="13">
        <v>1</v>
      </c>
    </row>
    <row r="294922" spans="1:90" x14ac:dyDescent="0.25">
      <c r="A294922" s="16" t="s">
        <v>18</v>
      </c>
      <c r="AF294922" s="13"/>
      <c r="AI294922" s="13"/>
      <c r="AJ294922" s="13"/>
      <c r="AK294922" s="13"/>
      <c r="AL294922" s="13"/>
      <c r="AN294922" s="13"/>
      <c r="AT294922" s="13"/>
      <c r="AU294922" s="13"/>
      <c r="AV294922" s="13"/>
      <c r="AW294922" s="13"/>
      <c r="AX294922" s="13"/>
      <c r="AY294922" s="13"/>
      <c r="AZ294922" s="7">
        <v>429</v>
      </c>
    </row>
    <row r="294923" spans="1:90" x14ac:dyDescent="0.25">
      <c r="A294923" s="1" t="s">
        <v>19</v>
      </c>
      <c r="AI294923" s="7">
        <v>1</v>
      </c>
      <c r="AY294923" s="7">
        <v>1</v>
      </c>
      <c r="BC294923" s="7">
        <v>1</v>
      </c>
    </row>
    <row r="294924" spans="1:90" x14ac:dyDescent="0.25">
      <c r="A294924" s="16" t="s">
        <v>20</v>
      </c>
      <c r="AF294924" s="13"/>
      <c r="AI294924" s="13"/>
      <c r="AJ294924" s="13"/>
      <c r="AK294924" s="13"/>
      <c r="AL294924" s="13"/>
      <c r="AN294924" s="13"/>
      <c r="AT294924" s="13"/>
      <c r="AU294924" s="13"/>
      <c r="AV294924" s="13"/>
      <c r="AW294924" s="13"/>
      <c r="AX294924" s="13"/>
      <c r="AY294924" s="13"/>
      <c r="BB294924" s="7">
        <v>2</v>
      </c>
    </row>
    <row r="294925" spans="1:90" x14ac:dyDescent="0.25">
      <c r="A294925" s="1" t="s">
        <v>21</v>
      </c>
      <c r="AH294925" s="7">
        <v>1</v>
      </c>
      <c r="AT294925" s="7">
        <v>1</v>
      </c>
    </row>
    <row r="294926" spans="1:90" x14ac:dyDescent="0.25">
      <c r="A294926" s="1" t="s">
        <v>22</v>
      </c>
      <c r="BG294926" s="7">
        <v>27</v>
      </c>
      <c r="BR294926" s="7">
        <v>1</v>
      </c>
      <c r="BX294926" s="7">
        <v>1</v>
      </c>
    </row>
    <row r="294927" spans="1:90" x14ac:dyDescent="0.25">
      <c r="A294927" s="17" t="s">
        <v>48</v>
      </c>
      <c r="AJ294927" s="7">
        <v>1</v>
      </c>
      <c r="AV294927" s="7">
        <v>1</v>
      </c>
      <c r="BF294927" s="7">
        <v>1</v>
      </c>
      <c r="CI294927" s="7">
        <v>1</v>
      </c>
    </row>
    <row r="294928" spans="1:90" x14ac:dyDescent="0.25">
      <c r="A294928" s="16" t="s">
        <v>23</v>
      </c>
      <c r="AI294928" s="7">
        <v>4</v>
      </c>
      <c r="AL294928" s="13">
        <v>3</v>
      </c>
      <c r="AP294928" s="7">
        <v>1</v>
      </c>
      <c r="AU294928" s="7">
        <v>1</v>
      </c>
      <c r="AW294928" s="7">
        <v>1</v>
      </c>
      <c r="AX294928" s="7">
        <v>1</v>
      </c>
      <c r="AY294928" s="7">
        <v>1</v>
      </c>
      <c r="BC294928" s="7">
        <v>36</v>
      </c>
      <c r="BD294928" s="7">
        <v>1</v>
      </c>
      <c r="BG294928" s="7">
        <v>4</v>
      </c>
      <c r="BI294928" s="7">
        <v>1</v>
      </c>
      <c r="BM294928" s="7">
        <v>2</v>
      </c>
      <c r="BQ294928" s="7">
        <v>1</v>
      </c>
      <c r="BR294928" s="7">
        <v>34</v>
      </c>
      <c r="BS294928" s="7">
        <v>10</v>
      </c>
      <c r="BU294928" s="7">
        <v>2</v>
      </c>
      <c r="BW294928" s="7">
        <v>9</v>
      </c>
      <c r="BX294928" s="7">
        <v>2</v>
      </c>
      <c r="BY294928" s="7">
        <v>4</v>
      </c>
      <c r="CB294928" s="7">
        <v>9</v>
      </c>
      <c r="CG294928" s="7">
        <v>4</v>
      </c>
      <c r="CH294928" s="7">
        <v>2</v>
      </c>
      <c r="CK294928" s="7">
        <v>9</v>
      </c>
    </row>
    <row r="294929" spans="1:90" x14ac:dyDescent="0.25">
      <c r="A294929" s="17" t="s">
        <v>211</v>
      </c>
      <c r="AL294929" s="13"/>
      <c r="BD294929" s="7">
        <v>1</v>
      </c>
      <c r="CA294929" s="7">
        <v>1</v>
      </c>
    </row>
    <row r="294930" spans="1:90" x14ac:dyDescent="0.25">
      <c r="A294930" s="1" t="s">
        <v>24</v>
      </c>
      <c r="AF294930" s="7">
        <v>2</v>
      </c>
      <c r="AG294930" s="7">
        <v>3</v>
      </c>
      <c r="AL294930" s="7">
        <v>1</v>
      </c>
      <c r="AN294930" s="7">
        <v>2</v>
      </c>
      <c r="AX294930" s="7">
        <v>1</v>
      </c>
    </row>
    <row r="294931" spans="1:90" x14ac:dyDescent="0.25">
      <c r="A294931" s="1" t="s">
        <v>25</v>
      </c>
      <c r="AN294931" s="7">
        <v>1</v>
      </c>
      <c r="BM294931" s="7">
        <v>2</v>
      </c>
      <c r="BX294931" s="7">
        <v>1</v>
      </c>
    </row>
    <row r="294932" spans="1:90" x14ac:dyDescent="0.25">
      <c r="A294932" s="17" t="s">
        <v>49</v>
      </c>
      <c r="AF294932" s="7">
        <v>3</v>
      </c>
      <c r="AL294932" s="7">
        <v>797</v>
      </c>
      <c r="AM294932" s="7">
        <v>11</v>
      </c>
      <c r="AN294932" s="7">
        <v>11</v>
      </c>
      <c r="AR294932" s="7">
        <v>999999999</v>
      </c>
      <c r="AS294932" s="7">
        <v>999999999</v>
      </c>
      <c r="AT294932" s="7">
        <v>11</v>
      </c>
      <c r="AU294932" s="7">
        <v>4</v>
      </c>
      <c r="AV294932" s="7">
        <v>3</v>
      </c>
      <c r="AW294932" s="7">
        <v>2</v>
      </c>
      <c r="AX294932" s="7">
        <v>1</v>
      </c>
      <c r="BE294932" s="7">
        <v>3</v>
      </c>
      <c r="BG294932" s="7">
        <v>75</v>
      </c>
      <c r="BH294932" s="7">
        <v>1</v>
      </c>
      <c r="BJ294932" s="7">
        <v>1</v>
      </c>
      <c r="BK294932" s="7">
        <v>94</v>
      </c>
      <c r="BL294932" s="7">
        <v>638</v>
      </c>
      <c r="BN294932" s="7">
        <v>1</v>
      </c>
      <c r="BP294932" s="7">
        <v>25</v>
      </c>
      <c r="BR294932" s="7">
        <v>14</v>
      </c>
      <c r="BT294932" s="7">
        <v>2</v>
      </c>
      <c r="BV294932" s="7">
        <v>1</v>
      </c>
      <c r="BW294932" s="7">
        <v>4</v>
      </c>
      <c r="BX294932" s="7">
        <v>11</v>
      </c>
      <c r="BY294932" s="7">
        <v>32</v>
      </c>
      <c r="BZ294932" s="7">
        <v>1</v>
      </c>
      <c r="CC294932" s="7">
        <v>7</v>
      </c>
      <c r="CD294932" s="7">
        <v>6</v>
      </c>
      <c r="CE294932" s="7">
        <v>20</v>
      </c>
      <c r="CF294932" s="7">
        <v>2</v>
      </c>
      <c r="CG294932" s="7">
        <v>5</v>
      </c>
      <c r="CH294932" s="7">
        <v>7</v>
      </c>
      <c r="CI294932" s="7">
        <v>66</v>
      </c>
      <c r="CJ294932" s="7">
        <v>3</v>
      </c>
      <c r="CK294932" s="7">
        <v>1</v>
      </c>
      <c r="CL294932" s="7">
        <v>1696</v>
      </c>
    </row>
    <row r="294933" spans="1:90" x14ac:dyDescent="0.25">
      <c r="A294933" s="17" t="s">
        <v>50</v>
      </c>
      <c r="AY294933" s="7">
        <v>5</v>
      </c>
      <c r="CE294933" s="7">
        <v>1</v>
      </c>
      <c r="CH294933" s="7">
        <v>5</v>
      </c>
      <c r="CL294933" s="7">
        <v>178</v>
      </c>
    </row>
    <row r="294934" spans="1:90" x14ac:dyDescent="0.25">
      <c r="A294934" s="1" t="s">
        <v>26</v>
      </c>
      <c r="BG294934" s="7">
        <v>2</v>
      </c>
      <c r="BV294934" s="7">
        <v>6</v>
      </c>
      <c r="BY294934" s="7">
        <v>15</v>
      </c>
      <c r="CL294934" s="7">
        <v>1</v>
      </c>
    </row>
    <row r="294935" spans="1:90" x14ac:dyDescent="0.25">
      <c r="A294935" s="16" t="s">
        <v>27</v>
      </c>
      <c r="BG294935" s="7">
        <v>18</v>
      </c>
      <c r="BS294935" s="7">
        <v>2</v>
      </c>
    </row>
    <row r="294936" spans="1:90" x14ac:dyDescent="0.25">
      <c r="A294936" s="16" t="s">
        <v>28</v>
      </c>
      <c r="BA294936" s="7">
        <v>1933</v>
      </c>
      <c r="BG294936" s="7">
        <v>4</v>
      </c>
      <c r="BL294936" s="7">
        <v>59</v>
      </c>
      <c r="BO294936" s="7">
        <v>5</v>
      </c>
      <c r="CH294936" s="7">
        <v>5</v>
      </c>
      <c r="CI294936" s="7">
        <v>1</v>
      </c>
      <c r="CL294936" s="7">
        <v>161</v>
      </c>
    </row>
    <row r="294937" spans="1:90" x14ac:dyDescent="0.25">
      <c r="A294937" s="16" t="s">
        <v>29</v>
      </c>
      <c r="AN294937" s="13">
        <v>2</v>
      </c>
    </row>
    <row r="294938" spans="1:90" x14ac:dyDescent="0.25">
      <c r="A294938" s="1" t="s">
        <v>30</v>
      </c>
      <c r="AI294938" s="7">
        <v>1</v>
      </c>
      <c r="AY294938" s="7">
        <v>96</v>
      </c>
      <c r="BG294938" s="7">
        <v>27</v>
      </c>
      <c r="BY294938" s="7">
        <v>17</v>
      </c>
    </row>
    <row r="294939" spans="1:90" x14ac:dyDescent="0.25">
      <c r="A294939" s="17" t="s">
        <v>51</v>
      </c>
      <c r="AO294939" s="7">
        <v>2</v>
      </c>
      <c r="AT294939" s="7">
        <v>8</v>
      </c>
      <c r="AY294939" s="7">
        <v>24</v>
      </c>
      <c r="BG294939" s="7">
        <v>3</v>
      </c>
      <c r="BY294939" s="7">
        <v>4</v>
      </c>
    </row>
    <row r="294940" spans="1:90" x14ac:dyDescent="0.25">
      <c r="A294940" s="16" t="s">
        <v>31</v>
      </c>
      <c r="AJ294940" s="7">
        <v>3</v>
      </c>
      <c r="AL294940" s="13">
        <v>109</v>
      </c>
      <c r="AM294940" s="7">
        <v>6</v>
      </c>
      <c r="AN294940" s="7">
        <v>25</v>
      </c>
      <c r="AO294940" s="7">
        <v>10</v>
      </c>
      <c r="BG294940" s="7">
        <v>3</v>
      </c>
      <c r="BS294940" s="7">
        <v>4</v>
      </c>
      <c r="CC294940" s="7">
        <v>4</v>
      </c>
      <c r="CI294940" s="7">
        <v>2</v>
      </c>
      <c r="CL294940" s="7">
        <v>3</v>
      </c>
    </row>
    <row r="294941" spans="1:90" x14ac:dyDescent="0.25">
      <c r="A294941" s="16" t="s">
        <v>32</v>
      </c>
    </row>
    <row r="294942" spans="1:90" x14ac:dyDescent="0.25">
      <c r="A294942" s="16" t="s">
        <v>33</v>
      </c>
      <c r="BG294942" s="7">
        <v>2</v>
      </c>
      <c r="BL294942" s="7">
        <v>2</v>
      </c>
      <c r="BS294942" s="7">
        <v>4</v>
      </c>
    </row>
    <row r="294943" spans="1:90" x14ac:dyDescent="0.25">
      <c r="A294943" s="1" t="s">
        <v>34</v>
      </c>
      <c r="AI294943" s="7">
        <v>73</v>
      </c>
    </row>
    <row r="294944" spans="1:90" x14ac:dyDescent="0.25">
      <c r="A294944" s="16" t="s">
        <v>35</v>
      </c>
      <c r="AK294944" s="7">
        <v>15</v>
      </c>
      <c r="AL294944" s="13">
        <v>72</v>
      </c>
      <c r="AM294944" s="7">
        <v>7</v>
      </c>
      <c r="AN294944" s="7">
        <v>1</v>
      </c>
      <c r="AO294944" s="7">
        <v>10</v>
      </c>
      <c r="BG294944" s="7">
        <v>2</v>
      </c>
      <c r="BS294944" s="7">
        <v>12</v>
      </c>
      <c r="CC294944" s="7">
        <v>4</v>
      </c>
      <c r="CE294944" s="7">
        <v>1</v>
      </c>
    </row>
    <row r="294945" spans="1:90" x14ac:dyDescent="0.25">
      <c r="A294945" s="1" t="s">
        <v>36</v>
      </c>
      <c r="AL294945" s="7">
        <v>9</v>
      </c>
      <c r="AM294945" s="7">
        <v>2</v>
      </c>
      <c r="AN294945" s="7">
        <v>3</v>
      </c>
      <c r="AO294945" s="7">
        <v>5</v>
      </c>
      <c r="BQ294945" s="7">
        <v>1</v>
      </c>
    </row>
    <row r="294946" spans="1:90" x14ac:dyDescent="0.25">
      <c r="A294946" s="1" t="s">
        <v>37</v>
      </c>
      <c r="BS294946" s="7">
        <v>34</v>
      </c>
    </row>
    <row r="294947" spans="1:90" x14ac:dyDescent="0.25">
      <c r="A294947" s="1" t="s">
        <v>38</v>
      </c>
      <c r="AI294947" s="7">
        <v>1</v>
      </c>
    </row>
    <row r="294948" spans="1:90" x14ac:dyDescent="0.25">
      <c r="A294948" s="1" t="s">
        <v>39</v>
      </c>
      <c r="AI294948" s="7">
        <v>1</v>
      </c>
      <c r="CL294948" s="7">
        <v>1</v>
      </c>
    </row>
    <row r="294949" spans="1:90" x14ac:dyDescent="0.25">
      <c r="A294949" s="1" t="s">
        <v>40</v>
      </c>
      <c r="AK294949" s="13">
        <v>1</v>
      </c>
    </row>
    <row r="294950" spans="1:90" x14ac:dyDescent="0.25">
      <c r="A294950" s="1" t="s">
        <v>41</v>
      </c>
      <c r="AN294950" s="7">
        <v>2</v>
      </c>
      <c r="CI294950" s="7">
        <v>2</v>
      </c>
      <c r="CL294950" s="7">
        <v>1</v>
      </c>
    </row>
    <row r="294951" spans="1:90" x14ac:dyDescent="0.25">
      <c r="A294951" s="1" t="s">
        <v>42</v>
      </c>
      <c r="AN294951" s="7">
        <v>3</v>
      </c>
      <c r="BS294951" s="7">
        <v>2</v>
      </c>
    </row>
    <row r="294952" spans="1:90" x14ac:dyDescent="0.25">
      <c r="A294952" s="17" t="s">
        <v>52</v>
      </c>
      <c r="AN294952" s="7">
        <v>1</v>
      </c>
      <c r="BG294952" s="7">
        <v>2</v>
      </c>
      <c r="CL294952" s="7">
        <v>11</v>
      </c>
    </row>
    <row r="294953" spans="1:90" x14ac:dyDescent="0.25">
      <c r="A294953" s="1" t="s">
        <v>43</v>
      </c>
      <c r="BG294953" s="7">
        <v>1</v>
      </c>
    </row>
    <row r="294954" spans="1:90" x14ac:dyDescent="0.25">
      <c r="A294954" s="17" t="s">
        <v>53</v>
      </c>
      <c r="AN294954" s="7">
        <v>16</v>
      </c>
    </row>
    <row r="294955" spans="1:90" x14ac:dyDescent="0.25">
      <c r="A294955" s="1" t="s">
        <v>44</v>
      </c>
      <c r="AM294955" s="7">
        <v>2</v>
      </c>
      <c r="AO294955" s="7">
        <v>8</v>
      </c>
    </row>
    <row r="294956" spans="1:90" x14ac:dyDescent="0.25">
      <c r="A294956" s="1" t="s">
        <v>45</v>
      </c>
      <c r="BG294956" s="7">
        <v>3</v>
      </c>
    </row>
    <row r="294957" spans="1:90" x14ac:dyDescent="0.25">
      <c r="A294957" s="1" t="s">
        <v>46</v>
      </c>
      <c r="BY294957" s="7">
        <v>4</v>
      </c>
    </row>
    <row r="294958" spans="1:90" x14ac:dyDescent="0.25">
      <c r="A294958" s="16" t="s">
        <v>47</v>
      </c>
      <c r="AK294958" s="13" t="s">
        <v>132</v>
      </c>
      <c r="AL294958" s="13" t="s">
        <v>134</v>
      </c>
      <c r="AQ294958" s="13" t="s">
        <v>142</v>
      </c>
      <c r="AR294958" s="13"/>
      <c r="AS294958" s="7" t="s">
        <v>146</v>
      </c>
      <c r="AZ294958" s="7" t="s">
        <v>159</v>
      </c>
      <c r="CF294958" s="7" t="s">
        <v>199</v>
      </c>
      <c r="CI294958" s="7" t="s">
        <v>205</v>
      </c>
    </row>
    <row r="311288" spans="1:90" x14ac:dyDescent="0.25">
      <c r="A311288" s="1" t="s">
        <v>0</v>
      </c>
      <c r="B311288" s="13" t="s">
        <v>67</v>
      </c>
      <c r="C311288" s="7" t="s">
        <v>71</v>
      </c>
      <c r="D311288" s="7" t="s">
        <v>73</v>
      </c>
      <c r="E311288" s="7" t="s">
        <v>77</v>
      </c>
      <c r="F311288" s="7" t="s">
        <v>79</v>
      </c>
      <c r="G311288" s="7" t="s">
        <v>81</v>
      </c>
      <c r="H311288" s="7" t="s">
        <v>83</v>
      </c>
      <c r="I311288" s="7" t="s">
        <v>86</v>
      </c>
      <c r="J311288" s="7" t="s">
        <v>87</v>
      </c>
      <c r="K311288" s="7" t="s">
        <v>89</v>
      </c>
      <c r="L311288" s="7" t="s">
        <v>90</v>
      </c>
      <c r="M311288" s="7" t="s">
        <v>91</v>
      </c>
      <c r="N311288" s="7" t="s">
        <v>93</v>
      </c>
      <c r="O311288" s="7" t="s">
        <v>94</v>
      </c>
      <c r="P311288" s="7" t="s">
        <v>96</v>
      </c>
      <c r="Q311288" s="7" t="s">
        <v>97</v>
      </c>
      <c r="R311288" s="7" t="s">
        <v>100</v>
      </c>
      <c r="S311288" s="7" t="s">
        <v>102</v>
      </c>
      <c r="T311288" s="7" t="s">
        <v>103</v>
      </c>
      <c r="U311288" s="7" t="s">
        <v>105</v>
      </c>
      <c r="V311288" s="7" t="s">
        <v>106</v>
      </c>
      <c r="W311288" s="7" t="s">
        <v>108</v>
      </c>
      <c r="X311288" s="7" t="s">
        <v>110</v>
      </c>
      <c r="Y311288" s="7" t="s">
        <v>111</v>
      </c>
      <c r="Z311288" s="7" t="s">
        <v>112</v>
      </c>
      <c r="AA311288" s="7" t="s">
        <v>113</v>
      </c>
      <c r="AB311288" s="7" t="s">
        <v>115</v>
      </c>
      <c r="AC311288" s="7" t="s">
        <v>117</v>
      </c>
      <c r="AD311288" s="7" t="s">
        <v>119</v>
      </c>
      <c r="AE311288" s="7" t="s">
        <v>120</v>
      </c>
      <c r="AF311288" s="7" t="s">
        <v>121</v>
      </c>
      <c r="AG311288" s="7" t="s">
        <v>123</v>
      </c>
      <c r="AH311288" s="7" t="s">
        <v>125</v>
      </c>
      <c r="AI311288" s="7" t="s">
        <v>127</v>
      </c>
      <c r="AJ311288" s="7" t="s">
        <v>129</v>
      </c>
      <c r="AK311288" s="7" t="s">
        <v>130</v>
      </c>
      <c r="AL311288" s="7" t="s">
        <v>133</v>
      </c>
      <c r="AM311288" s="7" t="s">
        <v>135</v>
      </c>
      <c r="AN311288" s="7" t="s">
        <v>136</v>
      </c>
      <c r="AO311288" s="7" t="s">
        <v>138</v>
      </c>
      <c r="AP311288" s="7" t="s">
        <v>139</v>
      </c>
      <c r="AQ311288" s="7" t="s">
        <v>140</v>
      </c>
      <c r="AR311288" s="7" t="s">
        <v>143</v>
      </c>
      <c r="AS311288" s="7" t="s">
        <v>145</v>
      </c>
      <c r="AT311288" s="7" t="s">
        <v>147</v>
      </c>
      <c r="AU311288" s="7" t="s">
        <v>148</v>
      </c>
      <c r="AV311288" s="7" t="s">
        <v>149</v>
      </c>
      <c r="AW311288" s="7" t="s">
        <v>152</v>
      </c>
      <c r="AX311288" s="7" t="s">
        <v>153</v>
      </c>
      <c r="AY311288" s="7" t="s">
        <v>155</v>
      </c>
      <c r="AZ311288" s="7" t="s">
        <v>158</v>
      </c>
      <c r="BA311288" s="7" t="s">
        <v>160</v>
      </c>
      <c r="BB311288" s="7" t="s">
        <v>161</v>
      </c>
      <c r="BC311288" s="7" t="s">
        <v>162</v>
      </c>
      <c r="BD311288" s="7" t="s">
        <v>163</v>
      </c>
      <c r="BE311288" s="7" t="s">
        <v>164</v>
      </c>
      <c r="BF311288" s="7" t="s">
        <v>165</v>
      </c>
      <c r="BG311288" s="7" t="s">
        <v>166</v>
      </c>
      <c r="BH311288" s="7" t="s">
        <v>167</v>
      </c>
      <c r="BI311288" s="7" t="s">
        <v>168</v>
      </c>
      <c r="BJ311288" s="7" t="s">
        <v>169</v>
      </c>
      <c r="BK311288" s="7" t="s">
        <v>170</v>
      </c>
      <c r="BL311288" s="7" t="s">
        <v>171</v>
      </c>
      <c r="BM311288" s="7" t="s">
        <v>173</v>
      </c>
      <c r="BN311288" s="7" t="s">
        <v>174</v>
      </c>
      <c r="BO311288" s="7" t="s">
        <v>176</v>
      </c>
      <c r="BP311288" s="7" t="s">
        <v>178</v>
      </c>
      <c r="BQ311288" s="7" t="s">
        <v>179</v>
      </c>
      <c r="BR311288" s="7" t="s">
        <v>181</v>
      </c>
      <c r="BS311288" s="7" t="s">
        <v>183</v>
      </c>
      <c r="BT311288" s="7" t="s">
        <v>184</v>
      </c>
      <c r="BU311288" s="7" t="s">
        <v>185</v>
      </c>
      <c r="BV311288" s="7" t="s">
        <v>187</v>
      </c>
      <c r="BW311288" s="7" t="s">
        <v>188</v>
      </c>
      <c r="BX311288" s="7" t="s">
        <v>189</v>
      </c>
      <c r="BY311288" s="7" t="s">
        <v>190</v>
      </c>
      <c r="BZ311288" s="7" t="s">
        <v>192</v>
      </c>
      <c r="CA311288" s="7" t="s">
        <v>193</v>
      </c>
      <c r="CB311288" s="7" t="s">
        <v>194</v>
      </c>
      <c r="CC311288" s="7" t="s">
        <v>195</v>
      </c>
      <c r="CD311288" s="7" t="s">
        <v>196</v>
      </c>
      <c r="CE311288" s="7" t="s">
        <v>197</v>
      </c>
      <c r="CF311288" s="7" t="s">
        <v>198</v>
      </c>
      <c r="CG311288" s="7" t="s">
        <v>200</v>
      </c>
      <c r="CH311288" s="7" t="s">
        <v>202</v>
      </c>
      <c r="CI311288" s="7" t="s">
        <v>204</v>
      </c>
      <c r="CJ311288" s="7" t="s">
        <v>206</v>
      </c>
      <c r="CK311288" s="7" t="s">
        <v>208</v>
      </c>
      <c r="CL311288" s="7" t="s">
        <v>209</v>
      </c>
    </row>
    <row r="311289" spans="1:90" x14ac:dyDescent="0.25">
      <c r="A311289" s="1" t="s">
        <v>1</v>
      </c>
      <c r="B311289" s="7" t="s">
        <v>54</v>
      </c>
      <c r="C311289" s="7" t="s">
        <v>54</v>
      </c>
      <c r="D311289" s="7" t="s">
        <v>57</v>
      </c>
      <c r="E311289" s="7" t="s">
        <v>57</v>
      </c>
      <c r="F311289" s="7" t="s">
        <v>57</v>
      </c>
      <c r="G311289" s="7" t="s">
        <v>57</v>
      </c>
      <c r="H311289" s="7" t="s">
        <v>57</v>
      </c>
      <c r="I311289" s="7" t="s">
        <v>54</v>
      </c>
      <c r="J311289" s="7" t="s">
        <v>57</v>
      </c>
      <c r="K311289" s="7" t="s">
        <v>57</v>
      </c>
      <c r="L311289" s="7" t="s">
        <v>57</v>
      </c>
      <c r="M311289" s="7" t="s">
        <v>57</v>
      </c>
      <c r="N311289" s="7" t="s">
        <v>57</v>
      </c>
      <c r="O311289" s="7" t="s">
        <v>54</v>
      </c>
      <c r="P311289" s="7" t="s">
        <v>57</v>
      </c>
      <c r="Q311289" s="7" t="s">
        <v>57</v>
      </c>
      <c r="R311289" s="7" t="s">
        <v>54</v>
      </c>
      <c r="S311289" s="7" t="s">
        <v>57</v>
      </c>
      <c r="T311289" s="7" t="s">
        <v>57</v>
      </c>
      <c r="U311289" s="7" t="s">
        <v>57</v>
      </c>
      <c r="V311289" s="7" t="s">
        <v>57</v>
      </c>
      <c r="W311289" s="7" t="s">
        <v>54</v>
      </c>
      <c r="X311289" s="7" t="s">
        <v>57</v>
      </c>
      <c r="Y311289" s="7" t="s">
        <v>57</v>
      </c>
      <c r="Z311289" s="7" t="s">
        <v>54</v>
      </c>
      <c r="AA311289" s="7" t="s">
        <v>57</v>
      </c>
      <c r="AB311289" s="7" t="s">
        <v>57</v>
      </c>
      <c r="AC311289" s="7" t="s">
        <v>54</v>
      </c>
      <c r="AD311289" s="7" t="s">
        <v>57</v>
      </c>
      <c r="AE311289" s="7" t="s">
        <v>57</v>
      </c>
      <c r="AF311289" s="7" t="s">
        <v>54</v>
      </c>
      <c r="AG311289" s="7" t="s">
        <v>57</v>
      </c>
      <c r="AH311289" s="7" t="s">
        <v>57</v>
      </c>
      <c r="AI311289" s="7" t="s">
        <v>57</v>
      </c>
      <c r="AJ311289" s="7" t="s">
        <v>54</v>
      </c>
      <c r="AK311289" s="7" t="s">
        <v>54</v>
      </c>
      <c r="AL311289" s="7" t="s">
        <v>54</v>
      </c>
      <c r="AM311289" s="7" t="s">
        <v>54</v>
      </c>
      <c r="AN311289" s="7" t="s">
        <v>57</v>
      </c>
      <c r="AO311289" s="7" t="s">
        <v>54</v>
      </c>
      <c r="AP311289" s="7" t="s">
        <v>57</v>
      </c>
      <c r="AQ311289" s="7" t="s">
        <v>57</v>
      </c>
      <c r="AR311289" s="7" t="s">
        <v>57</v>
      </c>
      <c r="AS311289" s="7" t="s">
        <v>57</v>
      </c>
      <c r="AT311289" s="7" t="s">
        <v>54</v>
      </c>
      <c r="AU311289" s="7" t="s">
        <v>54</v>
      </c>
      <c r="AV311289" s="7" t="s">
        <v>57</v>
      </c>
      <c r="AW311289" s="7" t="s">
        <v>57</v>
      </c>
      <c r="AX311289" s="7" t="s">
        <v>57</v>
      </c>
      <c r="AY311289" s="7" t="s">
        <v>54</v>
      </c>
      <c r="AZ311289" s="7" t="s">
        <v>54</v>
      </c>
      <c r="BA311289" s="7" t="s">
        <v>54</v>
      </c>
      <c r="BB311289" s="7" t="s">
        <v>57</v>
      </c>
      <c r="BC311289" s="7" t="s">
        <v>57</v>
      </c>
      <c r="BD311289" s="7" t="s">
        <v>57</v>
      </c>
      <c r="BE311289" s="7" t="s">
        <v>57</v>
      </c>
      <c r="BF311289" s="7" t="s">
        <v>54</v>
      </c>
      <c r="BG311289" s="7" t="s">
        <v>57</v>
      </c>
      <c r="BH311289" s="7" t="s">
        <v>54</v>
      </c>
      <c r="BI311289" s="7" t="s">
        <v>57</v>
      </c>
      <c r="BJ311289" s="7" t="s">
        <v>57</v>
      </c>
      <c r="BK311289" s="7" t="s">
        <v>57</v>
      </c>
      <c r="BL311289" s="7" t="s">
        <v>57</v>
      </c>
      <c r="BM311289" s="7" t="s">
        <v>57</v>
      </c>
      <c r="BN311289" s="7" t="s">
        <v>54</v>
      </c>
      <c r="BO311289" s="7" t="s">
        <v>57</v>
      </c>
      <c r="BP311289" s="7" t="s">
        <v>54</v>
      </c>
      <c r="BQ311289" s="7" t="s">
        <v>57</v>
      </c>
      <c r="BR311289" s="7" t="s">
        <v>57</v>
      </c>
      <c r="BS311289" s="7" t="s">
        <v>57</v>
      </c>
      <c r="BT311289" s="7" t="s">
        <v>57</v>
      </c>
      <c r="BU311289" s="7" t="s">
        <v>54</v>
      </c>
      <c r="BV311289" s="7" t="s">
        <v>57</v>
      </c>
      <c r="BW311289" s="7" t="s">
        <v>54</v>
      </c>
      <c r="BX311289" s="7" t="s">
        <v>54</v>
      </c>
      <c r="BY311289" s="7" t="s">
        <v>57</v>
      </c>
      <c r="BZ311289" s="7" t="s">
        <v>57</v>
      </c>
      <c r="CA311289" s="7" t="s">
        <v>57</v>
      </c>
      <c r="CB311289" s="7" t="s">
        <v>54</v>
      </c>
      <c r="CC311289" s="7" t="s">
        <v>54</v>
      </c>
      <c r="CD311289" s="7" t="s">
        <v>57</v>
      </c>
      <c r="CE311289" s="7" t="s">
        <v>54</v>
      </c>
      <c r="CF311289" s="7" t="s">
        <v>57</v>
      </c>
      <c r="CG311289" s="7" t="s">
        <v>57</v>
      </c>
      <c r="CH311289" s="7" t="s">
        <v>57</v>
      </c>
      <c r="CI311289" s="7" t="s">
        <v>57</v>
      </c>
      <c r="CJ311289" s="7" t="s">
        <v>57</v>
      </c>
      <c r="CK311289" s="7" t="s">
        <v>57</v>
      </c>
      <c r="CL311289" s="7" t="s">
        <v>57</v>
      </c>
    </row>
    <row r="311290" spans="1:90" x14ac:dyDescent="0.25">
      <c r="A311290" s="1" t="s">
        <v>2</v>
      </c>
      <c r="B311290" s="9">
        <v>50</v>
      </c>
      <c r="C311290" s="10">
        <v>58</v>
      </c>
      <c r="D311290" s="10">
        <v>11</v>
      </c>
      <c r="E311290" s="10">
        <v>22</v>
      </c>
      <c r="F311290" s="10">
        <v>37</v>
      </c>
      <c r="G311290" s="10">
        <v>39</v>
      </c>
      <c r="H311290" s="10">
        <v>50</v>
      </c>
      <c r="I311290" s="10">
        <v>1</v>
      </c>
      <c r="J311290" s="10">
        <v>1</v>
      </c>
      <c r="K311290" s="10">
        <v>7</v>
      </c>
      <c r="L311290" s="10">
        <v>18</v>
      </c>
      <c r="M311290" s="10">
        <v>35</v>
      </c>
      <c r="N311290" s="10">
        <v>22</v>
      </c>
      <c r="O311290" s="10">
        <v>55</v>
      </c>
      <c r="P311290" s="10">
        <v>3</v>
      </c>
      <c r="Q311290" s="10">
        <v>21</v>
      </c>
      <c r="R311290" s="10">
        <v>23</v>
      </c>
      <c r="S311290" s="10">
        <v>26</v>
      </c>
      <c r="T311290" s="10">
        <v>30</v>
      </c>
      <c r="U311290" s="10">
        <v>21</v>
      </c>
      <c r="V311290" s="10">
        <v>33</v>
      </c>
      <c r="W311290" s="10">
        <v>2</v>
      </c>
      <c r="X311290" s="10">
        <v>15</v>
      </c>
      <c r="Y311290" s="10">
        <v>39</v>
      </c>
      <c r="Z311290" s="10">
        <v>36</v>
      </c>
      <c r="AA311290" s="10">
        <v>45</v>
      </c>
      <c r="AB311290" s="10">
        <v>53</v>
      </c>
      <c r="AC311290" s="7" t="s">
        <v>118</v>
      </c>
      <c r="AD311290" s="10" t="s">
        <v>118</v>
      </c>
      <c r="AE311290" s="10" t="s">
        <v>118</v>
      </c>
      <c r="AF311290" s="10">
        <v>21</v>
      </c>
      <c r="AG311290" s="10">
        <v>52</v>
      </c>
      <c r="AH311290" s="7">
        <v>62</v>
      </c>
      <c r="AI311290" s="7">
        <v>41</v>
      </c>
      <c r="AJ311290" s="7">
        <v>18</v>
      </c>
      <c r="AK311290" s="7">
        <v>52</v>
      </c>
      <c r="AL311290" s="10">
        <v>55</v>
      </c>
      <c r="AM311290" s="10">
        <v>33</v>
      </c>
      <c r="AN311290" s="10">
        <v>30</v>
      </c>
      <c r="AO311290" s="7">
        <v>38</v>
      </c>
      <c r="AP311290" s="9">
        <v>38</v>
      </c>
      <c r="AQ311290" s="7">
        <v>44</v>
      </c>
      <c r="AR311290" s="7">
        <v>50</v>
      </c>
      <c r="AS311290" s="7">
        <v>55</v>
      </c>
      <c r="AT311290" s="9">
        <v>1</v>
      </c>
      <c r="AU311290" s="9">
        <v>24</v>
      </c>
      <c r="AV311290" s="7">
        <v>28</v>
      </c>
      <c r="AW311290" s="9">
        <v>38</v>
      </c>
      <c r="AX311290" s="10">
        <v>21</v>
      </c>
      <c r="AY311290" s="9">
        <v>42</v>
      </c>
      <c r="AZ311290" s="10">
        <v>13</v>
      </c>
      <c r="BA311290" s="10">
        <v>21</v>
      </c>
      <c r="BB311290" s="10">
        <v>36</v>
      </c>
      <c r="BC311290" s="10">
        <v>57</v>
      </c>
      <c r="BD311290" s="10">
        <v>52</v>
      </c>
      <c r="BE311290" s="10">
        <v>12</v>
      </c>
      <c r="BF311290" s="10">
        <v>49</v>
      </c>
      <c r="BG311290" s="10">
        <v>48</v>
      </c>
      <c r="BH311290" s="10">
        <v>1</v>
      </c>
      <c r="BI311290" s="10">
        <v>40</v>
      </c>
      <c r="BJ311290" s="10">
        <v>42</v>
      </c>
      <c r="BK311290" s="10">
        <v>51</v>
      </c>
      <c r="BL311290" s="10">
        <v>2</v>
      </c>
      <c r="BM311290" s="10">
        <v>31</v>
      </c>
      <c r="BN311290" s="10">
        <v>43</v>
      </c>
      <c r="BO311290" s="10">
        <v>56</v>
      </c>
      <c r="BP311290" s="10">
        <v>2</v>
      </c>
      <c r="BQ311290" s="10">
        <v>14</v>
      </c>
      <c r="BR311290" s="10">
        <v>44</v>
      </c>
      <c r="BS311290" s="10">
        <v>68</v>
      </c>
      <c r="BT311290" s="10">
        <v>30</v>
      </c>
      <c r="BU311290" s="10">
        <v>53</v>
      </c>
      <c r="BV311290" s="10">
        <v>47</v>
      </c>
      <c r="BW311290" s="10">
        <v>41</v>
      </c>
      <c r="BX311290" s="10">
        <v>21</v>
      </c>
      <c r="BY311290" s="10">
        <v>32</v>
      </c>
      <c r="BZ311290" s="10">
        <v>9</v>
      </c>
      <c r="CA311290" s="10">
        <v>33</v>
      </c>
      <c r="CB311290" s="10">
        <v>39</v>
      </c>
      <c r="CC311290" s="10">
        <v>6</v>
      </c>
      <c r="CD311290" s="10">
        <v>18</v>
      </c>
      <c r="CE311290" s="10">
        <v>7</v>
      </c>
      <c r="CF311290" s="10">
        <v>43</v>
      </c>
      <c r="CG311290" s="7">
        <v>36</v>
      </c>
      <c r="CH311290" s="7">
        <v>45</v>
      </c>
      <c r="CI311290" s="7">
        <v>47</v>
      </c>
      <c r="CJ311290" s="7">
        <v>18</v>
      </c>
      <c r="CK311290" s="10" t="s">
        <v>118</v>
      </c>
      <c r="CL311290" s="7" t="s">
        <v>210</v>
      </c>
    </row>
    <row r="311291" spans="1:90" x14ac:dyDescent="0.25">
      <c r="A311291" s="1" t="s">
        <v>3</v>
      </c>
      <c r="B311291" s="7">
        <v>9</v>
      </c>
      <c r="C311291" s="7">
        <v>5</v>
      </c>
      <c r="D311291" s="7">
        <v>9</v>
      </c>
      <c r="E311291" s="7">
        <v>8</v>
      </c>
      <c r="F311291" s="7">
        <v>6</v>
      </c>
      <c r="G311291" s="7">
        <v>8</v>
      </c>
      <c r="H311291" s="7">
        <v>8</v>
      </c>
      <c r="I311291" s="7">
        <v>7</v>
      </c>
      <c r="J311291" s="13">
        <v>3</v>
      </c>
      <c r="K311291" s="13">
        <v>4</v>
      </c>
      <c r="L311291" s="7">
        <v>7</v>
      </c>
      <c r="M311291" s="13">
        <v>12</v>
      </c>
      <c r="N311291" s="7">
        <v>10</v>
      </c>
      <c r="O311291" s="7">
        <v>10</v>
      </c>
      <c r="P311291" s="7">
        <v>10</v>
      </c>
      <c r="Q311291" s="7">
        <v>7</v>
      </c>
      <c r="R311291" s="7">
        <v>5</v>
      </c>
      <c r="S311291" s="7">
        <v>5</v>
      </c>
      <c r="T311291" s="7">
        <v>11</v>
      </c>
      <c r="U311291" s="7">
        <v>7</v>
      </c>
      <c r="V311291" s="7">
        <v>8</v>
      </c>
      <c r="W311291" s="13">
        <v>12</v>
      </c>
      <c r="X311291" s="7">
        <v>5</v>
      </c>
      <c r="Y311291" s="7">
        <v>9</v>
      </c>
      <c r="Z311291" s="7">
        <v>9</v>
      </c>
      <c r="AA311291" s="7">
        <v>10</v>
      </c>
      <c r="AB311291" s="7">
        <v>5</v>
      </c>
      <c r="AC311291" s="7">
        <v>6</v>
      </c>
      <c r="AD311291" s="7">
        <v>7</v>
      </c>
      <c r="AE311291" s="7">
        <v>8</v>
      </c>
      <c r="AF311291" s="7">
        <v>6</v>
      </c>
      <c r="AG311291" s="7">
        <v>10</v>
      </c>
      <c r="AH311291" s="7">
        <v>8</v>
      </c>
      <c r="AI311291" s="7">
        <v>8</v>
      </c>
      <c r="AJ311291" s="7">
        <v>6</v>
      </c>
      <c r="AK311291" s="7">
        <v>5</v>
      </c>
      <c r="AL311291" s="7">
        <v>7</v>
      </c>
      <c r="AM311291" s="7">
        <v>11</v>
      </c>
      <c r="AN311291" s="7">
        <v>10</v>
      </c>
      <c r="AO311291" s="7">
        <v>9</v>
      </c>
      <c r="AP311291" s="7">
        <v>8</v>
      </c>
      <c r="AQ311291" s="7">
        <v>5</v>
      </c>
      <c r="AR311291" s="7">
        <v>7</v>
      </c>
      <c r="AS311291" s="7">
        <v>8</v>
      </c>
      <c r="AT311291" s="7">
        <v>8</v>
      </c>
      <c r="AU311291" s="7">
        <v>11</v>
      </c>
      <c r="AV311291" s="7">
        <v>7</v>
      </c>
      <c r="AW311291" s="7">
        <v>9</v>
      </c>
      <c r="AX311291" s="7">
        <v>6</v>
      </c>
      <c r="AY311291" s="7">
        <v>10</v>
      </c>
      <c r="AZ311291" s="7">
        <v>8</v>
      </c>
      <c r="BA311291" s="7">
        <v>5</v>
      </c>
      <c r="BB311291" s="7">
        <v>8</v>
      </c>
      <c r="BC311291" s="7">
        <v>9</v>
      </c>
      <c r="BD311291" s="7">
        <v>6</v>
      </c>
      <c r="BE311291" s="13">
        <v>6</v>
      </c>
      <c r="BF311291" s="7">
        <v>8</v>
      </c>
      <c r="BG311291" s="7">
        <v>9</v>
      </c>
      <c r="BH311291" s="13">
        <v>4</v>
      </c>
      <c r="BI311291" s="7">
        <v>7</v>
      </c>
      <c r="BJ311291" s="13">
        <v>6</v>
      </c>
      <c r="BK311291" s="13">
        <v>6</v>
      </c>
      <c r="BL311291" s="13">
        <v>3</v>
      </c>
      <c r="BM311291" s="7">
        <v>8</v>
      </c>
      <c r="BN311291" s="7">
        <v>11</v>
      </c>
      <c r="BO311291" s="7">
        <v>7</v>
      </c>
      <c r="BP311291" s="13">
        <v>4</v>
      </c>
      <c r="BQ311291" s="7">
        <v>8</v>
      </c>
      <c r="BR311291" s="7">
        <v>5</v>
      </c>
      <c r="BS311291" s="7">
        <v>9</v>
      </c>
      <c r="BT311291" s="13">
        <v>6</v>
      </c>
      <c r="BU311291" s="7">
        <v>11</v>
      </c>
      <c r="BV311291" s="7">
        <v>9</v>
      </c>
      <c r="BW311291" s="7">
        <v>7</v>
      </c>
      <c r="BX311291" s="7">
        <v>9</v>
      </c>
      <c r="BY311291" s="7">
        <v>9</v>
      </c>
      <c r="BZ311291" s="7">
        <v>8</v>
      </c>
      <c r="CA311291" s="7">
        <v>7</v>
      </c>
      <c r="CB311291" s="7">
        <v>5</v>
      </c>
      <c r="CC311291" s="7">
        <v>5</v>
      </c>
      <c r="CD311291" s="13">
        <v>6</v>
      </c>
      <c r="CE311291" s="7">
        <v>11</v>
      </c>
      <c r="CF311291" s="7">
        <v>9</v>
      </c>
      <c r="CG311291" s="7">
        <v>7</v>
      </c>
      <c r="CH311291" s="7">
        <v>7</v>
      </c>
      <c r="CI311291" s="7">
        <v>5</v>
      </c>
      <c r="CJ311291" s="7">
        <v>7</v>
      </c>
      <c r="CK311291" s="7">
        <v>7</v>
      </c>
      <c r="CL311291" s="7">
        <v>4</v>
      </c>
    </row>
    <row r="311292" spans="1:90" x14ac:dyDescent="0.25">
      <c r="A311292" s="1" t="s">
        <v>4</v>
      </c>
      <c r="B311292" s="7">
        <v>2007</v>
      </c>
      <c r="C311292" s="7">
        <v>2007</v>
      </c>
      <c r="D311292" s="7">
        <v>2008</v>
      </c>
      <c r="E311292" s="7">
        <v>2008</v>
      </c>
      <c r="F311292" s="7">
        <v>2008</v>
      </c>
      <c r="G311292" s="7">
        <v>2008</v>
      </c>
      <c r="H311292" s="7">
        <v>2008</v>
      </c>
      <c r="I311292" s="7">
        <v>2009</v>
      </c>
      <c r="J311292" s="7">
        <v>2010</v>
      </c>
      <c r="K311292" s="7">
        <v>2010</v>
      </c>
      <c r="L311292" s="7">
        <v>2010</v>
      </c>
      <c r="M311292" s="7">
        <v>2010</v>
      </c>
      <c r="N311292" s="7">
        <v>2011</v>
      </c>
      <c r="O311292" s="7">
        <v>2011</v>
      </c>
      <c r="P311292" s="13">
        <v>2012</v>
      </c>
      <c r="Q311292" s="7">
        <v>2012</v>
      </c>
      <c r="R311292" s="7">
        <v>2012</v>
      </c>
      <c r="S311292" s="7">
        <v>2012</v>
      </c>
      <c r="T311292" s="13">
        <v>2012</v>
      </c>
      <c r="U311292" s="13">
        <v>2015</v>
      </c>
      <c r="V311292" s="13">
        <v>2015</v>
      </c>
      <c r="W311292" s="7">
        <v>2016</v>
      </c>
      <c r="X311292" s="13">
        <v>2016</v>
      </c>
      <c r="Y311292" s="7">
        <v>2016</v>
      </c>
      <c r="Z311292" s="7">
        <v>2017</v>
      </c>
      <c r="AA311292" s="7">
        <v>2017</v>
      </c>
      <c r="AB311292" s="7">
        <v>2017</v>
      </c>
      <c r="AC311292" s="7">
        <v>2019</v>
      </c>
      <c r="AD311292" s="7">
        <v>2019</v>
      </c>
      <c r="AE311292" s="7">
        <v>2019</v>
      </c>
      <c r="AF311292" s="7">
        <v>2002</v>
      </c>
      <c r="AG311292" s="7">
        <v>2003</v>
      </c>
      <c r="AH311292" s="7">
        <v>1988</v>
      </c>
      <c r="AI311292" s="7">
        <v>1989</v>
      </c>
      <c r="AJ311292" s="7">
        <v>1994</v>
      </c>
      <c r="AK311292" s="7">
        <v>1995</v>
      </c>
      <c r="AL311292" s="7">
        <v>2002</v>
      </c>
      <c r="AM311292" s="7">
        <v>2003</v>
      </c>
      <c r="AN311292" s="7">
        <v>2003</v>
      </c>
      <c r="AO311292" s="7">
        <v>2005</v>
      </c>
      <c r="AP311292" s="7">
        <v>2007</v>
      </c>
      <c r="AQ311292" s="7">
        <v>2007</v>
      </c>
      <c r="AR311292" s="7">
        <v>2007</v>
      </c>
      <c r="AS311292" s="7">
        <v>2007</v>
      </c>
      <c r="AT311292" s="7">
        <v>2007</v>
      </c>
      <c r="AU311292" s="7">
        <v>2007</v>
      </c>
      <c r="AV311292" s="7">
        <v>2007</v>
      </c>
      <c r="AW311292" s="7">
        <v>2007</v>
      </c>
      <c r="AX311292" s="7">
        <v>2007</v>
      </c>
      <c r="AY311292" s="7">
        <v>2007</v>
      </c>
      <c r="AZ311292" s="7">
        <v>2008</v>
      </c>
      <c r="BA311292" s="7">
        <v>2008</v>
      </c>
      <c r="BB311292" s="7">
        <v>2008</v>
      </c>
      <c r="BC311292" s="7">
        <v>2008</v>
      </c>
      <c r="BD311292" s="7">
        <v>2008</v>
      </c>
      <c r="BE311292" s="7">
        <v>2009</v>
      </c>
      <c r="BF311292" s="7">
        <v>2009</v>
      </c>
      <c r="BG311292" s="7">
        <v>2009</v>
      </c>
      <c r="BH311292" s="7">
        <v>2010</v>
      </c>
      <c r="BI311292" s="7">
        <v>2010</v>
      </c>
      <c r="BJ311292" s="7">
        <v>2010</v>
      </c>
      <c r="BK311292" s="7">
        <v>2010</v>
      </c>
      <c r="BL311292" s="7">
        <v>2010</v>
      </c>
      <c r="BM311292" s="7">
        <v>2010</v>
      </c>
      <c r="BN311292" s="7">
        <v>2011</v>
      </c>
      <c r="BO311292" s="7">
        <v>2011</v>
      </c>
      <c r="BP311292" s="7">
        <v>2011</v>
      </c>
      <c r="BQ311292" s="7">
        <v>2011</v>
      </c>
      <c r="BR311292" s="7">
        <v>2011</v>
      </c>
      <c r="BS311292" s="7">
        <v>2011</v>
      </c>
      <c r="BT311292" s="7">
        <v>2011</v>
      </c>
      <c r="BU311292" s="13">
        <v>2012</v>
      </c>
      <c r="BV311292" s="13">
        <v>2013</v>
      </c>
      <c r="BW311292" s="13">
        <v>2013</v>
      </c>
      <c r="BX311292" s="13">
        <v>2013</v>
      </c>
      <c r="BY311292" s="13">
        <v>2014</v>
      </c>
      <c r="BZ311292" s="13">
        <v>2014</v>
      </c>
      <c r="CA311292" s="13">
        <v>2015</v>
      </c>
      <c r="CB311292" s="13">
        <v>2015</v>
      </c>
      <c r="CC311292" s="13">
        <v>2015</v>
      </c>
      <c r="CD311292" s="13">
        <v>2016</v>
      </c>
      <c r="CE311292" s="7">
        <v>2017</v>
      </c>
      <c r="CF311292" s="7">
        <v>2017</v>
      </c>
      <c r="CG311292" s="7">
        <v>2018</v>
      </c>
      <c r="CH311292" s="7">
        <v>2018</v>
      </c>
      <c r="CI311292" s="7">
        <v>2018</v>
      </c>
      <c r="CJ311292" s="7">
        <v>2018</v>
      </c>
      <c r="CK311292" s="7">
        <v>2019</v>
      </c>
      <c r="CL311292" s="7">
        <v>2019</v>
      </c>
    </row>
    <row r="311293" spans="1:90" x14ac:dyDescent="0.25">
      <c r="A311293" s="1" t="s">
        <v>5</v>
      </c>
      <c r="B311293" s="14">
        <v>39347</v>
      </c>
      <c r="C311293" s="14">
        <v>39225</v>
      </c>
      <c r="D311293" s="14">
        <v>39701</v>
      </c>
      <c r="E311293" s="14">
        <v>39671</v>
      </c>
      <c r="F311293" s="14">
        <v>39606</v>
      </c>
      <c r="G311293" s="14">
        <v>39675</v>
      </c>
      <c r="H311293" s="14">
        <v>39671</v>
      </c>
      <c r="I311293" s="14">
        <v>40023</v>
      </c>
      <c r="J311293" s="14">
        <v>40258</v>
      </c>
      <c r="K311293" s="14">
        <v>40298</v>
      </c>
      <c r="L311293" s="14">
        <v>40375</v>
      </c>
      <c r="M311293" s="14">
        <v>40543</v>
      </c>
      <c r="N311293" s="14">
        <v>40844</v>
      </c>
      <c r="O311293" s="14">
        <v>40825</v>
      </c>
      <c r="P311293" s="14">
        <v>41185</v>
      </c>
      <c r="Q311293" s="14">
        <v>41106</v>
      </c>
      <c r="R311293" s="14">
        <v>41056</v>
      </c>
      <c r="S311293" s="14">
        <v>41048</v>
      </c>
      <c r="T311293" s="14">
        <v>41220</v>
      </c>
      <c r="U311293" s="14">
        <v>42202</v>
      </c>
      <c r="V311293" s="14">
        <v>42234</v>
      </c>
      <c r="W311293" s="14">
        <v>42709</v>
      </c>
      <c r="X311293" s="14">
        <v>42518</v>
      </c>
      <c r="Y311293" s="14">
        <v>42626</v>
      </c>
      <c r="Z311293" s="14">
        <v>42987</v>
      </c>
      <c r="AA311293" s="14">
        <v>43031</v>
      </c>
      <c r="AB311293" s="14">
        <v>42875</v>
      </c>
      <c r="AC311293" s="14">
        <v>43635</v>
      </c>
      <c r="AD311293" s="14">
        <v>43650</v>
      </c>
      <c r="AE311293" s="14">
        <v>43678</v>
      </c>
      <c r="AF311293" s="14">
        <v>37421</v>
      </c>
      <c r="AG311293" s="14">
        <v>37911</v>
      </c>
      <c r="AH311293" s="14">
        <v>32381</v>
      </c>
      <c r="AI311293" s="14">
        <v>32740</v>
      </c>
      <c r="AJ311293" s="14">
        <v>34498</v>
      </c>
      <c r="AK311293" s="14">
        <v>34849</v>
      </c>
      <c r="AL311293" s="14">
        <v>37461</v>
      </c>
      <c r="AM311293" s="14">
        <v>37949</v>
      </c>
      <c r="AN311293" s="14">
        <v>37916</v>
      </c>
      <c r="AO311293" s="14">
        <v>38608</v>
      </c>
      <c r="AP311293" s="14">
        <v>39319</v>
      </c>
      <c r="AQ311293" s="14">
        <v>39229</v>
      </c>
      <c r="AR311293" s="14">
        <v>39264</v>
      </c>
      <c r="AS311293" s="14">
        <v>39311</v>
      </c>
      <c r="AT311293" s="14">
        <v>39305</v>
      </c>
      <c r="AU311293" s="14">
        <v>39411</v>
      </c>
      <c r="AV311293" s="14">
        <v>39266</v>
      </c>
      <c r="AW311293" s="14">
        <v>39336</v>
      </c>
      <c r="AX311293" s="14">
        <v>39259</v>
      </c>
      <c r="AY311293" s="14">
        <v>39379</v>
      </c>
      <c r="AZ311293" s="14">
        <v>39671</v>
      </c>
      <c r="BA311293" s="14">
        <v>39571</v>
      </c>
      <c r="BB311293" s="14">
        <v>39671</v>
      </c>
      <c r="BC311293" s="14">
        <v>39709</v>
      </c>
      <c r="BD311293" s="14">
        <v>39615</v>
      </c>
      <c r="BE311293" s="14">
        <v>39980</v>
      </c>
      <c r="BF311293" s="14">
        <v>40026</v>
      </c>
      <c r="BG311293" s="14">
        <v>40071</v>
      </c>
      <c r="BH311293" s="14">
        <v>40279</v>
      </c>
      <c r="BI311293" s="14">
        <v>40390</v>
      </c>
      <c r="BJ311293" s="14">
        <v>40338</v>
      </c>
      <c r="BK311293" s="14">
        <v>40339</v>
      </c>
      <c r="BL311293" s="14">
        <v>40246</v>
      </c>
      <c r="BM311293" s="14">
        <v>40419</v>
      </c>
      <c r="BN311293" s="14">
        <v>40856</v>
      </c>
      <c r="BO311293" s="14">
        <v>40736</v>
      </c>
      <c r="BP311293" s="14">
        <v>40640</v>
      </c>
      <c r="BQ311293" s="14">
        <v>40764</v>
      </c>
      <c r="BR311293" s="14">
        <v>40682</v>
      </c>
      <c r="BS311293" s="14">
        <v>40796</v>
      </c>
      <c r="BT311293" s="14">
        <v>40702</v>
      </c>
      <c r="BU311293" s="14">
        <v>41218</v>
      </c>
      <c r="BV311293" s="14">
        <v>41519</v>
      </c>
      <c r="BW311293" s="14">
        <v>41483</v>
      </c>
      <c r="BX311293" s="14">
        <v>41532</v>
      </c>
      <c r="BY311293" s="14">
        <v>41910</v>
      </c>
      <c r="BZ311293" s="14">
        <v>41858</v>
      </c>
      <c r="CA311293" s="14">
        <v>42210</v>
      </c>
      <c r="CB311293" s="14">
        <v>42150</v>
      </c>
      <c r="CC311293" s="14">
        <v>42155</v>
      </c>
      <c r="CD311293" s="14">
        <v>42549</v>
      </c>
      <c r="CE311293" s="14">
        <v>43067</v>
      </c>
      <c r="CF311293" s="14">
        <v>42997</v>
      </c>
      <c r="CG311293" s="15">
        <v>43303</v>
      </c>
      <c r="CH311293" s="15">
        <v>43310</v>
      </c>
      <c r="CI311293" s="15">
        <v>43240</v>
      </c>
      <c r="CJ311293" s="15">
        <v>43291</v>
      </c>
      <c r="CK311293" s="14">
        <v>43662</v>
      </c>
      <c r="CL311293" s="15">
        <v>43563</v>
      </c>
    </row>
    <row r="311294" spans="1:90" x14ac:dyDescent="0.25">
      <c r="A311294" s="1" t="s">
        <v>6</v>
      </c>
      <c r="B311294" s="7" t="s">
        <v>68</v>
      </c>
      <c r="C311294" s="7" t="s">
        <v>72</v>
      </c>
      <c r="D311294" s="13" t="s">
        <v>74</v>
      </c>
      <c r="E311294" s="7" t="s">
        <v>78</v>
      </c>
      <c r="F311294" s="7" t="s">
        <v>80</v>
      </c>
      <c r="G311294" s="7" t="s">
        <v>82</v>
      </c>
      <c r="H311294" s="7" t="s">
        <v>84</v>
      </c>
      <c r="I311294" s="13" t="s">
        <v>62</v>
      </c>
      <c r="J311294" s="13" t="s">
        <v>88</v>
      </c>
      <c r="K311294" s="13" t="s">
        <v>74</v>
      </c>
      <c r="L311294" s="13" t="s">
        <v>63</v>
      </c>
      <c r="M311294" s="13" t="s">
        <v>92</v>
      </c>
      <c r="N311294" s="13" t="s">
        <v>60</v>
      </c>
      <c r="O311294" s="13" t="s">
        <v>95</v>
      </c>
      <c r="P311294" s="13" t="s">
        <v>60</v>
      </c>
      <c r="Q311294" s="13" t="s">
        <v>98</v>
      </c>
      <c r="R311294" s="13" t="s">
        <v>101</v>
      </c>
      <c r="S311294" s="13" t="s">
        <v>65</v>
      </c>
      <c r="T311294" s="13" t="s">
        <v>58</v>
      </c>
      <c r="U311294" s="13" t="s">
        <v>64</v>
      </c>
      <c r="V311294" s="13" t="s">
        <v>107</v>
      </c>
      <c r="W311294" s="13" t="s">
        <v>109</v>
      </c>
      <c r="X311294" s="13" t="s">
        <v>107</v>
      </c>
      <c r="Y311294" s="13" t="s">
        <v>55</v>
      </c>
      <c r="Z311294" s="11" t="s">
        <v>64</v>
      </c>
      <c r="AA311294" s="11" t="s">
        <v>114</v>
      </c>
      <c r="AB311294" s="11" t="s">
        <v>116</v>
      </c>
      <c r="AC311294" s="7" t="s">
        <v>114</v>
      </c>
      <c r="AD311294" s="7" t="s">
        <v>64</v>
      </c>
      <c r="AE311294" s="7" t="s">
        <v>58</v>
      </c>
      <c r="AF311294" s="7" t="s">
        <v>59</v>
      </c>
      <c r="AG311294" s="7" t="s">
        <v>124</v>
      </c>
      <c r="AH311294" s="7" t="s">
        <v>82</v>
      </c>
      <c r="AI311294" s="7" t="s">
        <v>128</v>
      </c>
      <c r="AJ311294" s="7" t="s">
        <v>82</v>
      </c>
      <c r="AK311294" s="7" t="s">
        <v>131</v>
      </c>
      <c r="AL311294" s="7" t="s">
        <v>82</v>
      </c>
      <c r="AM311294" s="7" t="s">
        <v>62</v>
      </c>
      <c r="AN311294" s="7" t="s">
        <v>63</v>
      </c>
      <c r="AO311294" s="7" t="s">
        <v>107</v>
      </c>
      <c r="AP311294" s="7" t="s">
        <v>60</v>
      </c>
      <c r="AQ311294" s="7" t="s">
        <v>74</v>
      </c>
      <c r="AR311294" s="7" t="s">
        <v>144</v>
      </c>
      <c r="AS311294" s="7" t="s">
        <v>78</v>
      </c>
      <c r="AT311294" s="13" t="s">
        <v>144</v>
      </c>
      <c r="AU311294" s="7" t="s">
        <v>65</v>
      </c>
      <c r="AV311294" s="7" t="s">
        <v>150</v>
      </c>
      <c r="AW311294" s="7" t="s">
        <v>63</v>
      </c>
      <c r="AX311294" s="7" t="s">
        <v>154</v>
      </c>
      <c r="AY311294" s="7" t="s">
        <v>156</v>
      </c>
      <c r="AZ311294" s="7" t="s">
        <v>144</v>
      </c>
      <c r="BA311294" s="7" t="s">
        <v>61</v>
      </c>
      <c r="BB311294" s="7" t="s">
        <v>116</v>
      </c>
      <c r="BC311294" s="7" t="s">
        <v>82</v>
      </c>
      <c r="BD311294" s="7" t="s">
        <v>107</v>
      </c>
      <c r="BE311294" s="13" t="s">
        <v>74</v>
      </c>
      <c r="BF311294" s="13" t="s">
        <v>82</v>
      </c>
      <c r="BG311294" s="13" t="s">
        <v>66</v>
      </c>
      <c r="BH311294" s="13" t="s">
        <v>63</v>
      </c>
      <c r="BI311294" s="13" t="s">
        <v>82</v>
      </c>
      <c r="BJ311294" s="13" t="s">
        <v>74</v>
      </c>
      <c r="BK311294" s="13" t="s">
        <v>63</v>
      </c>
      <c r="BL311294" s="13" t="s">
        <v>172</v>
      </c>
      <c r="BM311294" s="13" t="s">
        <v>82</v>
      </c>
      <c r="BN311294" s="13" t="s">
        <v>175</v>
      </c>
      <c r="BO311294" s="13" t="s">
        <v>177</v>
      </c>
      <c r="BP311294" s="13" t="s">
        <v>82</v>
      </c>
      <c r="BQ311294" s="13" t="s">
        <v>180</v>
      </c>
      <c r="BR311294" s="13" t="s">
        <v>182</v>
      </c>
      <c r="BS311294" s="13" t="s">
        <v>59</v>
      </c>
      <c r="BT311294" s="13" t="s">
        <v>59</v>
      </c>
      <c r="BU311294" s="13" t="s">
        <v>186</v>
      </c>
      <c r="BV311294" s="13" t="s">
        <v>124</v>
      </c>
      <c r="BW311294" s="13" t="s">
        <v>107</v>
      </c>
      <c r="BX311294" s="13" t="s">
        <v>107</v>
      </c>
      <c r="BY311294" s="13" t="s">
        <v>191</v>
      </c>
      <c r="BZ311294" s="13" t="s">
        <v>64</v>
      </c>
      <c r="CA311294" s="13" t="s">
        <v>124</v>
      </c>
      <c r="CB311294" s="13" t="s">
        <v>72</v>
      </c>
      <c r="CC311294" s="13" t="s">
        <v>63</v>
      </c>
      <c r="CD311294" s="13" t="s">
        <v>64</v>
      </c>
      <c r="CE311294" s="11" t="s">
        <v>114</v>
      </c>
      <c r="CF311294" s="11" t="s">
        <v>61</v>
      </c>
      <c r="CG311294" s="7" t="s">
        <v>201</v>
      </c>
      <c r="CH311294" s="7" t="s">
        <v>203</v>
      </c>
      <c r="CI311294" s="7" t="s">
        <v>144</v>
      </c>
      <c r="CJ311294" s="7" t="s">
        <v>207</v>
      </c>
      <c r="CK311294" s="7" t="s">
        <v>101</v>
      </c>
      <c r="CL311294" s="7" t="s">
        <v>65</v>
      </c>
    </row>
    <row r="311295" spans="1:90" x14ac:dyDescent="0.25">
      <c r="A311295" s="1" t="s">
        <v>7</v>
      </c>
      <c r="B311295" s="7" t="s">
        <v>69</v>
      </c>
      <c r="C311295" s="7" t="s">
        <v>69</v>
      </c>
      <c r="D311295" s="7" t="s">
        <v>75</v>
      </c>
      <c r="E311295" s="7" t="s">
        <v>75</v>
      </c>
      <c r="F311295" s="7" t="s">
        <v>69</v>
      </c>
      <c r="G311295" s="7" t="s">
        <v>75</v>
      </c>
      <c r="I311295" s="7" t="s">
        <v>69</v>
      </c>
      <c r="J311295" s="7" t="s">
        <v>75</v>
      </c>
      <c r="K311295" s="7" t="s">
        <v>75</v>
      </c>
      <c r="L311295" s="7" t="s">
        <v>75</v>
      </c>
      <c r="M311295" s="7" t="s">
        <v>75</v>
      </c>
      <c r="N311295" s="7" t="s">
        <v>75</v>
      </c>
      <c r="O311295" s="7" t="s">
        <v>75</v>
      </c>
      <c r="P311295" s="7" t="s">
        <v>75</v>
      </c>
      <c r="Q311295" s="7" t="s">
        <v>69</v>
      </c>
      <c r="R311295" s="7" t="s">
        <v>75</v>
      </c>
      <c r="S311295" s="13" t="s">
        <v>75</v>
      </c>
      <c r="T311295" s="7" t="s">
        <v>75</v>
      </c>
      <c r="U311295" s="7" t="s">
        <v>75</v>
      </c>
      <c r="V311295" s="7" t="s">
        <v>69</v>
      </c>
      <c r="W311295" s="7" t="s">
        <v>75</v>
      </c>
      <c r="X311295" s="7" t="s">
        <v>69</v>
      </c>
      <c r="Y311295" s="7" t="s">
        <v>75</v>
      </c>
      <c r="Z311295" s="7" t="s">
        <v>75</v>
      </c>
      <c r="AA311295" s="7" t="s">
        <v>75</v>
      </c>
      <c r="AB311295" s="11" t="s">
        <v>75</v>
      </c>
      <c r="AC311295" s="7" t="s">
        <v>75</v>
      </c>
      <c r="AD311295" s="7" t="s">
        <v>75</v>
      </c>
      <c r="AE311295" s="7" t="s">
        <v>75</v>
      </c>
      <c r="AF311295" s="7" t="s">
        <v>75</v>
      </c>
      <c r="AG311295" s="7" t="s">
        <v>69</v>
      </c>
      <c r="AH311295" s="7" t="s">
        <v>75</v>
      </c>
      <c r="AI311295" s="7" t="s">
        <v>69</v>
      </c>
      <c r="AJ311295" s="7" t="s">
        <v>75</v>
      </c>
      <c r="AK311295" s="7" t="s">
        <v>75</v>
      </c>
      <c r="AL311295" s="7" t="s">
        <v>75</v>
      </c>
      <c r="AM311295" s="7" t="s">
        <v>69</v>
      </c>
      <c r="AN311295" s="7" t="s">
        <v>75</v>
      </c>
      <c r="AO311295" s="7" t="s">
        <v>69</v>
      </c>
      <c r="AP311295" s="7" t="s">
        <v>75</v>
      </c>
      <c r="AQ311295" s="7" t="s">
        <v>75</v>
      </c>
      <c r="AR311295" s="7" t="s">
        <v>75</v>
      </c>
      <c r="AS311295" s="7" t="s">
        <v>75</v>
      </c>
      <c r="AT311295" s="7" t="s">
        <v>75</v>
      </c>
      <c r="AU311295" s="7" t="s">
        <v>75</v>
      </c>
      <c r="AV311295" s="7" t="s">
        <v>69</v>
      </c>
      <c r="AW311295" s="7" t="s">
        <v>75</v>
      </c>
      <c r="AX311295" s="7" t="s">
        <v>69</v>
      </c>
      <c r="AY311295" s="7" t="s">
        <v>75</v>
      </c>
      <c r="AZ311295" s="7" t="s">
        <v>75</v>
      </c>
      <c r="BA311295" s="7" t="s">
        <v>75</v>
      </c>
      <c r="BB311295" s="7" t="s">
        <v>75</v>
      </c>
      <c r="BC311295" s="7" t="s">
        <v>75</v>
      </c>
      <c r="BD311295" s="7" t="s">
        <v>69</v>
      </c>
      <c r="BE311295" s="7" t="s">
        <v>75</v>
      </c>
      <c r="BF311295" s="7" t="s">
        <v>75</v>
      </c>
      <c r="BG311295" s="7" t="s">
        <v>75</v>
      </c>
      <c r="BH311295" s="7" t="s">
        <v>75</v>
      </c>
      <c r="BI311295" s="7" t="s">
        <v>75</v>
      </c>
      <c r="BJ311295" s="7" t="s">
        <v>75</v>
      </c>
      <c r="BK311295" s="7" t="s">
        <v>75</v>
      </c>
      <c r="BL311295" s="7" t="s">
        <v>75</v>
      </c>
      <c r="BM311295" s="7" t="s">
        <v>75</v>
      </c>
      <c r="BN311295" s="7" t="s">
        <v>69</v>
      </c>
      <c r="BO311295" s="13"/>
      <c r="BP311295" s="7" t="s">
        <v>75</v>
      </c>
      <c r="BQ311295" s="7" t="s">
        <v>75</v>
      </c>
      <c r="BR311295" s="7" t="s">
        <v>75</v>
      </c>
      <c r="BS311295" s="7" t="s">
        <v>75</v>
      </c>
      <c r="BT311295" s="7" t="s">
        <v>75</v>
      </c>
      <c r="BU311295" s="7" t="s">
        <v>75</v>
      </c>
      <c r="BV311295" s="7" t="s">
        <v>69</v>
      </c>
      <c r="BW311295" s="7" t="s">
        <v>69</v>
      </c>
      <c r="BX311295" s="7" t="s">
        <v>69</v>
      </c>
      <c r="BY311295" s="7" t="s">
        <v>75</v>
      </c>
      <c r="BZ311295" s="7" t="s">
        <v>75</v>
      </c>
      <c r="CA311295" s="7" t="s">
        <v>69</v>
      </c>
      <c r="CB311295" s="7" t="s">
        <v>69</v>
      </c>
      <c r="CC311295" s="7" t="s">
        <v>75</v>
      </c>
      <c r="CD311295" s="7" t="s">
        <v>75</v>
      </c>
      <c r="CE311295" s="7" t="s">
        <v>75</v>
      </c>
      <c r="CF311295" s="7" t="s">
        <v>75</v>
      </c>
      <c r="CG311295" s="7" t="s">
        <v>75</v>
      </c>
      <c r="CH311295" s="7" t="s">
        <v>69</v>
      </c>
      <c r="CI311295" s="7" t="s">
        <v>75</v>
      </c>
      <c r="CJ311295" s="7" t="s">
        <v>75</v>
      </c>
      <c r="CK311295" s="7" t="s">
        <v>75</v>
      </c>
      <c r="CL311295" s="7" t="s">
        <v>75</v>
      </c>
    </row>
    <row r="311296" spans="1:90" x14ac:dyDescent="0.25">
      <c r="A311296" s="1" t="s">
        <v>8</v>
      </c>
      <c r="B311296" s="13" t="s">
        <v>70</v>
      </c>
      <c r="C311296" s="7" t="s">
        <v>70</v>
      </c>
      <c r="D311296" s="11" t="s">
        <v>76</v>
      </c>
      <c r="E311296" s="11" t="s">
        <v>76</v>
      </c>
      <c r="F311296" s="11" t="s">
        <v>70</v>
      </c>
      <c r="G311296" s="11" t="s">
        <v>76</v>
      </c>
      <c r="H311296" s="11" t="s">
        <v>85</v>
      </c>
      <c r="I311296" s="11" t="s">
        <v>70</v>
      </c>
      <c r="J311296" s="11" t="s">
        <v>76</v>
      </c>
      <c r="K311296" s="11" t="s">
        <v>76</v>
      </c>
      <c r="L311296" s="11" t="s">
        <v>76</v>
      </c>
      <c r="M311296" s="13" t="s">
        <v>76</v>
      </c>
      <c r="N311296" s="11" t="s">
        <v>76</v>
      </c>
      <c r="O311296" s="11" t="s">
        <v>76</v>
      </c>
      <c r="P311296" s="11" t="s">
        <v>76</v>
      </c>
      <c r="Q311296" s="11" t="s">
        <v>99</v>
      </c>
      <c r="R311296" s="13" t="s">
        <v>76</v>
      </c>
      <c r="S311296" s="13" t="s">
        <v>76</v>
      </c>
      <c r="T311296" s="11" t="s">
        <v>104</v>
      </c>
      <c r="U311296" s="11" t="s">
        <v>76</v>
      </c>
      <c r="V311296" s="11" t="s">
        <v>70</v>
      </c>
      <c r="W311296" s="11" t="s">
        <v>104</v>
      </c>
      <c r="X311296" s="11" t="s">
        <v>70</v>
      </c>
      <c r="Y311296" s="11" t="s">
        <v>76</v>
      </c>
      <c r="Z311296" s="11" t="s">
        <v>76</v>
      </c>
      <c r="AA311296" s="11" t="s">
        <v>76</v>
      </c>
      <c r="AB311296" s="11" t="s">
        <v>76</v>
      </c>
      <c r="AC311296" s="11" t="s">
        <v>76</v>
      </c>
      <c r="AD311296" s="11" t="s">
        <v>76</v>
      </c>
      <c r="AE311296" s="11" t="s">
        <v>104</v>
      </c>
      <c r="AF311296" s="11" t="s">
        <v>76</v>
      </c>
      <c r="AG311296" s="11" t="s">
        <v>70</v>
      </c>
      <c r="AH311296" s="11" t="s">
        <v>76</v>
      </c>
      <c r="AI311296" s="11" t="s">
        <v>99</v>
      </c>
      <c r="AJ311296" s="11" t="s">
        <v>76</v>
      </c>
      <c r="AK311296" s="11" t="s">
        <v>76</v>
      </c>
      <c r="AL311296" s="11" t="s">
        <v>76</v>
      </c>
      <c r="AM311296" s="11" t="s">
        <v>70</v>
      </c>
      <c r="AN311296" s="11" t="s">
        <v>76</v>
      </c>
      <c r="AO311296" s="11" t="s">
        <v>70</v>
      </c>
      <c r="AP311296" s="11" t="s">
        <v>76</v>
      </c>
      <c r="AQ311296" s="11" t="s">
        <v>76</v>
      </c>
      <c r="AR311296" s="11" t="s">
        <v>76</v>
      </c>
      <c r="AS311296" s="11" t="s">
        <v>76</v>
      </c>
      <c r="AT311296" s="11" t="s">
        <v>76</v>
      </c>
      <c r="AU311296" s="13" t="s">
        <v>76</v>
      </c>
      <c r="AV311296" s="7" t="s">
        <v>151</v>
      </c>
      <c r="AW311296" s="11" t="s">
        <v>76</v>
      </c>
      <c r="AX311296" s="13" t="s">
        <v>151</v>
      </c>
      <c r="AY311296" s="11" t="s">
        <v>76</v>
      </c>
      <c r="AZ311296" s="11" t="s">
        <v>76</v>
      </c>
      <c r="BA311296" s="11" t="s">
        <v>104</v>
      </c>
      <c r="BB311296" s="11" t="s">
        <v>76</v>
      </c>
      <c r="BC311296" s="11" t="s">
        <v>76</v>
      </c>
      <c r="BD311296" s="11" t="s">
        <v>70</v>
      </c>
      <c r="BE311296" s="11" t="s">
        <v>76</v>
      </c>
      <c r="BF311296" s="11" t="s">
        <v>76</v>
      </c>
      <c r="BG311296" s="11" t="s">
        <v>76</v>
      </c>
      <c r="BH311296" s="11" t="s">
        <v>76</v>
      </c>
      <c r="BI311296" s="11" t="s">
        <v>76</v>
      </c>
      <c r="BJ311296" s="11" t="s">
        <v>76</v>
      </c>
      <c r="BK311296" s="11" t="s">
        <v>76</v>
      </c>
      <c r="BL311296" s="11" t="s">
        <v>76</v>
      </c>
      <c r="BM311296" s="11" t="s">
        <v>76</v>
      </c>
      <c r="BN311296" s="11" t="s">
        <v>70</v>
      </c>
      <c r="BO311296" s="11" t="s">
        <v>85</v>
      </c>
      <c r="BP311296" s="11" t="s">
        <v>76</v>
      </c>
      <c r="BQ311296" s="11" t="s">
        <v>76</v>
      </c>
      <c r="BR311296" s="11" t="s">
        <v>76</v>
      </c>
      <c r="BS311296" s="11" t="s">
        <v>76</v>
      </c>
      <c r="BT311296" s="11" t="s">
        <v>76</v>
      </c>
      <c r="BU311296" s="11" t="s">
        <v>76</v>
      </c>
      <c r="BV311296" s="11" t="s">
        <v>70</v>
      </c>
      <c r="BW311296" s="11" t="s">
        <v>70</v>
      </c>
      <c r="BX311296" s="11" t="s">
        <v>70</v>
      </c>
      <c r="BY311296" s="11" t="s">
        <v>104</v>
      </c>
      <c r="BZ311296" s="11" t="s">
        <v>76</v>
      </c>
      <c r="CA311296" s="11" t="s">
        <v>70</v>
      </c>
      <c r="CB311296" s="11" t="s">
        <v>70</v>
      </c>
      <c r="CC311296" s="11" t="s">
        <v>76</v>
      </c>
      <c r="CD311296" s="11" t="s">
        <v>76</v>
      </c>
      <c r="CE311296" s="11" t="s">
        <v>76</v>
      </c>
      <c r="CF311296" s="11" t="s">
        <v>104</v>
      </c>
      <c r="CG311296" s="11" t="s">
        <v>76</v>
      </c>
      <c r="CH311296" s="11" t="s">
        <v>151</v>
      </c>
      <c r="CI311296" s="11" t="s">
        <v>76</v>
      </c>
      <c r="CJ311296" s="11" t="s">
        <v>76</v>
      </c>
      <c r="CK311296" s="11" t="s">
        <v>76</v>
      </c>
      <c r="CL311296" s="11" t="s">
        <v>76</v>
      </c>
    </row>
    <row r="311297" spans="1:90" x14ac:dyDescent="0.25">
      <c r="A311297" s="1" t="s">
        <v>9</v>
      </c>
      <c r="AI311297" s="7" t="s">
        <v>56</v>
      </c>
      <c r="AK311297" s="7" t="s">
        <v>56</v>
      </c>
      <c r="AL311297" s="7" t="s">
        <v>56</v>
      </c>
      <c r="AM311297" s="7" t="s">
        <v>56</v>
      </c>
      <c r="AN311297" s="7" t="s">
        <v>56</v>
      </c>
      <c r="AO311297" s="7" t="s">
        <v>56</v>
      </c>
      <c r="AT311297" s="13"/>
      <c r="AY311297" s="7" t="s">
        <v>56</v>
      </c>
      <c r="AZ311297" s="7" t="s">
        <v>56</v>
      </c>
      <c r="BA311297" s="7" t="s">
        <v>56</v>
      </c>
      <c r="BC311297" s="7" t="s">
        <v>56</v>
      </c>
      <c r="BG311297" s="13" t="s">
        <v>56</v>
      </c>
      <c r="BL311297" s="13" t="s">
        <v>56</v>
      </c>
      <c r="BM311297" s="13"/>
      <c r="BO311297" s="13"/>
      <c r="BQ311297" s="13"/>
      <c r="BR311297" s="13" t="s">
        <v>56</v>
      </c>
      <c r="BS311297" s="13" t="s">
        <v>56</v>
      </c>
      <c r="BY311297" s="7" t="s">
        <v>56</v>
      </c>
      <c r="CL311297" s="7" t="s">
        <v>56</v>
      </c>
    </row>
    <row r="311298" spans="1:90" x14ac:dyDescent="0.25">
      <c r="A311298" s="1" t="s">
        <v>10</v>
      </c>
      <c r="B311298" s="13" t="s">
        <v>56</v>
      </c>
      <c r="C311298" s="7" t="s">
        <v>56</v>
      </c>
      <c r="D311298" s="13" t="s">
        <v>56</v>
      </c>
      <c r="E311298" s="13" t="s">
        <v>56</v>
      </c>
      <c r="F311298" s="13" t="s">
        <v>56</v>
      </c>
      <c r="G311298" s="13" t="s">
        <v>56</v>
      </c>
      <c r="H311298" s="13" t="s">
        <v>56</v>
      </c>
      <c r="I311298" s="13" t="s">
        <v>56</v>
      </c>
      <c r="J311298" s="13" t="s">
        <v>56</v>
      </c>
      <c r="K311298" s="13" t="s">
        <v>56</v>
      </c>
      <c r="L311298" s="13" t="s">
        <v>56</v>
      </c>
      <c r="M311298" s="13" t="s">
        <v>56</v>
      </c>
      <c r="N311298" s="13" t="s">
        <v>56</v>
      </c>
      <c r="O311298" s="13" t="s">
        <v>56</v>
      </c>
      <c r="P311298" s="13" t="s">
        <v>56</v>
      </c>
      <c r="Q311298" s="13" t="s">
        <v>56</v>
      </c>
      <c r="R311298" s="13" t="s">
        <v>56</v>
      </c>
      <c r="S311298" s="13" t="s">
        <v>56</v>
      </c>
      <c r="T311298" s="7" t="s">
        <v>56</v>
      </c>
      <c r="U311298" s="7" t="s">
        <v>56</v>
      </c>
      <c r="V311298" s="7" t="s">
        <v>56</v>
      </c>
      <c r="W311298" s="7" t="s">
        <v>56</v>
      </c>
      <c r="X311298" s="7" t="s">
        <v>56</v>
      </c>
      <c r="Y311298" s="7" t="s">
        <v>56</v>
      </c>
      <c r="Z311298" s="7" t="s">
        <v>56</v>
      </c>
      <c r="AA311298" s="7" t="s">
        <v>56</v>
      </c>
      <c r="AB311298" s="7" t="s">
        <v>56</v>
      </c>
      <c r="AC311298" s="7" t="s">
        <v>56</v>
      </c>
      <c r="AD311298" s="7" t="s">
        <v>56</v>
      </c>
      <c r="AE311298" s="7" t="s">
        <v>56</v>
      </c>
      <c r="AS311298" s="13"/>
      <c r="BE311298" s="13"/>
      <c r="BT311298" s="13"/>
    </row>
    <row r="311299" spans="1:90" x14ac:dyDescent="0.25">
      <c r="A311299" s="1" t="s">
        <v>11</v>
      </c>
      <c r="AF311299" s="7" t="s">
        <v>56</v>
      </c>
      <c r="AG311299" s="13" t="s">
        <v>56</v>
      </c>
      <c r="AH311299" s="7" t="s">
        <v>56</v>
      </c>
      <c r="AJ311299" s="13" t="s">
        <v>56</v>
      </c>
      <c r="AN311299" s="13"/>
      <c r="AP311299" s="13" t="s">
        <v>56</v>
      </c>
      <c r="AQ311299" s="13" t="s">
        <v>56</v>
      </c>
      <c r="AR311299" s="13" t="s">
        <v>56</v>
      </c>
      <c r="AS311299" s="7" t="s">
        <v>56</v>
      </c>
      <c r="AT311299" s="7" t="s">
        <v>56</v>
      </c>
      <c r="AU311299" s="13" t="s">
        <v>56</v>
      </c>
      <c r="AV311299" s="13" t="s">
        <v>56</v>
      </c>
      <c r="AW311299" s="13" t="s">
        <v>56</v>
      </c>
      <c r="AX311299" s="13" t="s">
        <v>56</v>
      </c>
      <c r="BB311299" s="13" t="s">
        <v>56</v>
      </c>
      <c r="BD311299" s="13" t="s">
        <v>56</v>
      </c>
      <c r="BE311299" s="13" t="s">
        <v>56</v>
      </c>
      <c r="BF311299" s="13" t="s">
        <v>56</v>
      </c>
      <c r="BH311299" s="7" t="s">
        <v>56</v>
      </c>
      <c r="BI311299" s="13" t="s">
        <v>56</v>
      </c>
      <c r="BJ311299" s="13" t="s">
        <v>56</v>
      </c>
      <c r="BK311299" s="13" t="s">
        <v>56</v>
      </c>
      <c r="BM311299" s="7" t="s">
        <v>56</v>
      </c>
      <c r="BN311299" s="13" t="s">
        <v>56</v>
      </c>
      <c r="BO311299" s="7" t="s">
        <v>56</v>
      </c>
      <c r="BP311299" s="7" t="s">
        <v>56</v>
      </c>
      <c r="BQ311299" s="7" t="s">
        <v>56</v>
      </c>
      <c r="BT311299" s="13" t="s">
        <v>56</v>
      </c>
      <c r="BU311299" s="13" t="s">
        <v>56</v>
      </c>
      <c r="BV311299" s="13" t="s">
        <v>56</v>
      </c>
      <c r="BW311299" s="13" t="s">
        <v>56</v>
      </c>
      <c r="BX311299" s="13" t="s">
        <v>56</v>
      </c>
      <c r="BZ311299" s="13" t="s">
        <v>56</v>
      </c>
      <c r="CA311299" s="7" t="s">
        <v>56</v>
      </c>
      <c r="CB311299" s="7" t="s">
        <v>56</v>
      </c>
      <c r="CC311299" s="7" t="s">
        <v>56</v>
      </c>
      <c r="CD311299" s="7" t="s">
        <v>56</v>
      </c>
      <c r="CE311299" s="7" t="s">
        <v>56</v>
      </c>
      <c r="CF311299" s="7" t="s">
        <v>56</v>
      </c>
      <c r="CG311299" s="7" t="s">
        <v>56</v>
      </c>
      <c r="CH311299" s="7" t="s">
        <v>56</v>
      </c>
      <c r="CI311299" s="7" t="s">
        <v>56</v>
      </c>
      <c r="CJ311299" s="7" t="s">
        <v>56</v>
      </c>
      <c r="CK311299" s="7" t="s">
        <v>56</v>
      </c>
    </row>
    <row r="311300" spans="1:90" x14ac:dyDescent="0.25">
      <c r="A311300" s="16" t="s">
        <v>12</v>
      </c>
      <c r="C311300" s="13"/>
      <c r="AF311300" s="7" t="s">
        <v>56</v>
      </c>
      <c r="AG311300" s="13" t="s">
        <v>56</v>
      </c>
      <c r="AH311300" s="7" t="s">
        <v>56</v>
      </c>
      <c r="AI311300" s="13" t="s">
        <v>56</v>
      </c>
      <c r="AJ311300" s="13" t="s">
        <v>56</v>
      </c>
      <c r="AK311300" s="13" t="s">
        <v>56</v>
      </c>
      <c r="AL311300" s="13" t="s">
        <v>56</v>
      </c>
      <c r="AM311300" s="13" t="s">
        <v>56</v>
      </c>
      <c r="AN311300" s="13" t="s">
        <v>56</v>
      </c>
      <c r="AO311300" s="13" t="s">
        <v>56</v>
      </c>
      <c r="AP311300" s="13" t="s">
        <v>56</v>
      </c>
      <c r="AQ311300" s="13" t="s">
        <v>56</v>
      </c>
      <c r="AR311300" s="13" t="s">
        <v>56</v>
      </c>
      <c r="AS311300" s="7" t="s">
        <v>56</v>
      </c>
      <c r="AT311300" s="7" t="s">
        <v>56</v>
      </c>
      <c r="AU311300" s="13" t="s">
        <v>56</v>
      </c>
      <c r="AV311300" s="13" t="s">
        <v>56</v>
      </c>
      <c r="AW311300" s="13" t="s">
        <v>56</v>
      </c>
      <c r="AX311300" s="13" t="s">
        <v>56</v>
      </c>
      <c r="AY311300" s="13" t="s">
        <v>56</v>
      </c>
      <c r="AZ311300" s="13" t="s">
        <v>56</v>
      </c>
      <c r="BA311300" s="13" t="s">
        <v>56</v>
      </c>
      <c r="BB311300" s="13" t="s">
        <v>56</v>
      </c>
      <c r="BC311300" s="13" t="s">
        <v>56</v>
      </c>
      <c r="BD311300" s="13" t="s">
        <v>56</v>
      </c>
      <c r="BE311300" s="13" t="s">
        <v>56</v>
      </c>
      <c r="BF311300" s="13" t="s">
        <v>56</v>
      </c>
      <c r="BG311300" s="13" t="s">
        <v>56</v>
      </c>
      <c r="BH311300" s="7" t="s">
        <v>56</v>
      </c>
      <c r="BI311300" s="13" t="s">
        <v>56</v>
      </c>
      <c r="BJ311300" s="13" t="s">
        <v>56</v>
      </c>
      <c r="BK311300" s="13" t="s">
        <v>56</v>
      </c>
      <c r="BL311300" s="13" t="s">
        <v>56</v>
      </c>
      <c r="BM311300" s="7" t="s">
        <v>56</v>
      </c>
      <c r="BN311300" s="13" t="s">
        <v>56</v>
      </c>
      <c r="BO311300" s="13" t="s">
        <v>56</v>
      </c>
      <c r="BP311300" s="7" t="s">
        <v>56</v>
      </c>
      <c r="BQ311300" s="7" t="s">
        <v>56</v>
      </c>
      <c r="BR311300" s="13" t="s">
        <v>56</v>
      </c>
      <c r="BS311300" s="13" t="s">
        <v>56</v>
      </c>
      <c r="BT311300" s="13" t="s">
        <v>56</v>
      </c>
      <c r="BU311300" s="13" t="s">
        <v>56</v>
      </c>
      <c r="BV311300" s="13" t="s">
        <v>56</v>
      </c>
      <c r="BW311300" s="13" t="s">
        <v>56</v>
      </c>
      <c r="BX311300" s="13" t="s">
        <v>56</v>
      </c>
      <c r="BY311300" s="7" t="s">
        <v>56</v>
      </c>
      <c r="CA311300" s="7" t="s">
        <v>56</v>
      </c>
      <c r="CB311300" s="7" t="s">
        <v>56</v>
      </c>
      <c r="CC311300" s="7" t="s">
        <v>56</v>
      </c>
      <c r="CE311300" s="7" t="s">
        <v>56</v>
      </c>
      <c r="CG311300" s="7" t="s">
        <v>56</v>
      </c>
      <c r="CH311300" s="7" t="s">
        <v>56</v>
      </c>
      <c r="CI311300" s="7" t="s">
        <v>56</v>
      </c>
      <c r="CK311300" s="7" t="s">
        <v>56</v>
      </c>
      <c r="CL311300" s="7" t="s">
        <v>56</v>
      </c>
    </row>
    <row r="311301" spans="1:90" x14ac:dyDescent="0.25">
      <c r="A311301" s="7" t="s">
        <v>13</v>
      </c>
      <c r="AF311301" s="7">
        <v>1</v>
      </c>
      <c r="AG311301" s="7">
        <v>1</v>
      </c>
      <c r="AH311301" s="7">
        <v>1</v>
      </c>
      <c r="AI311301" s="7">
        <v>2</v>
      </c>
      <c r="AJ311301" s="13">
        <v>1</v>
      </c>
      <c r="AL311301" s="7">
        <v>2</v>
      </c>
      <c r="AN311301" s="7">
        <v>2</v>
      </c>
      <c r="AP311301" s="7">
        <v>1</v>
      </c>
      <c r="AT311301" s="7">
        <v>1</v>
      </c>
      <c r="AU311301" s="7">
        <v>1</v>
      </c>
      <c r="AV311301" s="7">
        <v>1</v>
      </c>
      <c r="AW311301" s="7">
        <v>1</v>
      </c>
      <c r="AX311301" s="7">
        <v>2</v>
      </c>
      <c r="AY311301" s="7">
        <v>2</v>
      </c>
      <c r="AZ311301" s="7">
        <v>1</v>
      </c>
      <c r="BB311301" s="7">
        <v>1</v>
      </c>
      <c r="BC311301" s="7">
        <v>2</v>
      </c>
      <c r="BD311301" s="13" t="s">
        <v>157</v>
      </c>
      <c r="BF311301" s="7">
        <v>1</v>
      </c>
      <c r="BG311301" s="7">
        <v>2</v>
      </c>
      <c r="BI311301" s="7">
        <v>1</v>
      </c>
      <c r="BM311301" s="7">
        <v>2</v>
      </c>
      <c r="BP311301" s="7">
        <v>1</v>
      </c>
      <c r="BQ311301" s="7">
        <v>1</v>
      </c>
      <c r="BR311301" s="13">
        <v>2</v>
      </c>
      <c r="BS311301" s="7">
        <v>1</v>
      </c>
      <c r="BU311301" s="7">
        <v>1</v>
      </c>
      <c r="BW311301" s="7">
        <v>1</v>
      </c>
      <c r="BX311301" s="7">
        <v>3</v>
      </c>
      <c r="BY311301" s="7">
        <v>1</v>
      </c>
      <c r="CA311301" s="7">
        <v>1</v>
      </c>
      <c r="CB311301" s="7">
        <v>1</v>
      </c>
      <c r="CG311301" s="7">
        <v>1</v>
      </c>
      <c r="CH311301" s="7">
        <v>1</v>
      </c>
      <c r="CI311301" s="7">
        <v>2</v>
      </c>
      <c r="CK311301" s="7">
        <v>1</v>
      </c>
    </row>
    <row r="311302" spans="1:90" x14ac:dyDescent="0.25">
      <c r="A311302" s="7" t="s">
        <v>14</v>
      </c>
      <c r="AF311302" s="13" t="s">
        <v>122</v>
      </c>
      <c r="AH311302" s="7" t="s">
        <v>126</v>
      </c>
      <c r="AI311302" s="7">
        <v>4</v>
      </c>
      <c r="AJ311302" s="7">
        <v>1</v>
      </c>
      <c r="AK311302" s="7">
        <v>2</v>
      </c>
      <c r="AL311302" s="13">
        <v>3</v>
      </c>
      <c r="AM311302" s="7">
        <v>4</v>
      </c>
      <c r="AN311302" s="13" t="s">
        <v>137</v>
      </c>
      <c r="AO311302" s="7">
        <v>4</v>
      </c>
      <c r="AQ311302" s="13" t="s">
        <v>141</v>
      </c>
      <c r="AR311302" s="13" t="s">
        <v>141</v>
      </c>
      <c r="AS311302" s="7" t="s">
        <v>141</v>
      </c>
      <c r="AT311302" s="7">
        <v>1</v>
      </c>
      <c r="AU311302" s="13" t="s">
        <v>141</v>
      </c>
      <c r="AV311302" s="13" t="s">
        <v>141</v>
      </c>
      <c r="AW311302" s="13" t="s">
        <v>141</v>
      </c>
      <c r="AX311302" s="13" t="s">
        <v>141</v>
      </c>
      <c r="AY311302" s="7" t="s">
        <v>157</v>
      </c>
      <c r="BA311302" s="7">
        <v>1</v>
      </c>
      <c r="BE311302" s="13" t="s">
        <v>141</v>
      </c>
      <c r="BG311302" s="7">
        <v>9</v>
      </c>
      <c r="BH311302" s="13" t="s">
        <v>141</v>
      </c>
      <c r="BJ311302" s="13" t="s">
        <v>141</v>
      </c>
      <c r="BK311302" s="13" t="s">
        <v>141</v>
      </c>
      <c r="BL311302" s="7">
        <v>2</v>
      </c>
      <c r="BN311302" s="13" t="s">
        <v>141</v>
      </c>
      <c r="BO311302" s="7">
        <v>1</v>
      </c>
      <c r="BP311302" s="13" t="s">
        <v>141</v>
      </c>
      <c r="BQ311302" s="7">
        <v>1</v>
      </c>
      <c r="BR311302" s="13" t="s">
        <v>141</v>
      </c>
      <c r="BS311302" s="7">
        <v>6</v>
      </c>
      <c r="BV311302" s="7">
        <v>1</v>
      </c>
      <c r="BW311302" s="13" t="s">
        <v>141</v>
      </c>
      <c r="BX311302" s="13" t="s">
        <v>141</v>
      </c>
      <c r="BY311302" s="7">
        <v>4</v>
      </c>
      <c r="BZ311302" s="7">
        <v>1</v>
      </c>
      <c r="CC311302" s="7">
        <v>2</v>
      </c>
      <c r="CD311302" s="7">
        <v>1</v>
      </c>
      <c r="CE311302" s="7">
        <v>1</v>
      </c>
      <c r="CG311302" s="7" t="s">
        <v>141</v>
      </c>
      <c r="CH311302" s="7">
        <v>1</v>
      </c>
      <c r="CI311302" s="7">
        <v>3</v>
      </c>
      <c r="CJ311302" s="7" t="s">
        <v>141</v>
      </c>
      <c r="CK311302" s="7">
        <v>1</v>
      </c>
      <c r="CL311302" s="7">
        <v>6</v>
      </c>
    </row>
    <row r="311303" spans="1:90" x14ac:dyDescent="0.25">
      <c r="A311303" s="7" t="s">
        <v>15</v>
      </c>
      <c r="AF311303" s="7">
        <v>1</v>
      </c>
      <c r="AG311303" s="7">
        <f>AG311301+AG311302</f>
        <v>1</v>
      </c>
      <c r="AH311303" s="7">
        <v>2</v>
      </c>
      <c r="AI311303" s="7">
        <f>AI311301+AI311302</f>
        <v>6</v>
      </c>
      <c r="AJ311303" s="7">
        <f>AJ311301+AJ311302</f>
        <v>2</v>
      </c>
      <c r="AK311303" s="7">
        <f>AK311301+AK311302</f>
        <v>2</v>
      </c>
      <c r="AL311303" s="7">
        <f>AL311301+AL311302</f>
        <v>5</v>
      </c>
      <c r="AM311303" s="7">
        <f>AM311301+AM311302</f>
        <v>4</v>
      </c>
      <c r="AN311303" s="7">
        <v>10</v>
      </c>
      <c r="AO311303" s="7">
        <f>AO311301+AO311302</f>
        <v>4</v>
      </c>
      <c r="AP311303" s="7">
        <f>AP311301+AP311302</f>
        <v>1</v>
      </c>
      <c r="AQ311303" s="7">
        <v>1</v>
      </c>
      <c r="AR311303" s="7">
        <v>1</v>
      </c>
      <c r="AS311303" s="7">
        <v>1</v>
      </c>
      <c r="AT311303" s="7">
        <f>AT311301+AT311302</f>
        <v>2</v>
      </c>
      <c r="AU311303" s="7">
        <v>2</v>
      </c>
      <c r="AV311303" s="7">
        <v>2</v>
      </c>
      <c r="AW311303" s="7">
        <v>2</v>
      </c>
      <c r="AX311303" s="7">
        <v>3</v>
      </c>
      <c r="AY311303" s="7">
        <v>4</v>
      </c>
      <c r="AZ311303" s="7">
        <f>AZ311301+AZ311302</f>
        <v>1</v>
      </c>
      <c r="BA311303" s="7">
        <f>BA311301+BA311302</f>
        <v>1</v>
      </c>
      <c r="BB311303" s="7">
        <f>BB311301+BB311302</f>
        <v>1</v>
      </c>
      <c r="BC311303" s="7">
        <f>BC311301+BC311302</f>
        <v>2</v>
      </c>
      <c r="BD311303" s="7">
        <v>2</v>
      </c>
      <c r="BE311303" s="7">
        <v>1</v>
      </c>
      <c r="BF311303" s="7">
        <f>BF311301+BF311302</f>
        <v>1</v>
      </c>
      <c r="BG311303" s="7">
        <f>BG311301+BG311302</f>
        <v>11</v>
      </c>
      <c r="BH311303" s="7">
        <v>1</v>
      </c>
      <c r="BI311303" s="7">
        <f>BI311301+BI311302</f>
        <v>1</v>
      </c>
      <c r="BJ311303" s="7">
        <v>1</v>
      </c>
      <c r="BK311303" s="7">
        <v>1</v>
      </c>
      <c r="BL311303" s="7">
        <f>BL311301+BL311302</f>
        <v>2</v>
      </c>
      <c r="BM311303" s="7">
        <f>BM311301+BM311302</f>
        <v>2</v>
      </c>
      <c r="BN311303" s="7">
        <v>1</v>
      </c>
      <c r="BO311303" s="7">
        <f>BO311301+BO311302</f>
        <v>1</v>
      </c>
      <c r="BP311303" s="7">
        <v>2</v>
      </c>
      <c r="BQ311303" s="7">
        <f>BQ311301+BQ311302</f>
        <v>2</v>
      </c>
      <c r="BR311303" s="7">
        <v>3</v>
      </c>
      <c r="BS311303" s="7">
        <f>BS311301+BS311302</f>
        <v>7</v>
      </c>
      <c r="BU311303" s="7">
        <f>BU311301+BU311302</f>
        <v>1</v>
      </c>
      <c r="BV311303" s="7">
        <f>BV311301+BV311302</f>
        <v>1</v>
      </c>
      <c r="BW311303" s="7">
        <v>2</v>
      </c>
      <c r="BX311303" s="7">
        <v>4</v>
      </c>
      <c r="BY311303" s="7">
        <v>5</v>
      </c>
      <c r="BZ311303" s="7">
        <v>1</v>
      </c>
      <c r="CA311303" s="7">
        <v>1</v>
      </c>
      <c r="CB311303" s="7">
        <v>1</v>
      </c>
      <c r="CC311303" s="7">
        <v>2</v>
      </c>
      <c r="CD311303" s="7">
        <v>1</v>
      </c>
      <c r="CE311303" s="7">
        <v>1</v>
      </c>
      <c r="CG311303" s="7">
        <v>2</v>
      </c>
      <c r="CH311303" s="7">
        <v>2</v>
      </c>
      <c r="CI311303" s="7">
        <v>5</v>
      </c>
      <c r="CJ311303" s="7">
        <v>1</v>
      </c>
      <c r="CK311303" s="7">
        <v>2</v>
      </c>
      <c r="CL311303" s="7">
        <v>6</v>
      </c>
    </row>
    <row r="311304" spans="1:90" x14ac:dyDescent="0.25">
      <c r="A311304" s="1" t="s">
        <v>16</v>
      </c>
      <c r="AF311304" s="13" t="s">
        <v>56</v>
      </c>
      <c r="AH311304" s="7" t="s">
        <v>56</v>
      </c>
      <c r="AI311304" s="13" t="s">
        <v>56</v>
      </c>
      <c r="AJ311304" s="13" t="s">
        <v>56</v>
      </c>
      <c r="AK311304" s="13" t="s">
        <v>56</v>
      </c>
      <c r="AL311304" s="13" t="s">
        <v>56</v>
      </c>
      <c r="AN311304" s="13" t="s">
        <v>56</v>
      </c>
      <c r="AT311304" s="13" t="s">
        <v>56</v>
      </c>
      <c r="AU311304" s="13" t="s">
        <v>56</v>
      </c>
      <c r="AV311304" s="13" t="s">
        <v>56</v>
      </c>
      <c r="AW311304" s="13" t="s">
        <v>56</v>
      </c>
      <c r="AX311304" s="13" t="s">
        <v>56</v>
      </c>
      <c r="AY311304" s="13" t="s">
        <v>56</v>
      </c>
      <c r="BG311304" s="13" t="s">
        <v>56</v>
      </c>
      <c r="BP311304" s="13" t="s">
        <v>56</v>
      </c>
      <c r="BQ311304" s="7" t="s">
        <v>56</v>
      </c>
      <c r="BR311304" s="7" t="s">
        <v>56</v>
      </c>
      <c r="BS311304" s="7" t="s">
        <v>56</v>
      </c>
      <c r="BW311304" s="13" t="s">
        <v>56</v>
      </c>
      <c r="BX311304" s="13" t="s">
        <v>56</v>
      </c>
      <c r="BY311304" s="7" t="s">
        <v>56</v>
      </c>
      <c r="CG311304" s="7" t="s">
        <v>56</v>
      </c>
      <c r="CH311304" s="7" t="s">
        <v>56</v>
      </c>
      <c r="CI311304" s="7" t="s">
        <v>56</v>
      </c>
      <c r="CK311304" s="7" t="s">
        <v>56</v>
      </c>
    </row>
    <row r="311305" spans="1:90" x14ac:dyDescent="0.25">
      <c r="A311305" s="16" t="s">
        <v>17</v>
      </c>
      <c r="AF311305" s="13"/>
      <c r="AI311305" s="13"/>
      <c r="AJ311305" s="13"/>
      <c r="AK311305" s="13"/>
      <c r="AL311305" s="13"/>
      <c r="AN311305" s="13"/>
      <c r="AT311305" s="13"/>
      <c r="AU311305" s="13"/>
      <c r="AV311305" s="13"/>
      <c r="AW311305" s="13"/>
      <c r="AX311305" s="13"/>
      <c r="AY311305" s="13"/>
      <c r="BG311305" s="13"/>
      <c r="BP311305" s="13">
        <v>1</v>
      </c>
    </row>
    <row r="311306" spans="1:90" x14ac:dyDescent="0.25">
      <c r="A311306" s="16" t="s">
        <v>18</v>
      </c>
      <c r="AF311306" s="13"/>
      <c r="AI311306" s="13"/>
      <c r="AJ311306" s="13"/>
      <c r="AK311306" s="13"/>
      <c r="AL311306" s="13"/>
      <c r="AN311306" s="13"/>
      <c r="AT311306" s="13"/>
      <c r="AU311306" s="13"/>
      <c r="AV311306" s="13"/>
      <c r="AW311306" s="13"/>
      <c r="AX311306" s="13"/>
      <c r="AY311306" s="13"/>
      <c r="AZ311306" s="7">
        <v>429</v>
      </c>
    </row>
    <row r="311307" spans="1:90" x14ac:dyDescent="0.25">
      <c r="A311307" s="1" t="s">
        <v>19</v>
      </c>
      <c r="AI311307" s="7">
        <v>1</v>
      </c>
      <c r="AY311307" s="7">
        <v>1</v>
      </c>
      <c r="BC311307" s="7">
        <v>1</v>
      </c>
    </row>
    <row r="311308" spans="1:90" x14ac:dyDescent="0.25">
      <c r="A311308" s="16" t="s">
        <v>20</v>
      </c>
      <c r="AF311308" s="13"/>
      <c r="AI311308" s="13"/>
      <c r="AJ311308" s="13"/>
      <c r="AK311308" s="13"/>
      <c r="AL311308" s="13"/>
      <c r="AN311308" s="13"/>
      <c r="AT311308" s="13"/>
      <c r="AU311308" s="13"/>
      <c r="AV311308" s="13"/>
      <c r="AW311308" s="13"/>
      <c r="AX311308" s="13"/>
      <c r="AY311308" s="13"/>
      <c r="BB311308" s="7">
        <v>2</v>
      </c>
    </row>
    <row r="311309" spans="1:90" x14ac:dyDescent="0.25">
      <c r="A311309" s="1" t="s">
        <v>21</v>
      </c>
      <c r="AH311309" s="7">
        <v>1</v>
      </c>
      <c r="AT311309" s="7">
        <v>1</v>
      </c>
    </row>
    <row r="311310" spans="1:90" x14ac:dyDescent="0.25">
      <c r="A311310" s="1" t="s">
        <v>22</v>
      </c>
      <c r="BG311310" s="7">
        <v>27</v>
      </c>
      <c r="BR311310" s="7">
        <v>1</v>
      </c>
      <c r="BX311310" s="7">
        <v>1</v>
      </c>
    </row>
    <row r="311311" spans="1:90" x14ac:dyDescent="0.25">
      <c r="A311311" s="17" t="s">
        <v>48</v>
      </c>
      <c r="AJ311311" s="7">
        <v>1</v>
      </c>
      <c r="AV311311" s="7">
        <v>1</v>
      </c>
      <c r="BF311311" s="7">
        <v>1</v>
      </c>
      <c r="CI311311" s="7">
        <v>1</v>
      </c>
    </row>
    <row r="311312" spans="1:90" x14ac:dyDescent="0.25">
      <c r="A311312" s="16" t="s">
        <v>23</v>
      </c>
      <c r="AI311312" s="7">
        <v>4</v>
      </c>
      <c r="AL311312" s="13">
        <v>3</v>
      </c>
      <c r="AP311312" s="7">
        <v>1</v>
      </c>
      <c r="AU311312" s="7">
        <v>1</v>
      </c>
      <c r="AW311312" s="7">
        <v>1</v>
      </c>
      <c r="AX311312" s="7">
        <v>1</v>
      </c>
      <c r="AY311312" s="7">
        <v>1</v>
      </c>
      <c r="BC311312" s="7">
        <v>36</v>
      </c>
      <c r="BD311312" s="7">
        <v>1</v>
      </c>
      <c r="BG311312" s="7">
        <v>4</v>
      </c>
      <c r="BI311312" s="7">
        <v>1</v>
      </c>
      <c r="BM311312" s="7">
        <v>2</v>
      </c>
      <c r="BQ311312" s="7">
        <v>1</v>
      </c>
      <c r="BR311312" s="7">
        <v>34</v>
      </c>
      <c r="BS311312" s="7">
        <v>10</v>
      </c>
      <c r="BU311312" s="7">
        <v>2</v>
      </c>
      <c r="BW311312" s="7">
        <v>9</v>
      </c>
      <c r="BX311312" s="7">
        <v>2</v>
      </c>
      <c r="BY311312" s="7">
        <v>4</v>
      </c>
      <c r="CB311312" s="7">
        <v>9</v>
      </c>
      <c r="CG311312" s="7">
        <v>4</v>
      </c>
      <c r="CH311312" s="7">
        <v>2</v>
      </c>
      <c r="CK311312" s="7">
        <v>9</v>
      </c>
    </row>
    <row r="311313" spans="1:90" x14ac:dyDescent="0.25">
      <c r="A311313" s="17" t="s">
        <v>211</v>
      </c>
      <c r="AL311313" s="13"/>
      <c r="BD311313" s="7">
        <v>1</v>
      </c>
      <c r="CA311313" s="7">
        <v>1</v>
      </c>
    </row>
    <row r="311314" spans="1:90" x14ac:dyDescent="0.25">
      <c r="A311314" s="1" t="s">
        <v>24</v>
      </c>
      <c r="AF311314" s="7">
        <v>2</v>
      </c>
      <c r="AG311314" s="7">
        <v>3</v>
      </c>
      <c r="AL311314" s="7">
        <v>1</v>
      </c>
      <c r="AN311314" s="7">
        <v>2</v>
      </c>
      <c r="AX311314" s="7">
        <v>1</v>
      </c>
    </row>
    <row r="311315" spans="1:90" x14ac:dyDescent="0.25">
      <c r="A311315" s="1" t="s">
        <v>25</v>
      </c>
      <c r="AN311315" s="7">
        <v>1</v>
      </c>
      <c r="BM311315" s="7">
        <v>2</v>
      </c>
      <c r="BX311315" s="7">
        <v>1</v>
      </c>
    </row>
    <row r="311316" spans="1:90" x14ac:dyDescent="0.25">
      <c r="A311316" s="17" t="s">
        <v>49</v>
      </c>
      <c r="AF311316" s="7">
        <v>3</v>
      </c>
      <c r="AL311316" s="7">
        <v>797</v>
      </c>
      <c r="AM311316" s="7">
        <v>11</v>
      </c>
      <c r="AN311316" s="7">
        <v>11</v>
      </c>
      <c r="AR311316" s="7">
        <v>999999999</v>
      </c>
      <c r="AS311316" s="7">
        <v>999999999</v>
      </c>
      <c r="AT311316" s="7">
        <v>11</v>
      </c>
      <c r="AU311316" s="7">
        <v>4</v>
      </c>
      <c r="AV311316" s="7">
        <v>3</v>
      </c>
      <c r="AW311316" s="7">
        <v>2</v>
      </c>
      <c r="AX311316" s="7">
        <v>1</v>
      </c>
      <c r="BE311316" s="7">
        <v>3</v>
      </c>
      <c r="BG311316" s="7">
        <v>75</v>
      </c>
      <c r="BH311316" s="7">
        <v>1</v>
      </c>
      <c r="BJ311316" s="7">
        <v>1</v>
      </c>
      <c r="BK311316" s="7">
        <v>94</v>
      </c>
      <c r="BL311316" s="7">
        <v>638</v>
      </c>
      <c r="BN311316" s="7">
        <v>1</v>
      </c>
      <c r="BP311316" s="7">
        <v>25</v>
      </c>
      <c r="BR311316" s="7">
        <v>14</v>
      </c>
      <c r="BT311316" s="7">
        <v>2</v>
      </c>
      <c r="BV311316" s="7">
        <v>1</v>
      </c>
      <c r="BW311316" s="7">
        <v>4</v>
      </c>
      <c r="BX311316" s="7">
        <v>11</v>
      </c>
      <c r="BY311316" s="7">
        <v>32</v>
      </c>
      <c r="BZ311316" s="7">
        <v>1</v>
      </c>
      <c r="CC311316" s="7">
        <v>7</v>
      </c>
      <c r="CD311316" s="7">
        <v>6</v>
      </c>
      <c r="CE311316" s="7">
        <v>20</v>
      </c>
      <c r="CF311316" s="7">
        <v>2</v>
      </c>
      <c r="CG311316" s="7">
        <v>5</v>
      </c>
      <c r="CH311316" s="7">
        <v>7</v>
      </c>
      <c r="CI311316" s="7">
        <v>66</v>
      </c>
      <c r="CJ311316" s="7">
        <v>3</v>
      </c>
      <c r="CK311316" s="7">
        <v>1</v>
      </c>
      <c r="CL311316" s="7">
        <v>1696</v>
      </c>
    </row>
    <row r="311317" spans="1:90" x14ac:dyDescent="0.25">
      <c r="A311317" s="17" t="s">
        <v>50</v>
      </c>
      <c r="AY311317" s="7">
        <v>5</v>
      </c>
      <c r="CE311317" s="7">
        <v>1</v>
      </c>
      <c r="CH311317" s="7">
        <v>5</v>
      </c>
      <c r="CL311317" s="7">
        <v>178</v>
      </c>
    </row>
    <row r="311318" spans="1:90" x14ac:dyDescent="0.25">
      <c r="A311318" s="1" t="s">
        <v>26</v>
      </c>
      <c r="BG311318" s="7">
        <v>2</v>
      </c>
      <c r="BV311318" s="7">
        <v>6</v>
      </c>
      <c r="BY311318" s="7">
        <v>15</v>
      </c>
      <c r="CL311318" s="7">
        <v>1</v>
      </c>
    </row>
    <row r="311319" spans="1:90" x14ac:dyDescent="0.25">
      <c r="A311319" s="16" t="s">
        <v>27</v>
      </c>
      <c r="BG311319" s="7">
        <v>18</v>
      </c>
      <c r="BS311319" s="7">
        <v>2</v>
      </c>
    </row>
    <row r="311320" spans="1:90" x14ac:dyDescent="0.25">
      <c r="A311320" s="16" t="s">
        <v>28</v>
      </c>
      <c r="BA311320" s="7">
        <v>1933</v>
      </c>
      <c r="BG311320" s="7">
        <v>4</v>
      </c>
      <c r="BL311320" s="7">
        <v>59</v>
      </c>
      <c r="BO311320" s="7">
        <v>5</v>
      </c>
      <c r="CH311320" s="7">
        <v>5</v>
      </c>
      <c r="CI311320" s="7">
        <v>1</v>
      </c>
      <c r="CL311320" s="7">
        <v>161</v>
      </c>
    </row>
    <row r="311321" spans="1:90" x14ac:dyDescent="0.25">
      <c r="A311321" s="16" t="s">
        <v>29</v>
      </c>
      <c r="AN311321" s="13">
        <v>2</v>
      </c>
    </row>
    <row r="311322" spans="1:90" x14ac:dyDescent="0.25">
      <c r="A311322" s="1" t="s">
        <v>30</v>
      </c>
      <c r="AI311322" s="7">
        <v>1</v>
      </c>
      <c r="AY311322" s="7">
        <v>96</v>
      </c>
      <c r="BG311322" s="7">
        <v>27</v>
      </c>
      <c r="BY311322" s="7">
        <v>17</v>
      </c>
    </row>
    <row r="311323" spans="1:90" x14ac:dyDescent="0.25">
      <c r="A311323" s="17" t="s">
        <v>51</v>
      </c>
      <c r="AO311323" s="7">
        <v>2</v>
      </c>
      <c r="AT311323" s="7">
        <v>8</v>
      </c>
      <c r="AY311323" s="7">
        <v>24</v>
      </c>
      <c r="BG311323" s="7">
        <v>3</v>
      </c>
      <c r="BY311323" s="7">
        <v>4</v>
      </c>
    </row>
    <row r="311324" spans="1:90" x14ac:dyDescent="0.25">
      <c r="A311324" s="16" t="s">
        <v>31</v>
      </c>
      <c r="AJ311324" s="7">
        <v>3</v>
      </c>
      <c r="AL311324" s="13">
        <v>109</v>
      </c>
      <c r="AM311324" s="7">
        <v>6</v>
      </c>
      <c r="AN311324" s="7">
        <v>25</v>
      </c>
      <c r="AO311324" s="7">
        <v>10</v>
      </c>
      <c r="BG311324" s="7">
        <v>3</v>
      </c>
      <c r="BS311324" s="7">
        <v>4</v>
      </c>
      <c r="CC311324" s="7">
        <v>4</v>
      </c>
      <c r="CI311324" s="7">
        <v>2</v>
      </c>
      <c r="CL311324" s="7">
        <v>3</v>
      </c>
    </row>
    <row r="311325" spans="1:90" x14ac:dyDescent="0.25">
      <c r="A311325" s="16" t="s">
        <v>32</v>
      </c>
    </row>
    <row r="311326" spans="1:90" x14ac:dyDescent="0.25">
      <c r="A311326" s="16" t="s">
        <v>33</v>
      </c>
      <c r="BG311326" s="7">
        <v>2</v>
      </c>
      <c r="BL311326" s="7">
        <v>2</v>
      </c>
      <c r="BS311326" s="7">
        <v>4</v>
      </c>
    </row>
    <row r="311327" spans="1:90" x14ac:dyDescent="0.25">
      <c r="A311327" s="1" t="s">
        <v>34</v>
      </c>
      <c r="AI311327" s="7">
        <v>73</v>
      </c>
    </row>
    <row r="311328" spans="1:90" x14ac:dyDescent="0.25">
      <c r="A311328" s="16" t="s">
        <v>35</v>
      </c>
      <c r="AK311328" s="7">
        <v>15</v>
      </c>
      <c r="AL311328" s="13">
        <v>72</v>
      </c>
      <c r="AM311328" s="7">
        <v>7</v>
      </c>
      <c r="AN311328" s="7">
        <v>1</v>
      </c>
      <c r="AO311328" s="7">
        <v>10</v>
      </c>
      <c r="BG311328" s="7">
        <v>2</v>
      </c>
      <c r="BS311328" s="7">
        <v>12</v>
      </c>
      <c r="CC311328" s="7">
        <v>4</v>
      </c>
      <c r="CE311328" s="7">
        <v>1</v>
      </c>
    </row>
    <row r="311329" spans="1:90" x14ac:dyDescent="0.25">
      <c r="A311329" s="1" t="s">
        <v>36</v>
      </c>
      <c r="AL311329" s="7">
        <v>9</v>
      </c>
      <c r="AM311329" s="7">
        <v>2</v>
      </c>
      <c r="AN311329" s="7">
        <v>3</v>
      </c>
      <c r="AO311329" s="7">
        <v>5</v>
      </c>
      <c r="BQ311329" s="7">
        <v>1</v>
      </c>
    </row>
    <row r="311330" spans="1:90" x14ac:dyDescent="0.25">
      <c r="A311330" s="1" t="s">
        <v>37</v>
      </c>
      <c r="BS311330" s="7">
        <v>34</v>
      </c>
    </row>
    <row r="311331" spans="1:90" x14ac:dyDescent="0.25">
      <c r="A311331" s="1" t="s">
        <v>38</v>
      </c>
      <c r="AI311331" s="7">
        <v>1</v>
      </c>
    </row>
    <row r="311332" spans="1:90" x14ac:dyDescent="0.25">
      <c r="A311332" s="1" t="s">
        <v>39</v>
      </c>
      <c r="AI311332" s="7">
        <v>1</v>
      </c>
      <c r="CL311332" s="7">
        <v>1</v>
      </c>
    </row>
    <row r="311333" spans="1:90" x14ac:dyDescent="0.25">
      <c r="A311333" s="1" t="s">
        <v>40</v>
      </c>
      <c r="AK311333" s="13">
        <v>1</v>
      </c>
    </row>
    <row r="311334" spans="1:90" x14ac:dyDescent="0.25">
      <c r="A311334" s="1" t="s">
        <v>41</v>
      </c>
      <c r="AN311334" s="7">
        <v>2</v>
      </c>
      <c r="CI311334" s="7">
        <v>2</v>
      </c>
      <c r="CL311334" s="7">
        <v>1</v>
      </c>
    </row>
    <row r="311335" spans="1:90" x14ac:dyDescent="0.25">
      <c r="A311335" s="1" t="s">
        <v>42</v>
      </c>
      <c r="AN311335" s="7">
        <v>3</v>
      </c>
      <c r="BS311335" s="7">
        <v>2</v>
      </c>
    </row>
    <row r="311336" spans="1:90" x14ac:dyDescent="0.25">
      <c r="A311336" s="17" t="s">
        <v>52</v>
      </c>
      <c r="AN311336" s="7">
        <v>1</v>
      </c>
      <c r="BG311336" s="7">
        <v>2</v>
      </c>
      <c r="CL311336" s="7">
        <v>11</v>
      </c>
    </row>
    <row r="311337" spans="1:90" x14ac:dyDescent="0.25">
      <c r="A311337" s="1" t="s">
        <v>43</v>
      </c>
      <c r="BG311337" s="7">
        <v>1</v>
      </c>
    </row>
    <row r="311338" spans="1:90" x14ac:dyDescent="0.25">
      <c r="A311338" s="17" t="s">
        <v>53</v>
      </c>
      <c r="AN311338" s="7">
        <v>16</v>
      </c>
    </row>
    <row r="311339" spans="1:90" x14ac:dyDescent="0.25">
      <c r="A311339" s="1" t="s">
        <v>44</v>
      </c>
      <c r="AM311339" s="7">
        <v>2</v>
      </c>
      <c r="AO311339" s="7">
        <v>8</v>
      </c>
    </row>
    <row r="311340" spans="1:90" x14ac:dyDescent="0.25">
      <c r="A311340" s="1" t="s">
        <v>45</v>
      </c>
      <c r="BG311340" s="7">
        <v>3</v>
      </c>
    </row>
    <row r="311341" spans="1:90" x14ac:dyDescent="0.25">
      <c r="A311341" s="1" t="s">
        <v>46</v>
      </c>
      <c r="BY311341" s="7">
        <v>4</v>
      </c>
    </row>
    <row r="311342" spans="1:90" x14ac:dyDescent="0.25">
      <c r="A311342" s="16" t="s">
        <v>47</v>
      </c>
      <c r="AK311342" s="13" t="s">
        <v>132</v>
      </c>
      <c r="AL311342" s="13" t="s">
        <v>134</v>
      </c>
      <c r="AQ311342" s="13" t="s">
        <v>142</v>
      </c>
      <c r="AR311342" s="13"/>
      <c r="AS311342" s="7" t="s">
        <v>146</v>
      </c>
      <c r="AZ311342" s="7" t="s">
        <v>159</v>
      </c>
      <c r="CF311342" s="7" t="s">
        <v>199</v>
      </c>
      <c r="CI311342" s="7" t="s">
        <v>205</v>
      </c>
    </row>
    <row r="327672" spans="1:90" x14ac:dyDescent="0.25">
      <c r="A327672" s="1" t="s">
        <v>0</v>
      </c>
      <c r="B327672" s="13" t="s">
        <v>67</v>
      </c>
      <c r="C327672" s="7" t="s">
        <v>71</v>
      </c>
      <c r="D327672" s="7" t="s">
        <v>73</v>
      </c>
      <c r="E327672" s="7" t="s">
        <v>77</v>
      </c>
      <c r="F327672" s="7" t="s">
        <v>79</v>
      </c>
      <c r="G327672" s="7" t="s">
        <v>81</v>
      </c>
      <c r="H327672" s="7" t="s">
        <v>83</v>
      </c>
      <c r="I327672" s="7" t="s">
        <v>86</v>
      </c>
      <c r="J327672" s="7" t="s">
        <v>87</v>
      </c>
      <c r="K327672" s="7" t="s">
        <v>89</v>
      </c>
      <c r="L327672" s="7" t="s">
        <v>90</v>
      </c>
      <c r="M327672" s="7" t="s">
        <v>91</v>
      </c>
      <c r="N327672" s="7" t="s">
        <v>93</v>
      </c>
      <c r="O327672" s="7" t="s">
        <v>94</v>
      </c>
      <c r="P327672" s="7" t="s">
        <v>96</v>
      </c>
      <c r="Q327672" s="7" t="s">
        <v>97</v>
      </c>
      <c r="R327672" s="7" t="s">
        <v>100</v>
      </c>
      <c r="S327672" s="7" t="s">
        <v>102</v>
      </c>
      <c r="T327672" s="7" t="s">
        <v>103</v>
      </c>
      <c r="U327672" s="7" t="s">
        <v>105</v>
      </c>
      <c r="V327672" s="7" t="s">
        <v>106</v>
      </c>
      <c r="W327672" s="7" t="s">
        <v>108</v>
      </c>
      <c r="X327672" s="7" t="s">
        <v>110</v>
      </c>
      <c r="Y327672" s="7" t="s">
        <v>111</v>
      </c>
      <c r="Z327672" s="7" t="s">
        <v>112</v>
      </c>
      <c r="AA327672" s="7" t="s">
        <v>113</v>
      </c>
      <c r="AB327672" s="7" t="s">
        <v>115</v>
      </c>
      <c r="AC327672" s="7" t="s">
        <v>117</v>
      </c>
      <c r="AD327672" s="7" t="s">
        <v>119</v>
      </c>
      <c r="AE327672" s="7" t="s">
        <v>120</v>
      </c>
      <c r="AF327672" s="7" t="s">
        <v>121</v>
      </c>
      <c r="AG327672" s="7" t="s">
        <v>123</v>
      </c>
      <c r="AH327672" s="7" t="s">
        <v>125</v>
      </c>
      <c r="AI327672" s="7" t="s">
        <v>127</v>
      </c>
      <c r="AJ327672" s="7" t="s">
        <v>129</v>
      </c>
      <c r="AK327672" s="7" t="s">
        <v>130</v>
      </c>
      <c r="AL327672" s="7" t="s">
        <v>133</v>
      </c>
      <c r="AM327672" s="7" t="s">
        <v>135</v>
      </c>
      <c r="AN327672" s="7" t="s">
        <v>136</v>
      </c>
      <c r="AO327672" s="7" t="s">
        <v>138</v>
      </c>
      <c r="AP327672" s="7" t="s">
        <v>139</v>
      </c>
      <c r="AQ327672" s="7" t="s">
        <v>140</v>
      </c>
      <c r="AR327672" s="7" t="s">
        <v>143</v>
      </c>
      <c r="AS327672" s="7" t="s">
        <v>145</v>
      </c>
      <c r="AT327672" s="7" t="s">
        <v>147</v>
      </c>
      <c r="AU327672" s="7" t="s">
        <v>148</v>
      </c>
      <c r="AV327672" s="7" t="s">
        <v>149</v>
      </c>
      <c r="AW327672" s="7" t="s">
        <v>152</v>
      </c>
      <c r="AX327672" s="7" t="s">
        <v>153</v>
      </c>
      <c r="AY327672" s="7" t="s">
        <v>155</v>
      </c>
      <c r="AZ327672" s="7" t="s">
        <v>158</v>
      </c>
      <c r="BA327672" s="7" t="s">
        <v>160</v>
      </c>
      <c r="BB327672" s="7" t="s">
        <v>161</v>
      </c>
      <c r="BC327672" s="7" t="s">
        <v>162</v>
      </c>
      <c r="BD327672" s="7" t="s">
        <v>163</v>
      </c>
      <c r="BE327672" s="7" t="s">
        <v>164</v>
      </c>
      <c r="BF327672" s="7" t="s">
        <v>165</v>
      </c>
      <c r="BG327672" s="7" t="s">
        <v>166</v>
      </c>
      <c r="BH327672" s="7" t="s">
        <v>167</v>
      </c>
      <c r="BI327672" s="7" t="s">
        <v>168</v>
      </c>
      <c r="BJ327672" s="7" t="s">
        <v>169</v>
      </c>
      <c r="BK327672" s="7" t="s">
        <v>170</v>
      </c>
      <c r="BL327672" s="7" t="s">
        <v>171</v>
      </c>
      <c r="BM327672" s="7" t="s">
        <v>173</v>
      </c>
      <c r="BN327672" s="7" t="s">
        <v>174</v>
      </c>
      <c r="BO327672" s="7" t="s">
        <v>176</v>
      </c>
      <c r="BP327672" s="7" t="s">
        <v>178</v>
      </c>
      <c r="BQ327672" s="7" t="s">
        <v>179</v>
      </c>
      <c r="BR327672" s="7" t="s">
        <v>181</v>
      </c>
      <c r="BS327672" s="7" t="s">
        <v>183</v>
      </c>
      <c r="BT327672" s="7" t="s">
        <v>184</v>
      </c>
      <c r="BU327672" s="7" t="s">
        <v>185</v>
      </c>
      <c r="BV327672" s="7" t="s">
        <v>187</v>
      </c>
      <c r="BW327672" s="7" t="s">
        <v>188</v>
      </c>
      <c r="BX327672" s="7" t="s">
        <v>189</v>
      </c>
      <c r="BY327672" s="7" t="s">
        <v>190</v>
      </c>
      <c r="BZ327672" s="7" t="s">
        <v>192</v>
      </c>
      <c r="CA327672" s="7" t="s">
        <v>193</v>
      </c>
      <c r="CB327672" s="7" t="s">
        <v>194</v>
      </c>
      <c r="CC327672" s="7" t="s">
        <v>195</v>
      </c>
      <c r="CD327672" s="7" t="s">
        <v>196</v>
      </c>
      <c r="CE327672" s="7" t="s">
        <v>197</v>
      </c>
      <c r="CF327672" s="7" t="s">
        <v>198</v>
      </c>
      <c r="CG327672" s="7" t="s">
        <v>200</v>
      </c>
      <c r="CH327672" s="7" t="s">
        <v>202</v>
      </c>
      <c r="CI327672" s="7" t="s">
        <v>204</v>
      </c>
      <c r="CJ327672" s="7" t="s">
        <v>206</v>
      </c>
      <c r="CK327672" s="7" t="s">
        <v>208</v>
      </c>
      <c r="CL327672" s="7" t="s">
        <v>209</v>
      </c>
    </row>
    <row r="327673" spans="1:90" x14ac:dyDescent="0.25">
      <c r="A327673" s="1" t="s">
        <v>1</v>
      </c>
      <c r="B327673" s="7" t="s">
        <v>54</v>
      </c>
      <c r="C327673" s="7" t="s">
        <v>54</v>
      </c>
      <c r="D327673" s="7" t="s">
        <v>57</v>
      </c>
      <c r="E327673" s="7" t="s">
        <v>57</v>
      </c>
      <c r="F327673" s="7" t="s">
        <v>57</v>
      </c>
      <c r="G327673" s="7" t="s">
        <v>57</v>
      </c>
      <c r="H327673" s="7" t="s">
        <v>57</v>
      </c>
      <c r="I327673" s="7" t="s">
        <v>54</v>
      </c>
      <c r="J327673" s="7" t="s">
        <v>57</v>
      </c>
      <c r="K327673" s="7" t="s">
        <v>57</v>
      </c>
      <c r="L327673" s="7" t="s">
        <v>57</v>
      </c>
      <c r="M327673" s="7" t="s">
        <v>57</v>
      </c>
      <c r="N327673" s="7" t="s">
        <v>57</v>
      </c>
      <c r="O327673" s="7" t="s">
        <v>54</v>
      </c>
      <c r="P327673" s="7" t="s">
        <v>57</v>
      </c>
      <c r="Q327673" s="7" t="s">
        <v>57</v>
      </c>
      <c r="R327673" s="7" t="s">
        <v>54</v>
      </c>
      <c r="S327673" s="7" t="s">
        <v>57</v>
      </c>
      <c r="T327673" s="7" t="s">
        <v>57</v>
      </c>
      <c r="U327673" s="7" t="s">
        <v>57</v>
      </c>
      <c r="V327673" s="7" t="s">
        <v>57</v>
      </c>
      <c r="W327673" s="7" t="s">
        <v>54</v>
      </c>
      <c r="X327673" s="7" t="s">
        <v>57</v>
      </c>
      <c r="Y327673" s="7" t="s">
        <v>57</v>
      </c>
      <c r="Z327673" s="7" t="s">
        <v>54</v>
      </c>
      <c r="AA327673" s="7" t="s">
        <v>57</v>
      </c>
      <c r="AB327673" s="7" t="s">
        <v>57</v>
      </c>
      <c r="AC327673" s="7" t="s">
        <v>54</v>
      </c>
      <c r="AD327673" s="7" t="s">
        <v>57</v>
      </c>
      <c r="AE327673" s="7" t="s">
        <v>57</v>
      </c>
      <c r="AF327673" s="7" t="s">
        <v>54</v>
      </c>
      <c r="AG327673" s="7" t="s">
        <v>57</v>
      </c>
      <c r="AH327673" s="7" t="s">
        <v>57</v>
      </c>
      <c r="AI327673" s="7" t="s">
        <v>57</v>
      </c>
      <c r="AJ327673" s="7" t="s">
        <v>54</v>
      </c>
      <c r="AK327673" s="7" t="s">
        <v>54</v>
      </c>
      <c r="AL327673" s="7" t="s">
        <v>54</v>
      </c>
      <c r="AM327673" s="7" t="s">
        <v>54</v>
      </c>
      <c r="AN327673" s="7" t="s">
        <v>57</v>
      </c>
      <c r="AO327673" s="7" t="s">
        <v>54</v>
      </c>
      <c r="AP327673" s="7" t="s">
        <v>57</v>
      </c>
      <c r="AQ327673" s="7" t="s">
        <v>57</v>
      </c>
      <c r="AR327673" s="7" t="s">
        <v>57</v>
      </c>
      <c r="AS327673" s="7" t="s">
        <v>57</v>
      </c>
      <c r="AT327673" s="7" t="s">
        <v>54</v>
      </c>
      <c r="AU327673" s="7" t="s">
        <v>54</v>
      </c>
      <c r="AV327673" s="7" t="s">
        <v>57</v>
      </c>
      <c r="AW327673" s="7" t="s">
        <v>57</v>
      </c>
      <c r="AX327673" s="7" t="s">
        <v>57</v>
      </c>
      <c r="AY327673" s="7" t="s">
        <v>54</v>
      </c>
      <c r="AZ327673" s="7" t="s">
        <v>54</v>
      </c>
      <c r="BA327673" s="7" t="s">
        <v>54</v>
      </c>
      <c r="BB327673" s="7" t="s">
        <v>57</v>
      </c>
      <c r="BC327673" s="7" t="s">
        <v>57</v>
      </c>
      <c r="BD327673" s="7" t="s">
        <v>57</v>
      </c>
      <c r="BE327673" s="7" t="s">
        <v>57</v>
      </c>
      <c r="BF327673" s="7" t="s">
        <v>54</v>
      </c>
      <c r="BG327673" s="7" t="s">
        <v>57</v>
      </c>
      <c r="BH327673" s="7" t="s">
        <v>54</v>
      </c>
      <c r="BI327673" s="7" t="s">
        <v>57</v>
      </c>
      <c r="BJ327673" s="7" t="s">
        <v>57</v>
      </c>
      <c r="BK327673" s="7" t="s">
        <v>57</v>
      </c>
      <c r="BL327673" s="7" t="s">
        <v>57</v>
      </c>
      <c r="BM327673" s="7" t="s">
        <v>57</v>
      </c>
      <c r="BN327673" s="7" t="s">
        <v>54</v>
      </c>
      <c r="BO327673" s="7" t="s">
        <v>57</v>
      </c>
      <c r="BP327673" s="7" t="s">
        <v>54</v>
      </c>
      <c r="BQ327673" s="7" t="s">
        <v>57</v>
      </c>
      <c r="BR327673" s="7" t="s">
        <v>57</v>
      </c>
      <c r="BS327673" s="7" t="s">
        <v>57</v>
      </c>
      <c r="BT327673" s="7" t="s">
        <v>57</v>
      </c>
      <c r="BU327673" s="7" t="s">
        <v>54</v>
      </c>
      <c r="BV327673" s="7" t="s">
        <v>57</v>
      </c>
      <c r="BW327673" s="7" t="s">
        <v>54</v>
      </c>
      <c r="BX327673" s="7" t="s">
        <v>54</v>
      </c>
      <c r="BY327673" s="7" t="s">
        <v>57</v>
      </c>
      <c r="BZ327673" s="7" t="s">
        <v>57</v>
      </c>
      <c r="CA327673" s="7" t="s">
        <v>57</v>
      </c>
      <c r="CB327673" s="7" t="s">
        <v>54</v>
      </c>
      <c r="CC327673" s="7" t="s">
        <v>54</v>
      </c>
      <c r="CD327673" s="7" t="s">
        <v>57</v>
      </c>
      <c r="CE327673" s="7" t="s">
        <v>54</v>
      </c>
      <c r="CF327673" s="7" t="s">
        <v>57</v>
      </c>
      <c r="CG327673" s="7" t="s">
        <v>57</v>
      </c>
      <c r="CH327673" s="7" t="s">
        <v>57</v>
      </c>
      <c r="CI327673" s="7" t="s">
        <v>57</v>
      </c>
      <c r="CJ327673" s="7" t="s">
        <v>57</v>
      </c>
      <c r="CK327673" s="7" t="s">
        <v>57</v>
      </c>
      <c r="CL327673" s="7" t="s">
        <v>57</v>
      </c>
    </row>
    <row r="327674" spans="1:90" x14ac:dyDescent="0.25">
      <c r="A327674" s="1" t="s">
        <v>2</v>
      </c>
      <c r="B327674" s="9">
        <v>50</v>
      </c>
      <c r="C327674" s="10">
        <v>58</v>
      </c>
      <c r="D327674" s="10">
        <v>11</v>
      </c>
      <c r="E327674" s="10">
        <v>22</v>
      </c>
      <c r="F327674" s="10">
        <v>37</v>
      </c>
      <c r="G327674" s="10">
        <v>39</v>
      </c>
      <c r="H327674" s="10">
        <v>50</v>
      </c>
      <c r="I327674" s="10">
        <v>1</v>
      </c>
      <c r="J327674" s="10">
        <v>1</v>
      </c>
      <c r="K327674" s="10">
        <v>7</v>
      </c>
      <c r="L327674" s="10">
        <v>18</v>
      </c>
      <c r="M327674" s="10">
        <v>35</v>
      </c>
      <c r="N327674" s="10">
        <v>22</v>
      </c>
      <c r="O327674" s="10">
        <v>55</v>
      </c>
      <c r="P327674" s="10">
        <v>3</v>
      </c>
      <c r="Q327674" s="10">
        <v>21</v>
      </c>
      <c r="R327674" s="10">
        <v>23</v>
      </c>
      <c r="S327674" s="10">
        <v>26</v>
      </c>
      <c r="T327674" s="10">
        <v>30</v>
      </c>
      <c r="U327674" s="10">
        <v>21</v>
      </c>
      <c r="V327674" s="10">
        <v>33</v>
      </c>
      <c r="W327674" s="10">
        <v>2</v>
      </c>
      <c r="X327674" s="10">
        <v>15</v>
      </c>
      <c r="Y327674" s="10">
        <v>39</v>
      </c>
      <c r="Z327674" s="10">
        <v>36</v>
      </c>
      <c r="AA327674" s="10">
        <v>45</v>
      </c>
      <c r="AB327674" s="10">
        <v>53</v>
      </c>
      <c r="AC327674" s="7" t="s">
        <v>118</v>
      </c>
      <c r="AD327674" s="10" t="s">
        <v>118</v>
      </c>
      <c r="AE327674" s="10" t="s">
        <v>118</v>
      </c>
      <c r="AF327674" s="10">
        <v>21</v>
      </c>
      <c r="AG327674" s="10">
        <v>52</v>
      </c>
      <c r="AH327674" s="7">
        <v>62</v>
      </c>
      <c r="AI327674" s="7">
        <v>41</v>
      </c>
      <c r="AJ327674" s="7">
        <v>18</v>
      </c>
      <c r="AK327674" s="7">
        <v>52</v>
      </c>
      <c r="AL327674" s="10">
        <v>55</v>
      </c>
      <c r="AM327674" s="10">
        <v>33</v>
      </c>
      <c r="AN327674" s="10">
        <v>30</v>
      </c>
      <c r="AO327674" s="7">
        <v>38</v>
      </c>
      <c r="AP327674" s="9">
        <v>38</v>
      </c>
      <c r="AQ327674" s="7">
        <v>44</v>
      </c>
      <c r="AR327674" s="7">
        <v>50</v>
      </c>
      <c r="AS327674" s="7">
        <v>55</v>
      </c>
      <c r="AT327674" s="9">
        <v>1</v>
      </c>
      <c r="AU327674" s="9">
        <v>24</v>
      </c>
      <c r="AV327674" s="7">
        <v>28</v>
      </c>
      <c r="AW327674" s="9">
        <v>38</v>
      </c>
      <c r="AX327674" s="10">
        <v>21</v>
      </c>
      <c r="AY327674" s="9">
        <v>42</v>
      </c>
      <c r="AZ327674" s="10">
        <v>13</v>
      </c>
      <c r="BA327674" s="10">
        <v>21</v>
      </c>
      <c r="BB327674" s="10">
        <v>36</v>
      </c>
      <c r="BC327674" s="10">
        <v>57</v>
      </c>
      <c r="BD327674" s="10">
        <v>52</v>
      </c>
      <c r="BE327674" s="10">
        <v>12</v>
      </c>
      <c r="BF327674" s="10">
        <v>49</v>
      </c>
      <c r="BG327674" s="10">
        <v>48</v>
      </c>
      <c r="BH327674" s="10">
        <v>1</v>
      </c>
      <c r="BI327674" s="10">
        <v>40</v>
      </c>
      <c r="BJ327674" s="10">
        <v>42</v>
      </c>
      <c r="BK327674" s="10">
        <v>51</v>
      </c>
      <c r="BL327674" s="10">
        <v>2</v>
      </c>
      <c r="BM327674" s="10">
        <v>31</v>
      </c>
      <c r="BN327674" s="10">
        <v>43</v>
      </c>
      <c r="BO327674" s="10">
        <v>56</v>
      </c>
      <c r="BP327674" s="10">
        <v>2</v>
      </c>
      <c r="BQ327674" s="10">
        <v>14</v>
      </c>
      <c r="BR327674" s="10">
        <v>44</v>
      </c>
      <c r="BS327674" s="10">
        <v>68</v>
      </c>
      <c r="BT327674" s="10">
        <v>30</v>
      </c>
      <c r="BU327674" s="10">
        <v>53</v>
      </c>
      <c r="BV327674" s="10">
        <v>47</v>
      </c>
      <c r="BW327674" s="10">
        <v>41</v>
      </c>
      <c r="BX327674" s="10">
        <v>21</v>
      </c>
      <c r="BY327674" s="10">
        <v>32</v>
      </c>
      <c r="BZ327674" s="10">
        <v>9</v>
      </c>
      <c r="CA327674" s="10">
        <v>33</v>
      </c>
      <c r="CB327674" s="10">
        <v>39</v>
      </c>
      <c r="CC327674" s="10">
        <v>6</v>
      </c>
      <c r="CD327674" s="10">
        <v>18</v>
      </c>
      <c r="CE327674" s="10">
        <v>7</v>
      </c>
      <c r="CF327674" s="10">
        <v>43</v>
      </c>
      <c r="CG327674" s="7">
        <v>36</v>
      </c>
      <c r="CH327674" s="7">
        <v>45</v>
      </c>
      <c r="CI327674" s="7">
        <v>47</v>
      </c>
      <c r="CJ327674" s="7">
        <v>18</v>
      </c>
      <c r="CK327674" s="10" t="s">
        <v>118</v>
      </c>
      <c r="CL327674" s="7" t="s">
        <v>210</v>
      </c>
    </row>
    <row r="327675" spans="1:90" x14ac:dyDescent="0.25">
      <c r="A327675" s="1" t="s">
        <v>3</v>
      </c>
      <c r="B327675" s="7">
        <v>9</v>
      </c>
      <c r="C327675" s="7">
        <v>5</v>
      </c>
      <c r="D327675" s="7">
        <v>9</v>
      </c>
      <c r="E327675" s="7">
        <v>8</v>
      </c>
      <c r="F327675" s="7">
        <v>6</v>
      </c>
      <c r="G327675" s="7">
        <v>8</v>
      </c>
      <c r="H327675" s="7">
        <v>8</v>
      </c>
      <c r="I327675" s="7">
        <v>7</v>
      </c>
      <c r="J327675" s="13">
        <v>3</v>
      </c>
      <c r="K327675" s="13">
        <v>4</v>
      </c>
      <c r="L327675" s="7">
        <v>7</v>
      </c>
      <c r="M327675" s="13">
        <v>12</v>
      </c>
      <c r="N327675" s="7">
        <v>10</v>
      </c>
      <c r="O327675" s="7">
        <v>10</v>
      </c>
      <c r="P327675" s="7">
        <v>10</v>
      </c>
      <c r="Q327675" s="7">
        <v>7</v>
      </c>
      <c r="R327675" s="7">
        <v>5</v>
      </c>
      <c r="S327675" s="7">
        <v>5</v>
      </c>
      <c r="T327675" s="7">
        <v>11</v>
      </c>
      <c r="U327675" s="7">
        <v>7</v>
      </c>
      <c r="V327675" s="7">
        <v>8</v>
      </c>
      <c r="W327675" s="13">
        <v>12</v>
      </c>
      <c r="X327675" s="7">
        <v>5</v>
      </c>
      <c r="Y327675" s="7">
        <v>9</v>
      </c>
      <c r="Z327675" s="7">
        <v>9</v>
      </c>
      <c r="AA327675" s="7">
        <v>10</v>
      </c>
      <c r="AB327675" s="7">
        <v>5</v>
      </c>
      <c r="AC327675" s="7">
        <v>6</v>
      </c>
      <c r="AD327675" s="7">
        <v>7</v>
      </c>
      <c r="AE327675" s="7">
        <v>8</v>
      </c>
      <c r="AF327675" s="7">
        <v>6</v>
      </c>
      <c r="AG327675" s="7">
        <v>10</v>
      </c>
      <c r="AH327675" s="7">
        <v>8</v>
      </c>
      <c r="AI327675" s="7">
        <v>8</v>
      </c>
      <c r="AJ327675" s="7">
        <v>6</v>
      </c>
      <c r="AK327675" s="7">
        <v>5</v>
      </c>
      <c r="AL327675" s="7">
        <v>7</v>
      </c>
      <c r="AM327675" s="7">
        <v>11</v>
      </c>
      <c r="AN327675" s="7">
        <v>10</v>
      </c>
      <c r="AO327675" s="7">
        <v>9</v>
      </c>
      <c r="AP327675" s="7">
        <v>8</v>
      </c>
      <c r="AQ327675" s="7">
        <v>5</v>
      </c>
      <c r="AR327675" s="7">
        <v>7</v>
      </c>
      <c r="AS327675" s="7">
        <v>8</v>
      </c>
      <c r="AT327675" s="7">
        <v>8</v>
      </c>
      <c r="AU327675" s="7">
        <v>11</v>
      </c>
      <c r="AV327675" s="7">
        <v>7</v>
      </c>
      <c r="AW327675" s="7">
        <v>9</v>
      </c>
      <c r="AX327675" s="7">
        <v>6</v>
      </c>
      <c r="AY327675" s="7">
        <v>10</v>
      </c>
      <c r="AZ327675" s="7">
        <v>8</v>
      </c>
      <c r="BA327675" s="7">
        <v>5</v>
      </c>
      <c r="BB327675" s="7">
        <v>8</v>
      </c>
      <c r="BC327675" s="7">
        <v>9</v>
      </c>
      <c r="BD327675" s="7">
        <v>6</v>
      </c>
      <c r="BE327675" s="13">
        <v>6</v>
      </c>
      <c r="BF327675" s="7">
        <v>8</v>
      </c>
      <c r="BG327675" s="7">
        <v>9</v>
      </c>
      <c r="BH327675" s="13">
        <v>4</v>
      </c>
      <c r="BI327675" s="7">
        <v>7</v>
      </c>
      <c r="BJ327675" s="13">
        <v>6</v>
      </c>
      <c r="BK327675" s="13">
        <v>6</v>
      </c>
      <c r="BL327675" s="13">
        <v>3</v>
      </c>
      <c r="BM327675" s="7">
        <v>8</v>
      </c>
      <c r="BN327675" s="7">
        <v>11</v>
      </c>
      <c r="BO327675" s="7">
        <v>7</v>
      </c>
      <c r="BP327675" s="13">
        <v>4</v>
      </c>
      <c r="BQ327675" s="7">
        <v>8</v>
      </c>
      <c r="BR327675" s="7">
        <v>5</v>
      </c>
      <c r="BS327675" s="7">
        <v>9</v>
      </c>
      <c r="BT327675" s="13">
        <v>6</v>
      </c>
      <c r="BU327675" s="7">
        <v>11</v>
      </c>
      <c r="BV327675" s="7">
        <v>9</v>
      </c>
      <c r="BW327675" s="7">
        <v>7</v>
      </c>
      <c r="BX327675" s="7">
        <v>9</v>
      </c>
      <c r="BY327675" s="7">
        <v>9</v>
      </c>
      <c r="BZ327675" s="7">
        <v>8</v>
      </c>
      <c r="CA327675" s="7">
        <v>7</v>
      </c>
      <c r="CB327675" s="7">
        <v>5</v>
      </c>
      <c r="CC327675" s="7">
        <v>5</v>
      </c>
      <c r="CD327675" s="13">
        <v>6</v>
      </c>
      <c r="CE327675" s="7">
        <v>11</v>
      </c>
      <c r="CF327675" s="7">
        <v>9</v>
      </c>
      <c r="CG327675" s="7">
        <v>7</v>
      </c>
      <c r="CH327675" s="7">
        <v>7</v>
      </c>
      <c r="CI327675" s="7">
        <v>5</v>
      </c>
      <c r="CJ327675" s="7">
        <v>7</v>
      </c>
      <c r="CK327675" s="7">
        <v>7</v>
      </c>
      <c r="CL327675" s="7">
        <v>4</v>
      </c>
    </row>
    <row r="327676" spans="1:90" x14ac:dyDescent="0.25">
      <c r="A327676" s="1" t="s">
        <v>4</v>
      </c>
      <c r="B327676" s="7">
        <v>2007</v>
      </c>
      <c r="C327676" s="7">
        <v>2007</v>
      </c>
      <c r="D327676" s="7">
        <v>2008</v>
      </c>
      <c r="E327676" s="7">
        <v>2008</v>
      </c>
      <c r="F327676" s="7">
        <v>2008</v>
      </c>
      <c r="G327676" s="7">
        <v>2008</v>
      </c>
      <c r="H327676" s="7">
        <v>2008</v>
      </c>
      <c r="I327676" s="7">
        <v>2009</v>
      </c>
      <c r="J327676" s="7">
        <v>2010</v>
      </c>
      <c r="K327676" s="7">
        <v>2010</v>
      </c>
      <c r="L327676" s="7">
        <v>2010</v>
      </c>
      <c r="M327676" s="7">
        <v>2010</v>
      </c>
      <c r="N327676" s="7">
        <v>2011</v>
      </c>
      <c r="O327676" s="7">
        <v>2011</v>
      </c>
      <c r="P327676" s="13">
        <v>2012</v>
      </c>
      <c r="Q327676" s="7">
        <v>2012</v>
      </c>
      <c r="R327676" s="7">
        <v>2012</v>
      </c>
      <c r="S327676" s="7">
        <v>2012</v>
      </c>
      <c r="T327676" s="13">
        <v>2012</v>
      </c>
      <c r="U327676" s="13">
        <v>2015</v>
      </c>
      <c r="V327676" s="13">
        <v>2015</v>
      </c>
      <c r="W327676" s="7">
        <v>2016</v>
      </c>
      <c r="X327676" s="13">
        <v>2016</v>
      </c>
      <c r="Y327676" s="7">
        <v>2016</v>
      </c>
      <c r="Z327676" s="7">
        <v>2017</v>
      </c>
      <c r="AA327676" s="7">
        <v>2017</v>
      </c>
      <c r="AB327676" s="7">
        <v>2017</v>
      </c>
      <c r="AC327676" s="7">
        <v>2019</v>
      </c>
      <c r="AD327676" s="7">
        <v>2019</v>
      </c>
      <c r="AE327676" s="7">
        <v>2019</v>
      </c>
      <c r="AF327676" s="7">
        <v>2002</v>
      </c>
      <c r="AG327676" s="7">
        <v>2003</v>
      </c>
      <c r="AH327676" s="7">
        <v>1988</v>
      </c>
      <c r="AI327676" s="7">
        <v>1989</v>
      </c>
      <c r="AJ327676" s="7">
        <v>1994</v>
      </c>
      <c r="AK327676" s="7">
        <v>1995</v>
      </c>
      <c r="AL327676" s="7">
        <v>2002</v>
      </c>
      <c r="AM327676" s="7">
        <v>2003</v>
      </c>
      <c r="AN327676" s="7">
        <v>2003</v>
      </c>
      <c r="AO327676" s="7">
        <v>2005</v>
      </c>
      <c r="AP327676" s="7">
        <v>2007</v>
      </c>
      <c r="AQ327676" s="7">
        <v>2007</v>
      </c>
      <c r="AR327676" s="7">
        <v>2007</v>
      </c>
      <c r="AS327676" s="7">
        <v>2007</v>
      </c>
      <c r="AT327676" s="7">
        <v>2007</v>
      </c>
      <c r="AU327676" s="7">
        <v>2007</v>
      </c>
      <c r="AV327676" s="7">
        <v>2007</v>
      </c>
      <c r="AW327676" s="7">
        <v>2007</v>
      </c>
      <c r="AX327676" s="7">
        <v>2007</v>
      </c>
      <c r="AY327676" s="7">
        <v>2007</v>
      </c>
      <c r="AZ327676" s="7">
        <v>2008</v>
      </c>
      <c r="BA327676" s="7">
        <v>2008</v>
      </c>
      <c r="BB327676" s="7">
        <v>2008</v>
      </c>
      <c r="BC327676" s="7">
        <v>2008</v>
      </c>
      <c r="BD327676" s="7">
        <v>2008</v>
      </c>
      <c r="BE327676" s="7">
        <v>2009</v>
      </c>
      <c r="BF327676" s="7">
        <v>2009</v>
      </c>
      <c r="BG327676" s="7">
        <v>2009</v>
      </c>
      <c r="BH327676" s="7">
        <v>2010</v>
      </c>
      <c r="BI327676" s="7">
        <v>2010</v>
      </c>
      <c r="BJ327676" s="7">
        <v>2010</v>
      </c>
      <c r="BK327676" s="7">
        <v>2010</v>
      </c>
      <c r="BL327676" s="7">
        <v>2010</v>
      </c>
      <c r="BM327676" s="7">
        <v>2010</v>
      </c>
      <c r="BN327676" s="7">
        <v>2011</v>
      </c>
      <c r="BO327676" s="7">
        <v>2011</v>
      </c>
      <c r="BP327676" s="7">
        <v>2011</v>
      </c>
      <c r="BQ327676" s="7">
        <v>2011</v>
      </c>
      <c r="BR327676" s="7">
        <v>2011</v>
      </c>
      <c r="BS327676" s="7">
        <v>2011</v>
      </c>
      <c r="BT327676" s="7">
        <v>2011</v>
      </c>
      <c r="BU327676" s="13">
        <v>2012</v>
      </c>
      <c r="BV327676" s="13">
        <v>2013</v>
      </c>
      <c r="BW327676" s="13">
        <v>2013</v>
      </c>
      <c r="BX327676" s="13">
        <v>2013</v>
      </c>
      <c r="BY327676" s="13">
        <v>2014</v>
      </c>
      <c r="BZ327676" s="13">
        <v>2014</v>
      </c>
      <c r="CA327676" s="13">
        <v>2015</v>
      </c>
      <c r="CB327676" s="13">
        <v>2015</v>
      </c>
      <c r="CC327676" s="13">
        <v>2015</v>
      </c>
      <c r="CD327676" s="13">
        <v>2016</v>
      </c>
      <c r="CE327676" s="7">
        <v>2017</v>
      </c>
      <c r="CF327676" s="7">
        <v>2017</v>
      </c>
      <c r="CG327676" s="7">
        <v>2018</v>
      </c>
      <c r="CH327676" s="7">
        <v>2018</v>
      </c>
      <c r="CI327676" s="7">
        <v>2018</v>
      </c>
      <c r="CJ327676" s="7">
        <v>2018</v>
      </c>
      <c r="CK327676" s="7">
        <v>2019</v>
      </c>
      <c r="CL327676" s="7">
        <v>2019</v>
      </c>
    </row>
    <row r="327677" spans="1:90" x14ac:dyDescent="0.25">
      <c r="A327677" s="1" t="s">
        <v>5</v>
      </c>
      <c r="B327677" s="14">
        <v>39347</v>
      </c>
      <c r="C327677" s="14">
        <v>39225</v>
      </c>
      <c r="D327677" s="14">
        <v>39701</v>
      </c>
      <c r="E327677" s="14">
        <v>39671</v>
      </c>
      <c r="F327677" s="14">
        <v>39606</v>
      </c>
      <c r="G327677" s="14">
        <v>39675</v>
      </c>
      <c r="H327677" s="14">
        <v>39671</v>
      </c>
      <c r="I327677" s="14">
        <v>40023</v>
      </c>
      <c r="J327677" s="14">
        <v>40258</v>
      </c>
      <c r="K327677" s="14">
        <v>40298</v>
      </c>
      <c r="L327677" s="14">
        <v>40375</v>
      </c>
      <c r="M327677" s="14">
        <v>40543</v>
      </c>
      <c r="N327677" s="14">
        <v>40844</v>
      </c>
      <c r="O327677" s="14">
        <v>40825</v>
      </c>
      <c r="P327677" s="14">
        <v>41185</v>
      </c>
      <c r="Q327677" s="14">
        <v>41106</v>
      </c>
      <c r="R327677" s="14">
        <v>41056</v>
      </c>
      <c r="S327677" s="14">
        <v>41048</v>
      </c>
      <c r="T327677" s="14">
        <v>41220</v>
      </c>
      <c r="U327677" s="14">
        <v>42202</v>
      </c>
      <c r="V327677" s="14">
        <v>42234</v>
      </c>
      <c r="W327677" s="14">
        <v>42709</v>
      </c>
      <c r="X327677" s="14">
        <v>42518</v>
      </c>
      <c r="Y327677" s="14">
        <v>42626</v>
      </c>
      <c r="Z327677" s="14">
        <v>42987</v>
      </c>
      <c r="AA327677" s="14">
        <v>43031</v>
      </c>
      <c r="AB327677" s="14">
        <v>42875</v>
      </c>
      <c r="AC327677" s="14">
        <v>43635</v>
      </c>
      <c r="AD327677" s="14">
        <v>43650</v>
      </c>
      <c r="AE327677" s="14">
        <v>43678</v>
      </c>
      <c r="AF327677" s="14">
        <v>37421</v>
      </c>
      <c r="AG327677" s="14">
        <v>37911</v>
      </c>
      <c r="AH327677" s="14">
        <v>32381</v>
      </c>
      <c r="AI327677" s="14">
        <v>32740</v>
      </c>
      <c r="AJ327677" s="14">
        <v>34498</v>
      </c>
      <c r="AK327677" s="14">
        <v>34849</v>
      </c>
      <c r="AL327677" s="14">
        <v>37461</v>
      </c>
      <c r="AM327677" s="14">
        <v>37949</v>
      </c>
      <c r="AN327677" s="14">
        <v>37916</v>
      </c>
      <c r="AO327677" s="14">
        <v>38608</v>
      </c>
      <c r="AP327677" s="14">
        <v>39319</v>
      </c>
      <c r="AQ327677" s="14">
        <v>39229</v>
      </c>
      <c r="AR327677" s="14">
        <v>39264</v>
      </c>
      <c r="AS327677" s="14">
        <v>39311</v>
      </c>
      <c r="AT327677" s="14">
        <v>39305</v>
      </c>
      <c r="AU327677" s="14">
        <v>39411</v>
      </c>
      <c r="AV327677" s="14">
        <v>39266</v>
      </c>
      <c r="AW327677" s="14">
        <v>39336</v>
      </c>
      <c r="AX327677" s="14">
        <v>39259</v>
      </c>
      <c r="AY327677" s="14">
        <v>39379</v>
      </c>
      <c r="AZ327677" s="14">
        <v>39671</v>
      </c>
      <c r="BA327677" s="14">
        <v>39571</v>
      </c>
      <c r="BB327677" s="14">
        <v>39671</v>
      </c>
      <c r="BC327677" s="14">
        <v>39709</v>
      </c>
      <c r="BD327677" s="14">
        <v>39615</v>
      </c>
      <c r="BE327677" s="14">
        <v>39980</v>
      </c>
      <c r="BF327677" s="14">
        <v>40026</v>
      </c>
      <c r="BG327677" s="14">
        <v>40071</v>
      </c>
      <c r="BH327677" s="14">
        <v>40279</v>
      </c>
      <c r="BI327677" s="14">
        <v>40390</v>
      </c>
      <c r="BJ327677" s="14">
        <v>40338</v>
      </c>
      <c r="BK327677" s="14">
        <v>40339</v>
      </c>
      <c r="BL327677" s="14">
        <v>40246</v>
      </c>
      <c r="BM327677" s="14">
        <v>40419</v>
      </c>
      <c r="BN327677" s="14">
        <v>40856</v>
      </c>
      <c r="BO327677" s="14">
        <v>40736</v>
      </c>
      <c r="BP327677" s="14">
        <v>40640</v>
      </c>
      <c r="BQ327677" s="14">
        <v>40764</v>
      </c>
      <c r="BR327677" s="14">
        <v>40682</v>
      </c>
      <c r="BS327677" s="14">
        <v>40796</v>
      </c>
      <c r="BT327677" s="14">
        <v>40702</v>
      </c>
      <c r="BU327677" s="14">
        <v>41218</v>
      </c>
      <c r="BV327677" s="14">
        <v>41519</v>
      </c>
      <c r="BW327677" s="14">
        <v>41483</v>
      </c>
      <c r="BX327677" s="14">
        <v>41532</v>
      </c>
      <c r="BY327677" s="14">
        <v>41910</v>
      </c>
      <c r="BZ327677" s="14">
        <v>41858</v>
      </c>
      <c r="CA327677" s="14">
        <v>42210</v>
      </c>
      <c r="CB327677" s="14">
        <v>42150</v>
      </c>
      <c r="CC327677" s="14">
        <v>42155</v>
      </c>
      <c r="CD327677" s="14">
        <v>42549</v>
      </c>
      <c r="CE327677" s="14">
        <v>43067</v>
      </c>
      <c r="CF327677" s="14">
        <v>42997</v>
      </c>
      <c r="CG327677" s="15">
        <v>43303</v>
      </c>
      <c r="CH327677" s="15">
        <v>43310</v>
      </c>
      <c r="CI327677" s="15">
        <v>43240</v>
      </c>
      <c r="CJ327677" s="15">
        <v>43291</v>
      </c>
      <c r="CK327677" s="14">
        <v>43662</v>
      </c>
      <c r="CL327677" s="15">
        <v>43563</v>
      </c>
    </row>
    <row r="327678" spans="1:90" x14ac:dyDescent="0.25">
      <c r="A327678" s="1" t="s">
        <v>6</v>
      </c>
      <c r="B327678" s="7" t="s">
        <v>68</v>
      </c>
      <c r="C327678" s="7" t="s">
        <v>72</v>
      </c>
      <c r="D327678" s="13" t="s">
        <v>74</v>
      </c>
      <c r="E327678" s="7" t="s">
        <v>78</v>
      </c>
      <c r="F327678" s="7" t="s">
        <v>80</v>
      </c>
      <c r="G327678" s="7" t="s">
        <v>82</v>
      </c>
      <c r="H327678" s="7" t="s">
        <v>84</v>
      </c>
      <c r="I327678" s="13" t="s">
        <v>62</v>
      </c>
      <c r="J327678" s="13" t="s">
        <v>88</v>
      </c>
      <c r="K327678" s="13" t="s">
        <v>74</v>
      </c>
      <c r="L327678" s="13" t="s">
        <v>63</v>
      </c>
      <c r="M327678" s="13" t="s">
        <v>92</v>
      </c>
      <c r="N327678" s="13" t="s">
        <v>60</v>
      </c>
      <c r="O327678" s="13" t="s">
        <v>95</v>
      </c>
      <c r="P327678" s="13" t="s">
        <v>60</v>
      </c>
      <c r="Q327678" s="13" t="s">
        <v>98</v>
      </c>
      <c r="R327678" s="13" t="s">
        <v>101</v>
      </c>
      <c r="S327678" s="13" t="s">
        <v>65</v>
      </c>
      <c r="T327678" s="13" t="s">
        <v>58</v>
      </c>
      <c r="U327678" s="13" t="s">
        <v>64</v>
      </c>
      <c r="V327678" s="13" t="s">
        <v>107</v>
      </c>
      <c r="W327678" s="13" t="s">
        <v>109</v>
      </c>
      <c r="X327678" s="13" t="s">
        <v>107</v>
      </c>
      <c r="Y327678" s="13" t="s">
        <v>55</v>
      </c>
      <c r="Z327678" s="11" t="s">
        <v>64</v>
      </c>
      <c r="AA327678" s="11" t="s">
        <v>114</v>
      </c>
      <c r="AB327678" s="11" t="s">
        <v>116</v>
      </c>
      <c r="AC327678" s="7" t="s">
        <v>114</v>
      </c>
      <c r="AD327678" s="7" t="s">
        <v>64</v>
      </c>
      <c r="AE327678" s="7" t="s">
        <v>58</v>
      </c>
      <c r="AF327678" s="7" t="s">
        <v>59</v>
      </c>
      <c r="AG327678" s="7" t="s">
        <v>124</v>
      </c>
      <c r="AH327678" s="7" t="s">
        <v>82</v>
      </c>
      <c r="AI327678" s="7" t="s">
        <v>128</v>
      </c>
      <c r="AJ327678" s="7" t="s">
        <v>82</v>
      </c>
      <c r="AK327678" s="7" t="s">
        <v>131</v>
      </c>
      <c r="AL327678" s="7" t="s">
        <v>82</v>
      </c>
      <c r="AM327678" s="7" t="s">
        <v>62</v>
      </c>
      <c r="AN327678" s="7" t="s">
        <v>63</v>
      </c>
      <c r="AO327678" s="7" t="s">
        <v>107</v>
      </c>
      <c r="AP327678" s="7" t="s">
        <v>60</v>
      </c>
      <c r="AQ327678" s="7" t="s">
        <v>74</v>
      </c>
      <c r="AR327678" s="7" t="s">
        <v>144</v>
      </c>
      <c r="AS327678" s="7" t="s">
        <v>78</v>
      </c>
      <c r="AT327678" s="13" t="s">
        <v>144</v>
      </c>
      <c r="AU327678" s="7" t="s">
        <v>65</v>
      </c>
      <c r="AV327678" s="7" t="s">
        <v>150</v>
      </c>
      <c r="AW327678" s="7" t="s">
        <v>63</v>
      </c>
      <c r="AX327678" s="7" t="s">
        <v>154</v>
      </c>
      <c r="AY327678" s="7" t="s">
        <v>156</v>
      </c>
      <c r="AZ327678" s="7" t="s">
        <v>144</v>
      </c>
      <c r="BA327678" s="7" t="s">
        <v>61</v>
      </c>
      <c r="BB327678" s="7" t="s">
        <v>116</v>
      </c>
      <c r="BC327678" s="7" t="s">
        <v>82</v>
      </c>
      <c r="BD327678" s="7" t="s">
        <v>107</v>
      </c>
      <c r="BE327678" s="13" t="s">
        <v>74</v>
      </c>
      <c r="BF327678" s="13" t="s">
        <v>82</v>
      </c>
      <c r="BG327678" s="13" t="s">
        <v>66</v>
      </c>
      <c r="BH327678" s="13" t="s">
        <v>63</v>
      </c>
      <c r="BI327678" s="13" t="s">
        <v>82</v>
      </c>
      <c r="BJ327678" s="13" t="s">
        <v>74</v>
      </c>
      <c r="BK327678" s="13" t="s">
        <v>63</v>
      </c>
      <c r="BL327678" s="13" t="s">
        <v>172</v>
      </c>
      <c r="BM327678" s="13" t="s">
        <v>82</v>
      </c>
      <c r="BN327678" s="13" t="s">
        <v>175</v>
      </c>
      <c r="BO327678" s="13" t="s">
        <v>177</v>
      </c>
      <c r="BP327678" s="13" t="s">
        <v>82</v>
      </c>
      <c r="BQ327678" s="13" t="s">
        <v>180</v>
      </c>
      <c r="BR327678" s="13" t="s">
        <v>182</v>
      </c>
      <c r="BS327678" s="13" t="s">
        <v>59</v>
      </c>
      <c r="BT327678" s="13" t="s">
        <v>59</v>
      </c>
      <c r="BU327678" s="13" t="s">
        <v>186</v>
      </c>
      <c r="BV327678" s="13" t="s">
        <v>124</v>
      </c>
      <c r="BW327678" s="13" t="s">
        <v>107</v>
      </c>
      <c r="BX327678" s="13" t="s">
        <v>107</v>
      </c>
      <c r="BY327678" s="13" t="s">
        <v>191</v>
      </c>
      <c r="BZ327678" s="13" t="s">
        <v>64</v>
      </c>
      <c r="CA327678" s="13" t="s">
        <v>124</v>
      </c>
      <c r="CB327678" s="13" t="s">
        <v>72</v>
      </c>
      <c r="CC327678" s="13" t="s">
        <v>63</v>
      </c>
      <c r="CD327678" s="13" t="s">
        <v>64</v>
      </c>
      <c r="CE327678" s="11" t="s">
        <v>114</v>
      </c>
      <c r="CF327678" s="11" t="s">
        <v>61</v>
      </c>
      <c r="CG327678" s="7" t="s">
        <v>201</v>
      </c>
      <c r="CH327678" s="7" t="s">
        <v>203</v>
      </c>
      <c r="CI327678" s="7" t="s">
        <v>144</v>
      </c>
      <c r="CJ327678" s="7" t="s">
        <v>207</v>
      </c>
      <c r="CK327678" s="7" t="s">
        <v>101</v>
      </c>
      <c r="CL327678" s="7" t="s">
        <v>65</v>
      </c>
    </row>
    <row r="327679" spans="1:90" x14ac:dyDescent="0.25">
      <c r="A327679" s="1" t="s">
        <v>7</v>
      </c>
      <c r="B327679" s="7" t="s">
        <v>69</v>
      </c>
      <c r="C327679" s="7" t="s">
        <v>69</v>
      </c>
      <c r="D327679" s="7" t="s">
        <v>75</v>
      </c>
      <c r="E327679" s="7" t="s">
        <v>75</v>
      </c>
      <c r="F327679" s="7" t="s">
        <v>69</v>
      </c>
      <c r="G327679" s="7" t="s">
        <v>75</v>
      </c>
      <c r="I327679" s="7" t="s">
        <v>69</v>
      </c>
      <c r="J327679" s="7" t="s">
        <v>75</v>
      </c>
      <c r="K327679" s="7" t="s">
        <v>75</v>
      </c>
      <c r="L327679" s="7" t="s">
        <v>75</v>
      </c>
      <c r="M327679" s="7" t="s">
        <v>75</v>
      </c>
      <c r="N327679" s="7" t="s">
        <v>75</v>
      </c>
      <c r="O327679" s="7" t="s">
        <v>75</v>
      </c>
      <c r="P327679" s="7" t="s">
        <v>75</v>
      </c>
      <c r="Q327679" s="7" t="s">
        <v>69</v>
      </c>
      <c r="R327679" s="7" t="s">
        <v>75</v>
      </c>
      <c r="S327679" s="13" t="s">
        <v>75</v>
      </c>
      <c r="T327679" s="7" t="s">
        <v>75</v>
      </c>
      <c r="U327679" s="7" t="s">
        <v>75</v>
      </c>
      <c r="V327679" s="7" t="s">
        <v>69</v>
      </c>
      <c r="W327679" s="7" t="s">
        <v>75</v>
      </c>
      <c r="X327679" s="7" t="s">
        <v>69</v>
      </c>
      <c r="Y327679" s="7" t="s">
        <v>75</v>
      </c>
      <c r="Z327679" s="7" t="s">
        <v>75</v>
      </c>
      <c r="AA327679" s="7" t="s">
        <v>75</v>
      </c>
      <c r="AB327679" s="11" t="s">
        <v>75</v>
      </c>
      <c r="AC327679" s="7" t="s">
        <v>75</v>
      </c>
      <c r="AD327679" s="7" t="s">
        <v>75</v>
      </c>
      <c r="AE327679" s="7" t="s">
        <v>75</v>
      </c>
      <c r="AF327679" s="7" t="s">
        <v>75</v>
      </c>
      <c r="AG327679" s="7" t="s">
        <v>69</v>
      </c>
      <c r="AH327679" s="7" t="s">
        <v>75</v>
      </c>
      <c r="AI327679" s="7" t="s">
        <v>69</v>
      </c>
      <c r="AJ327679" s="7" t="s">
        <v>75</v>
      </c>
      <c r="AK327679" s="7" t="s">
        <v>75</v>
      </c>
      <c r="AL327679" s="7" t="s">
        <v>75</v>
      </c>
      <c r="AM327679" s="7" t="s">
        <v>69</v>
      </c>
      <c r="AN327679" s="7" t="s">
        <v>75</v>
      </c>
      <c r="AO327679" s="7" t="s">
        <v>69</v>
      </c>
      <c r="AP327679" s="7" t="s">
        <v>75</v>
      </c>
      <c r="AQ327679" s="7" t="s">
        <v>75</v>
      </c>
      <c r="AR327679" s="7" t="s">
        <v>75</v>
      </c>
      <c r="AS327679" s="7" t="s">
        <v>75</v>
      </c>
      <c r="AT327679" s="7" t="s">
        <v>75</v>
      </c>
      <c r="AU327679" s="7" t="s">
        <v>75</v>
      </c>
      <c r="AV327679" s="7" t="s">
        <v>69</v>
      </c>
      <c r="AW327679" s="7" t="s">
        <v>75</v>
      </c>
      <c r="AX327679" s="7" t="s">
        <v>69</v>
      </c>
      <c r="AY327679" s="7" t="s">
        <v>75</v>
      </c>
      <c r="AZ327679" s="7" t="s">
        <v>75</v>
      </c>
      <c r="BA327679" s="7" t="s">
        <v>75</v>
      </c>
      <c r="BB327679" s="7" t="s">
        <v>75</v>
      </c>
      <c r="BC327679" s="7" t="s">
        <v>75</v>
      </c>
      <c r="BD327679" s="7" t="s">
        <v>69</v>
      </c>
      <c r="BE327679" s="7" t="s">
        <v>75</v>
      </c>
      <c r="BF327679" s="7" t="s">
        <v>75</v>
      </c>
      <c r="BG327679" s="7" t="s">
        <v>75</v>
      </c>
      <c r="BH327679" s="7" t="s">
        <v>75</v>
      </c>
      <c r="BI327679" s="7" t="s">
        <v>75</v>
      </c>
      <c r="BJ327679" s="7" t="s">
        <v>75</v>
      </c>
      <c r="BK327679" s="7" t="s">
        <v>75</v>
      </c>
      <c r="BL327679" s="7" t="s">
        <v>75</v>
      </c>
      <c r="BM327679" s="7" t="s">
        <v>75</v>
      </c>
      <c r="BN327679" s="7" t="s">
        <v>69</v>
      </c>
      <c r="BO327679" s="13"/>
      <c r="BP327679" s="7" t="s">
        <v>75</v>
      </c>
      <c r="BQ327679" s="7" t="s">
        <v>75</v>
      </c>
      <c r="BR327679" s="7" t="s">
        <v>75</v>
      </c>
      <c r="BS327679" s="7" t="s">
        <v>75</v>
      </c>
      <c r="BT327679" s="7" t="s">
        <v>75</v>
      </c>
      <c r="BU327679" s="7" t="s">
        <v>75</v>
      </c>
      <c r="BV327679" s="7" t="s">
        <v>69</v>
      </c>
      <c r="BW327679" s="7" t="s">
        <v>69</v>
      </c>
      <c r="BX327679" s="7" t="s">
        <v>69</v>
      </c>
      <c r="BY327679" s="7" t="s">
        <v>75</v>
      </c>
      <c r="BZ327679" s="7" t="s">
        <v>75</v>
      </c>
      <c r="CA327679" s="7" t="s">
        <v>69</v>
      </c>
      <c r="CB327679" s="7" t="s">
        <v>69</v>
      </c>
      <c r="CC327679" s="7" t="s">
        <v>75</v>
      </c>
      <c r="CD327679" s="7" t="s">
        <v>75</v>
      </c>
      <c r="CE327679" s="7" t="s">
        <v>75</v>
      </c>
      <c r="CF327679" s="7" t="s">
        <v>75</v>
      </c>
      <c r="CG327679" s="7" t="s">
        <v>75</v>
      </c>
      <c r="CH327679" s="7" t="s">
        <v>69</v>
      </c>
      <c r="CI327679" s="7" t="s">
        <v>75</v>
      </c>
      <c r="CJ327679" s="7" t="s">
        <v>75</v>
      </c>
      <c r="CK327679" s="7" t="s">
        <v>75</v>
      </c>
      <c r="CL327679" s="7" t="s">
        <v>75</v>
      </c>
    </row>
    <row r="327680" spans="1:90" x14ac:dyDescent="0.25">
      <c r="A327680" s="1" t="s">
        <v>8</v>
      </c>
      <c r="B327680" s="13" t="s">
        <v>70</v>
      </c>
      <c r="C327680" s="7" t="s">
        <v>70</v>
      </c>
      <c r="D327680" s="11" t="s">
        <v>76</v>
      </c>
      <c r="E327680" s="11" t="s">
        <v>76</v>
      </c>
      <c r="F327680" s="11" t="s">
        <v>70</v>
      </c>
      <c r="G327680" s="11" t="s">
        <v>76</v>
      </c>
      <c r="H327680" s="11" t="s">
        <v>85</v>
      </c>
      <c r="I327680" s="11" t="s">
        <v>70</v>
      </c>
      <c r="J327680" s="11" t="s">
        <v>76</v>
      </c>
      <c r="K327680" s="11" t="s">
        <v>76</v>
      </c>
      <c r="L327680" s="11" t="s">
        <v>76</v>
      </c>
      <c r="M327680" s="13" t="s">
        <v>76</v>
      </c>
      <c r="N327680" s="11" t="s">
        <v>76</v>
      </c>
      <c r="O327680" s="11" t="s">
        <v>76</v>
      </c>
      <c r="P327680" s="11" t="s">
        <v>76</v>
      </c>
      <c r="Q327680" s="11" t="s">
        <v>99</v>
      </c>
      <c r="R327680" s="13" t="s">
        <v>76</v>
      </c>
      <c r="S327680" s="13" t="s">
        <v>76</v>
      </c>
      <c r="T327680" s="11" t="s">
        <v>104</v>
      </c>
      <c r="U327680" s="11" t="s">
        <v>76</v>
      </c>
      <c r="V327680" s="11" t="s">
        <v>70</v>
      </c>
      <c r="W327680" s="11" t="s">
        <v>104</v>
      </c>
      <c r="X327680" s="11" t="s">
        <v>70</v>
      </c>
      <c r="Y327680" s="11" t="s">
        <v>76</v>
      </c>
      <c r="Z327680" s="11" t="s">
        <v>76</v>
      </c>
      <c r="AA327680" s="11" t="s">
        <v>76</v>
      </c>
      <c r="AB327680" s="11" t="s">
        <v>76</v>
      </c>
      <c r="AC327680" s="11" t="s">
        <v>76</v>
      </c>
      <c r="AD327680" s="11" t="s">
        <v>76</v>
      </c>
      <c r="AE327680" s="11" t="s">
        <v>104</v>
      </c>
      <c r="AF327680" s="11" t="s">
        <v>76</v>
      </c>
      <c r="AG327680" s="11" t="s">
        <v>70</v>
      </c>
      <c r="AH327680" s="11" t="s">
        <v>76</v>
      </c>
      <c r="AI327680" s="11" t="s">
        <v>99</v>
      </c>
      <c r="AJ327680" s="11" t="s">
        <v>76</v>
      </c>
      <c r="AK327680" s="11" t="s">
        <v>76</v>
      </c>
      <c r="AL327680" s="11" t="s">
        <v>76</v>
      </c>
      <c r="AM327680" s="11" t="s">
        <v>70</v>
      </c>
      <c r="AN327680" s="11" t="s">
        <v>76</v>
      </c>
      <c r="AO327680" s="11" t="s">
        <v>70</v>
      </c>
      <c r="AP327680" s="11" t="s">
        <v>76</v>
      </c>
      <c r="AQ327680" s="11" t="s">
        <v>76</v>
      </c>
      <c r="AR327680" s="11" t="s">
        <v>76</v>
      </c>
      <c r="AS327680" s="11" t="s">
        <v>76</v>
      </c>
      <c r="AT327680" s="11" t="s">
        <v>76</v>
      </c>
      <c r="AU327680" s="13" t="s">
        <v>76</v>
      </c>
      <c r="AV327680" s="7" t="s">
        <v>151</v>
      </c>
      <c r="AW327680" s="11" t="s">
        <v>76</v>
      </c>
      <c r="AX327680" s="13" t="s">
        <v>151</v>
      </c>
      <c r="AY327680" s="11" t="s">
        <v>76</v>
      </c>
      <c r="AZ327680" s="11" t="s">
        <v>76</v>
      </c>
      <c r="BA327680" s="11" t="s">
        <v>104</v>
      </c>
      <c r="BB327680" s="11" t="s">
        <v>76</v>
      </c>
      <c r="BC327680" s="11" t="s">
        <v>76</v>
      </c>
      <c r="BD327680" s="11" t="s">
        <v>70</v>
      </c>
      <c r="BE327680" s="11" t="s">
        <v>76</v>
      </c>
      <c r="BF327680" s="11" t="s">
        <v>76</v>
      </c>
      <c r="BG327680" s="11" t="s">
        <v>76</v>
      </c>
      <c r="BH327680" s="11" t="s">
        <v>76</v>
      </c>
      <c r="BI327680" s="11" t="s">
        <v>76</v>
      </c>
      <c r="BJ327680" s="11" t="s">
        <v>76</v>
      </c>
      <c r="BK327680" s="11" t="s">
        <v>76</v>
      </c>
      <c r="BL327680" s="11" t="s">
        <v>76</v>
      </c>
      <c r="BM327680" s="11" t="s">
        <v>76</v>
      </c>
      <c r="BN327680" s="11" t="s">
        <v>70</v>
      </c>
      <c r="BO327680" s="11" t="s">
        <v>85</v>
      </c>
      <c r="BP327680" s="11" t="s">
        <v>76</v>
      </c>
      <c r="BQ327680" s="11" t="s">
        <v>76</v>
      </c>
      <c r="BR327680" s="11" t="s">
        <v>76</v>
      </c>
      <c r="BS327680" s="11" t="s">
        <v>76</v>
      </c>
      <c r="BT327680" s="11" t="s">
        <v>76</v>
      </c>
      <c r="BU327680" s="11" t="s">
        <v>76</v>
      </c>
      <c r="BV327680" s="11" t="s">
        <v>70</v>
      </c>
      <c r="BW327680" s="11" t="s">
        <v>70</v>
      </c>
      <c r="BX327680" s="11" t="s">
        <v>70</v>
      </c>
      <c r="BY327680" s="11" t="s">
        <v>104</v>
      </c>
      <c r="BZ327680" s="11" t="s">
        <v>76</v>
      </c>
      <c r="CA327680" s="11" t="s">
        <v>70</v>
      </c>
      <c r="CB327680" s="11" t="s">
        <v>70</v>
      </c>
      <c r="CC327680" s="11" t="s">
        <v>76</v>
      </c>
      <c r="CD327680" s="11" t="s">
        <v>76</v>
      </c>
      <c r="CE327680" s="11" t="s">
        <v>76</v>
      </c>
      <c r="CF327680" s="11" t="s">
        <v>104</v>
      </c>
      <c r="CG327680" s="11" t="s">
        <v>76</v>
      </c>
      <c r="CH327680" s="11" t="s">
        <v>151</v>
      </c>
      <c r="CI327680" s="11" t="s">
        <v>76</v>
      </c>
      <c r="CJ327680" s="11" t="s">
        <v>76</v>
      </c>
      <c r="CK327680" s="11" t="s">
        <v>76</v>
      </c>
      <c r="CL327680" s="11" t="s">
        <v>76</v>
      </c>
    </row>
    <row r="327681" spans="1:90" x14ac:dyDescent="0.25">
      <c r="A327681" s="1" t="s">
        <v>9</v>
      </c>
      <c r="AI327681" s="7" t="s">
        <v>56</v>
      </c>
      <c r="AK327681" s="7" t="s">
        <v>56</v>
      </c>
      <c r="AL327681" s="7" t="s">
        <v>56</v>
      </c>
      <c r="AM327681" s="7" t="s">
        <v>56</v>
      </c>
      <c r="AN327681" s="7" t="s">
        <v>56</v>
      </c>
      <c r="AO327681" s="7" t="s">
        <v>56</v>
      </c>
      <c r="AT327681" s="13"/>
      <c r="AY327681" s="7" t="s">
        <v>56</v>
      </c>
      <c r="AZ327681" s="7" t="s">
        <v>56</v>
      </c>
      <c r="BA327681" s="7" t="s">
        <v>56</v>
      </c>
      <c r="BC327681" s="7" t="s">
        <v>56</v>
      </c>
      <c r="BG327681" s="13" t="s">
        <v>56</v>
      </c>
      <c r="BL327681" s="13" t="s">
        <v>56</v>
      </c>
      <c r="BM327681" s="13"/>
      <c r="BO327681" s="13"/>
      <c r="BQ327681" s="13"/>
      <c r="BR327681" s="13" t="s">
        <v>56</v>
      </c>
      <c r="BS327681" s="13" t="s">
        <v>56</v>
      </c>
      <c r="BY327681" s="7" t="s">
        <v>56</v>
      </c>
      <c r="CL327681" s="7" t="s">
        <v>56</v>
      </c>
    </row>
    <row r="327682" spans="1:90" x14ac:dyDescent="0.25">
      <c r="A327682" s="1" t="s">
        <v>10</v>
      </c>
      <c r="B327682" s="13" t="s">
        <v>56</v>
      </c>
      <c r="C327682" s="7" t="s">
        <v>56</v>
      </c>
      <c r="D327682" s="13" t="s">
        <v>56</v>
      </c>
      <c r="E327682" s="13" t="s">
        <v>56</v>
      </c>
      <c r="F327682" s="13" t="s">
        <v>56</v>
      </c>
      <c r="G327682" s="13" t="s">
        <v>56</v>
      </c>
      <c r="H327682" s="13" t="s">
        <v>56</v>
      </c>
      <c r="I327682" s="13" t="s">
        <v>56</v>
      </c>
      <c r="J327682" s="13" t="s">
        <v>56</v>
      </c>
      <c r="K327682" s="13" t="s">
        <v>56</v>
      </c>
      <c r="L327682" s="13" t="s">
        <v>56</v>
      </c>
      <c r="M327682" s="13" t="s">
        <v>56</v>
      </c>
      <c r="N327682" s="13" t="s">
        <v>56</v>
      </c>
      <c r="O327682" s="13" t="s">
        <v>56</v>
      </c>
      <c r="P327682" s="13" t="s">
        <v>56</v>
      </c>
      <c r="Q327682" s="13" t="s">
        <v>56</v>
      </c>
      <c r="R327682" s="13" t="s">
        <v>56</v>
      </c>
      <c r="S327682" s="13" t="s">
        <v>56</v>
      </c>
      <c r="T327682" s="7" t="s">
        <v>56</v>
      </c>
      <c r="U327682" s="7" t="s">
        <v>56</v>
      </c>
      <c r="V327682" s="7" t="s">
        <v>56</v>
      </c>
      <c r="W327682" s="7" t="s">
        <v>56</v>
      </c>
      <c r="X327682" s="7" t="s">
        <v>56</v>
      </c>
      <c r="Y327682" s="7" t="s">
        <v>56</v>
      </c>
      <c r="Z327682" s="7" t="s">
        <v>56</v>
      </c>
      <c r="AA327682" s="7" t="s">
        <v>56</v>
      </c>
      <c r="AB327682" s="7" t="s">
        <v>56</v>
      </c>
      <c r="AC327682" s="7" t="s">
        <v>56</v>
      </c>
      <c r="AD327682" s="7" t="s">
        <v>56</v>
      </c>
      <c r="AE327682" s="7" t="s">
        <v>56</v>
      </c>
      <c r="AS327682" s="13"/>
      <c r="BE327682" s="13"/>
      <c r="BT327682" s="13"/>
    </row>
    <row r="327683" spans="1:90" x14ac:dyDescent="0.25">
      <c r="A327683" s="1" t="s">
        <v>11</v>
      </c>
      <c r="AF327683" s="7" t="s">
        <v>56</v>
      </c>
      <c r="AG327683" s="13" t="s">
        <v>56</v>
      </c>
      <c r="AH327683" s="7" t="s">
        <v>56</v>
      </c>
      <c r="AJ327683" s="13" t="s">
        <v>56</v>
      </c>
      <c r="AN327683" s="13"/>
      <c r="AP327683" s="13" t="s">
        <v>56</v>
      </c>
      <c r="AQ327683" s="13" t="s">
        <v>56</v>
      </c>
      <c r="AR327683" s="13" t="s">
        <v>56</v>
      </c>
      <c r="AS327683" s="7" t="s">
        <v>56</v>
      </c>
      <c r="AT327683" s="7" t="s">
        <v>56</v>
      </c>
      <c r="AU327683" s="13" t="s">
        <v>56</v>
      </c>
      <c r="AV327683" s="13" t="s">
        <v>56</v>
      </c>
      <c r="AW327683" s="13" t="s">
        <v>56</v>
      </c>
      <c r="AX327683" s="13" t="s">
        <v>56</v>
      </c>
      <c r="BB327683" s="13" t="s">
        <v>56</v>
      </c>
      <c r="BD327683" s="13" t="s">
        <v>56</v>
      </c>
      <c r="BE327683" s="13" t="s">
        <v>56</v>
      </c>
      <c r="BF327683" s="13" t="s">
        <v>56</v>
      </c>
      <c r="BH327683" s="7" t="s">
        <v>56</v>
      </c>
      <c r="BI327683" s="13" t="s">
        <v>56</v>
      </c>
      <c r="BJ327683" s="13" t="s">
        <v>56</v>
      </c>
      <c r="BK327683" s="13" t="s">
        <v>56</v>
      </c>
      <c r="BM327683" s="7" t="s">
        <v>56</v>
      </c>
      <c r="BN327683" s="13" t="s">
        <v>56</v>
      </c>
      <c r="BO327683" s="7" t="s">
        <v>56</v>
      </c>
      <c r="BP327683" s="7" t="s">
        <v>56</v>
      </c>
      <c r="BQ327683" s="7" t="s">
        <v>56</v>
      </c>
      <c r="BT327683" s="13" t="s">
        <v>56</v>
      </c>
      <c r="BU327683" s="13" t="s">
        <v>56</v>
      </c>
      <c r="BV327683" s="13" t="s">
        <v>56</v>
      </c>
      <c r="BW327683" s="13" t="s">
        <v>56</v>
      </c>
      <c r="BX327683" s="13" t="s">
        <v>56</v>
      </c>
      <c r="BZ327683" s="13" t="s">
        <v>56</v>
      </c>
      <c r="CA327683" s="7" t="s">
        <v>56</v>
      </c>
      <c r="CB327683" s="7" t="s">
        <v>56</v>
      </c>
      <c r="CC327683" s="7" t="s">
        <v>56</v>
      </c>
      <c r="CD327683" s="7" t="s">
        <v>56</v>
      </c>
      <c r="CE327683" s="7" t="s">
        <v>56</v>
      </c>
      <c r="CF327683" s="7" t="s">
        <v>56</v>
      </c>
      <c r="CG327683" s="7" t="s">
        <v>56</v>
      </c>
      <c r="CH327683" s="7" t="s">
        <v>56</v>
      </c>
      <c r="CI327683" s="7" t="s">
        <v>56</v>
      </c>
      <c r="CJ327683" s="7" t="s">
        <v>56</v>
      </c>
      <c r="CK327683" s="7" t="s">
        <v>56</v>
      </c>
    </row>
    <row r="327684" spans="1:90" x14ac:dyDescent="0.25">
      <c r="A327684" s="16" t="s">
        <v>12</v>
      </c>
      <c r="C327684" s="13"/>
      <c r="AF327684" s="7" t="s">
        <v>56</v>
      </c>
      <c r="AG327684" s="13" t="s">
        <v>56</v>
      </c>
      <c r="AH327684" s="7" t="s">
        <v>56</v>
      </c>
      <c r="AI327684" s="13" t="s">
        <v>56</v>
      </c>
      <c r="AJ327684" s="13" t="s">
        <v>56</v>
      </c>
      <c r="AK327684" s="13" t="s">
        <v>56</v>
      </c>
      <c r="AL327684" s="13" t="s">
        <v>56</v>
      </c>
      <c r="AM327684" s="13" t="s">
        <v>56</v>
      </c>
      <c r="AN327684" s="13" t="s">
        <v>56</v>
      </c>
      <c r="AO327684" s="13" t="s">
        <v>56</v>
      </c>
      <c r="AP327684" s="13" t="s">
        <v>56</v>
      </c>
      <c r="AQ327684" s="13" t="s">
        <v>56</v>
      </c>
      <c r="AR327684" s="13" t="s">
        <v>56</v>
      </c>
      <c r="AS327684" s="7" t="s">
        <v>56</v>
      </c>
      <c r="AT327684" s="7" t="s">
        <v>56</v>
      </c>
      <c r="AU327684" s="13" t="s">
        <v>56</v>
      </c>
      <c r="AV327684" s="13" t="s">
        <v>56</v>
      </c>
      <c r="AW327684" s="13" t="s">
        <v>56</v>
      </c>
      <c r="AX327684" s="13" t="s">
        <v>56</v>
      </c>
      <c r="AY327684" s="13" t="s">
        <v>56</v>
      </c>
      <c r="AZ327684" s="13" t="s">
        <v>56</v>
      </c>
      <c r="BA327684" s="13" t="s">
        <v>56</v>
      </c>
      <c r="BB327684" s="13" t="s">
        <v>56</v>
      </c>
      <c r="BC327684" s="13" t="s">
        <v>56</v>
      </c>
      <c r="BD327684" s="13" t="s">
        <v>56</v>
      </c>
      <c r="BE327684" s="13" t="s">
        <v>56</v>
      </c>
      <c r="BF327684" s="13" t="s">
        <v>56</v>
      </c>
      <c r="BG327684" s="13" t="s">
        <v>56</v>
      </c>
      <c r="BH327684" s="7" t="s">
        <v>56</v>
      </c>
      <c r="BI327684" s="13" t="s">
        <v>56</v>
      </c>
      <c r="BJ327684" s="13" t="s">
        <v>56</v>
      </c>
      <c r="BK327684" s="13" t="s">
        <v>56</v>
      </c>
      <c r="BL327684" s="13" t="s">
        <v>56</v>
      </c>
      <c r="BM327684" s="7" t="s">
        <v>56</v>
      </c>
      <c r="BN327684" s="13" t="s">
        <v>56</v>
      </c>
      <c r="BO327684" s="13" t="s">
        <v>56</v>
      </c>
      <c r="BP327684" s="7" t="s">
        <v>56</v>
      </c>
      <c r="BQ327684" s="7" t="s">
        <v>56</v>
      </c>
      <c r="BR327684" s="13" t="s">
        <v>56</v>
      </c>
      <c r="BS327684" s="13" t="s">
        <v>56</v>
      </c>
      <c r="BT327684" s="13" t="s">
        <v>56</v>
      </c>
      <c r="BU327684" s="13" t="s">
        <v>56</v>
      </c>
      <c r="BV327684" s="13" t="s">
        <v>56</v>
      </c>
      <c r="BW327684" s="13" t="s">
        <v>56</v>
      </c>
      <c r="BX327684" s="13" t="s">
        <v>56</v>
      </c>
      <c r="BY327684" s="7" t="s">
        <v>56</v>
      </c>
      <c r="CA327684" s="7" t="s">
        <v>56</v>
      </c>
      <c r="CB327684" s="7" t="s">
        <v>56</v>
      </c>
      <c r="CC327684" s="7" t="s">
        <v>56</v>
      </c>
      <c r="CE327684" s="7" t="s">
        <v>56</v>
      </c>
      <c r="CG327684" s="7" t="s">
        <v>56</v>
      </c>
      <c r="CH327684" s="7" t="s">
        <v>56</v>
      </c>
      <c r="CI327684" s="7" t="s">
        <v>56</v>
      </c>
      <c r="CK327684" s="7" t="s">
        <v>56</v>
      </c>
      <c r="CL327684" s="7" t="s">
        <v>56</v>
      </c>
    </row>
    <row r="327685" spans="1:90" x14ac:dyDescent="0.25">
      <c r="A327685" s="7" t="s">
        <v>13</v>
      </c>
      <c r="AF327685" s="7">
        <v>1</v>
      </c>
      <c r="AG327685" s="7">
        <v>1</v>
      </c>
      <c r="AH327685" s="7">
        <v>1</v>
      </c>
      <c r="AI327685" s="7">
        <v>2</v>
      </c>
      <c r="AJ327685" s="13">
        <v>1</v>
      </c>
      <c r="AL327685" s="7">
        <v>2</v>
      </c>
      <c r="AN327685" s="7">
        <v>2</v>
      </c>
      <c r="AP327685" s="7">
        <v>1</v>
      </c>
      <c r="AT327685" s="7">
        <v>1</v>
      </c>
      <c r="AU327685" s="7">
        <v>1</v>
      </c>
      <c r="AV327685" s="7">
        <v>1</v>
      </c>
      <c r="AW327685" s="7">
        <v>1</v>
      </c>
      <c r="AX327685" s="7">
        <v>2</v>
      </c>
      <c r="AY327685" s="7">
        <v>2</v>
      </c>
      <c r="AZ327685" s="7">
        <v>1</v>
      </c>
      <c r="BB327685" s="7">
        <v>1</v>
      </c>
      <c r="BC327685" s="7">
        <v>2</v>
      </c>
      <c r="BD327685" s="13" t="s">
        <v>157</v>
      </c>
      <c r="BF327685" s="7">
        <v>1</v>
      </c>
      <c r="BG327685" s="7">
        <v>2</v>
      </c>
      <c r="BI327685" s="7">
        <v>1</v>
      </c>
      <c r="BM327685" s="7">
        <v>2</v>
      </c>
      <c r="BP327685" s="7">
        <v>1</v>
      </c>
      <c r="BQ327685" s="7">
        <v>1</v>
      </c>
      <c r="BR327685" s="13">
        <v>2</v>
      </c>
      <c r="BS327685" s="7">
        <v>1</v>
      </c>
      <c r="BU327685" s="7">
        <v>1</v>
      </c>
      <c r="BW327685" s="7">
        <v>1</v>
      </c>
      <c r="BX327685" s="7">
        <v>3</v>
      </c>
      <c r="BY327685" s="7">
        <v>1</v>
      </c>
      <c r="CA327685" s="7">
        <v>1</v>
      </c>
      <c r="CB327685" s="7">
        <v>1</v>
      </c>
      <c r="CG327685" s="7">
        <v>1</v>
      </c>
      <c r="CH327685" s="7">
        <v>1</v>
      </c>
      <c r="CI327685" s="7">
        <v>2</v>
      </c>
      <c r="CK327685" s="7">
        <v>1</v>
      </c>
    </row>
    <row r="327686" spans="1:90" x14ac:dyDescent="0.25">
      <c r="A327686" s="7" t="s">
        <v>14</v>
      </c>
      <c r="AF327686" s="13" t="s">
        <v>122</v>
      </c>
      <c r="AH327686" s="7" t="s">
        <v>126</v>
      </c>
      <c r="AI327686" s="7">
        <v>4</v>
      </c>
      <c r="AJ327686" s="7">
        <v>1</v>
      </c>
      <c r="AK327686" s="7">
        <v>2</v>
      </c>
      <c r="AL327686" s="13">
        <v>3</v>
      </c>
      <c r="AM327686" s="7">
        <v>4</v>
      </c>
      <c r="AN327686" s="13" t="s">
        <v>137</v>
      </c>
      <c r="AO327686" s="7">
        <v>4</v>
      </c>
      <c r="AQ327686" s="13" t="s">
        <v>141</v>
      </c>
      <c r="AR327686" s="13" t="s">
        <v>141</v>
      </c>
      <c r="AS327686" s="7" t="s">
        <v>141</v>
      </c>
      <c r="AT327686" s="7">
        <v>1</v>
      </c>
      <c r="AU327686" s="13" t="s">
        <v>141</v>
      </c>
      <c r="AV327686" s="13" t="s">
        <v>141</v>
      </c>
      <c r="AW327686" s="13" t="s">
        <v>141</v>
      </c>
      <c r="AX327686" s="13" t="s">
        <v>141</v>
      </c>
      <c r="AY327686" s="7" t="s">
        <v>157</v>
      </c>
      <c r="BA327686" s="7">
        <v>1</v>
      </c>
      <c r="BE327686" s="13" t="s">
        <v>141</v>
      </c>
      <c r="BG327686" s="7">
        <v>9</v>
      </c>
      <c r="BH327686" s="13" t="s">
        <v>141</v>
      </c>
      <c r="BJ327686" s="13" t="s">
        <v>141</v>
      </c>
      <c r="BK327686" s="13" t="s">
        <v>141</v>
      </c>
      <c r="BL327686" s="7">
        <v>2</v>
      </c>
      <c r="BN327686" s="13" t="s">
        <v>141</v>
      </c>
      <c r="BO327686" s="7">
        <v>1</v>
      </c>
      <c r="BP327686" s="13" t="s">
        <v>141</v>
      </c>
      <c r="BQ327686" s="7">
        <v>1</v>
      </c>
      <c r="BR327686" s="13" t="s">
        <v>141</v>
      </c>
      <c r="BS327686" s="7">
        <v>6</v>
      </c>
      <c r="BV327686" s="7">
        <v>1</v>
      </c>
      <c r="BW327686" s="13" t="s">
        <v>141</v>
      </c>
      <c r="BX327686" s="13" t="s">
        <v>141</v>
      </c>
      <c r="BY327686" s="7">
        <v>4</v>
      </c>
      <c r="BZ327686" s="7">
        <v>1</v>
      </c>
      <c r="CC327686" s="7">
        <v>2</v>
      </c>
      <c r="CD327686" s="7">
        <v>1</v>
      </c>
      <c r="CE327686" s="7">
        <v>1</v>
      </c>
      <c r="CG327686" s="7" t="s">
        <v>141</v>
      </c>
      <c r="CH327686" s="7">
        <v>1</v>
      </c>
      <c r="CI327686" s="7">
        <v>3</v>
      </c>
      <c r="CJ327686" s="7" t="s">
        <v>141</v>
      </c>
      <c r="CK327686" s="7">
        <v>1</v>
      </c>
      <c r="CL327686" s="7">
        <v>6</v>
      </c>
    </row>
    <row r="327687" spans="1:90" x14ac:dyDescent="0.25">
      <c r="A327687" s="7" t="s">
        <v>15</v>
      </c>
      <c r="AF327687" s="7">
        <v>1</v>
      </c>
      <c r="AG327687" s="7">
        <f>AG327685+AG327686</f>
        <v>1</v>
      </c>
      <c r="AH327687" s="7">
        <v>2</v>
      </c>
      <c r="AI327687" s="7">
        <f>AI327685+AI327686</f>
        <v>6</v>
      </c>
      <c r="AJ327687" s="7">
        <f>AJ327685+AJ327686</f>
        <v>2</v>
      </c>
      <c r="AK327687" s="7">
        <f>AK327685+AK327686</f>
        <v>2</v>
      </c>
      <c r="AL327687" s="7">
        <f>AL327685+AL327686</f>
        <v>5</v>
      </c>
      <c r="AM327687" s="7">
        <f>AM327685+AM327686</f>
        <v>4</v>
      </c>
      <c r="AN327687" s="7">
        <v>10</v>
      </c>
      <c r="AO327687" s="7">
        <f>AO327685+AO327686</f>
        <v>4</v>
      </c>
      <c r="AP327687" s="7">
        <f>AP327685+AP327686</f>
        <v>1</v>
      </c>
      <c r="AQ327687" s="7">
        <v>1</v>
      </c>
      <c r="AR327687" s="7">
        <v>1</v>
      </c>
      <c r="AS327687" s="7">
        <v>1</v>
      </c>
      <c r="AT327687" s="7">
        <f>AT327685+AT327686</f>
        <v>2</v>
      </c>
      <c r="AU327687" s="7">
        <v>2</v>
      </c>
      <c r="AV327687" s="7">
        <v>2</v>
      </c>
      <c r="AW327687" s="7">
        <v>2</v>
      </c>
      <c r="AX327687" s="7">
        <v>3</v>
      </c>
      <c r="AY327687" s="7">
        <v>4</v>
      </c>
      <c r="AZ327687" s="7">
        <f>AZ327685+AZ327686</f>
        <v>1</v>
      </c>
      <c r="BA327687" s="7">
        <f>BA327685+BA327686</f>
        <v>1</v>
      </c>
      <c r="BB327687" s="7">
        <f>BB327685+BB327686</f>
        <v>1</v>
      </c>
      <c r="BC327687" s="7">
        <f>BC327685+BC327686</f>
        <v>2</v>
      </c>
      <c r="BD327687" s="7">
        <v>2</v>
      </c>
      <c r="BE327687" s="7">
        <v>1</v>
      </c>
      <c r="BF327687" s="7">
        <f>BF327685+BF327686</f>
        <v>1</v>
      </c>
      <c r="BG327687" s="7">
        <f>BG327685+BG327686</f>
        <v>11</v>
      </c>
      <c r="BH327687" s="7">
        <v>1</v>
      </c>
      <c r="BI327687" s="7">
        <f>BI327685+BI327686</f>
        <v>1</v>
      </c>
      <c r="BJ327687" s="7">
        <v>1</v>
      </c>
      <c r="BK327687" s="7">
        <v>1</v>
      </c>
      <c r="BL327687" s="7">
        <f>BL327685+BL327686</f>
        <v>2</v>
      </c>
      <c r="BM327687" s="7">
        <f>BM327685+BM327686</f>
        <v>2</v>
      </c>
      <c r="BN327687" s="7">
        <v>1</v>
      </c>
      <c r="BO327687" s="7">
        <f>BO327685+BO327686</f>
        <v>1</v>
      </c>
      <c r="BP327687" s="7">
        <v>2</v>
      </c>
      <c r="BQ327687" s="7">
        <f>BQ327685+BQ327686</f>
        <v>2</v>
      </c>
      <c r="BR327687" s="7">
        <v>3</v>
      </c>
      <c r="BS327687" s="7">
        <f>BS327685+BS327686</f>
        <v>7</v>
      </c>
      <c r="BU327687" s="7">
        <f>BU327685+BU327686</f>
        <v>1</v>
      </c>
      <c r="BV327687" s="7">
        <f>BV327685+BV327686</f>
        <v>1</v>
      </c>
      <c r="BW327687" s="7">
        <v>2</v>
      </c>
      <c r="BX327687" s="7">
        <v>4</v>
      </c>
      <c r="BY327687" s="7">
        <v>5</v>
      </c>
      <c r="BZ327687" s="7">
        <v>1</v>
      </c>
      <c r="CA327687" s="7">
        <v>1</v>
      </c>
      <c r="CB327687" s="7">
        <v>1</v>
      </c>
      <c r="CC327687" s="7">
        <v>2</v>
      </c>
      <c r="CD327687" s="7">
        <v>1</v>
      </c>
      <c r="CE327687" s="7">
        <v>1</v>
      </c>
      <c r="CG327687" s="7">
        <v>2</v>
      </c>
      <c r="CH327687" s="7">
        <v>2</v>
      </c>
      <c r="CI327687" s="7">
        <v>5</v>
      </c>
      <c r="CJ327687" s="7">
        <v>1</v>
      </c>
      <c r="CK327687" s="7">
        <v>2</v>
      </c>
      <c r="CL327687" s="7">
        <v>6</v>
      </c>
    </row>
    <row r="327688" spans="1:90" x14ac:dyDescent="0.25">
      <c r="A327688" s="1" t="s">
        <v>16</v>
      </c>
      <c r="AF327688" s="13" t="s">
        <v>56</v>
      </c>
      <c r="AH327688" s="7" t="s">
        <v>56</v>
      </c>
      <c r="AI327688" s="13" t="s">
        <v>56</v>
      </c>
      <c r="AJ327688" s="13" t="s">
        <v>56</v>
      </c>
      <c r="AK327688" s="13" t="s">
        <v>56</v>
      </c>
      <c r="AL327688" s="13" t="s">
        <v>56</v>
      </c>
      <c r="AN327688" s="13" t="s">
        <v>56</v>
      </c>
      <c r="AT327688" s="13" t="s">
        <v>56</v>
      </c>
      <c r="AU327688" s="13" t="s">
        <v>56</v>
      </c>
      <c r="AV327688" s="13" t="s">
        <v>56</v>
      </c>
      <c r="AW327688" s="13" t="s">
        <v>56</v>
      </c>
      <c r="AX327688" s="13" t="s">
        <v>56</v>
      </c>
      <c r="AY327688" s="13" t="s">
        <v>56</v>
      </c>
      <c r="BG327688" s="13" t="s">
        <v>56</v>
      </c>
      <c r="BP327688" s="13" t="s">
        <v>56</v>
      </c>
      <c r="BQ327688" s="7" t="s">
        <v>56</v>
      </c>
      <c r="BR327688" s="7" t="s">
        <v>56</v>
      </c>
      <c r="BS327688" s="7" t="s">
        <v>56</v>
      </c>
      <c r="BW327688" s="13" t="s">
        <v>56</v>
      </c>
      <c r="BX327688" s="13" t="s">
        <v>56</v>
      </c>
      <c r="BY327688" s="7" t="s">
        <v>56</v>
      </c>
      <c r="CG327688" s="7" t="s">
        <v>56</v>
      </c>
      <c r="CH327688" s="7" t="s">
        <v>56</v>
      </c>
      <c r="CI327688" s="7" t="s">
        <v>56</v>
      </c>
      <c r="CK327688" s="7" t="s">
        <v>56</v>
      </c>
    </row>
    <row r="327689" spans="1:90" x14ac:dyDescent="0.25">
      <c r="A327689" s="16" t="s">
        <v>17</v>
      </c>
      <c r="AF327689" s="13"/>
      <c r="AI327689" s="13"/>
      <c r="AJ327689" s="13"/>
      <c r="AK327689" s="13"/>
      <c r="AL327689" s="13"/>
      <c r="AN327689" s="13"/>
      <c r="AT327689" s="13"/>
      <c r="AU327689" s="13"/>
      <c r="AV327689" s="13"/>
      <c r="AW327689" s="13"/>
      <c r="AX327689" s="13"/>
      <c r="AY327689" s="13"/>
      <c r="BG327689" s="13"/>
      <c r="BP327689" s="13">
        <v>1</v>
      </c>
    </row>
    <row r="327690" spans="1:90" x14ac:dyDescent="0.25">
      <c r="A327690" s="16" t="s">
        <v>18</v>
      </c>
      <c r="AF327690" s="13"/>
      <c r="AI327690" s="13"/>
      <c r="AJ327690" s="13"/>
      <c r="AK327690" s="13"/>
      <c r="AL327690" s="13"/>
      <c r="AN327690" s="13"/>
      <c r="AT327690" s="13"/>
      <c r="AU327690" s="13"/>
      <c r="AV327690" s="13"/>
      <c r="AW327690" s="13"/>
      <c r="AX327690" s="13"/>
      <c r="AY327690" s="13"/>
      <c r="AZ327690" s="7">
        <v>429</v>
      </c>
    </row>
    <row r="327691" spans="1:90" x14ac:dyDescent="0.25">
      <c r="A327691" s="1" t="s">
        <v>19</v>
      </c>
      <c r="AI327691" s="7">
        <v>1</v>
      </c>
      <c r="AY327691" s="7">
        <v>1</v>
      </c>
      <c r="BC327691" s="7">
        <v>1</v>
      </c>
    </row>
    <row r="327692" spans="1:90" x14ac:dyDescent="0.25">
      <c r="A327692" s="16" t="s">
        <v>20</v>
      </c>
      <c r="AF327692" s="13"/>
      <c r="AI327692" s="13"/>
      <c r="AJ327692" s="13"/>
      <c r="AK327692" s="13"/>
      <c r="AL327692" s="13"/>
      <c r="AN327692" s="13"/>
      <c r="AT327692" s="13"/>
      <c r="AU327692" s="13"/>
      <c r="AV327692" s="13"/>
      <c r="AW327692" s="13"/>
      <c r="AX327692" s="13"/>
      <c r="AY327692" s="13"/>
      <c r="BB327692" s="7">
        <v>2</v>
      </c>
    </row>
    <row r="327693" spans="1:90" x14ac:dyDescent="0.25">
      <c r="A327693" s="1" t="s">
        <v>21</v>
      </c>
      <c r="AH327693" s="7">
        <v>1</v>
      </c>
      <c r="AT327693" s="7">
        <v>1</v>
      </c>
    </row>
    <row r="327694" spans="1:90" x14ac:dyDescent="0.25">
      <c r="A327694" s="1" t="s">
        <v>22</v>
      </c>
      <c r="BG327694" s="7">
        <v>27</v>
      </c>
      <c r="BR327694" s="7">
        <v>1</v>
      </c>
      <c r="BX327694" s="7">
        <v>1</v>
      </c>
    </row>
    <row r="327695" spans="1:90" x14ac:dyDescent="0.25">
      <c r="A327695" s="17" t="s">
        <v>48</v>
      </c>
      <c r="AJ327695" s="7">
        <v>1</v>
      </c>
      <c r="AV327695" s="7">
        <v>1</v>
      </c>
      <c r="BF327695" s="7">
        <v>1</v>
      </c>
      <c r="CI327695" s="7">
        <v>1</v>
      </c>
    </row>
    <row r="327696" spans="1:90" x14ac:dyDescent="0.25">
      <c r="A327696" s="16" t="s">
        <v>23</v>
      </c>
      <c r="AI327696" s="7">
        <v>4</v>
      </c>
      <c r="AL327696" s="13">
        <v>3</v>
      </c>
      <c r="AP327696" s="7">
        <v>1</v>
      </c>
      <c r="AU327696" s="7">
        <v>1</v>
      </c>
      <c r="AW327696" s="7">
        <v>1</v>
      </c>
      <c r="AX327696" s="7">
        <v>1</v>
      </c>
      <c r="AY327696" s="7">
        <v>1</v>
      </c>
      <c r="BC327696" s="7">
        <v>36</v>
      </c>
      <c r="BD327696" s="7">
        <v>1</v>
      </c>
      <c r="BG327696" s="7">
        <v>4</v>
      </c>
      <c r="BI327696" s="7">
        <v>1</v>
      </c>
      <c r="BM327696" s="7">
        <v>2</v>
      </c>
      <c r="BQ327696" s="7">
        <v>1</v>
      </c>
      <c r="BR327696" s="7">
        <v>34</v>
      </c>
      <c r="BS327696" s="7">
        <v>10</v>
      </c>
      <c r="BU327696" s="7">
        <v>2</v>
      </c>
      <c r="BW327696" s="7">
        <v>9</v>
      </c>
      <c r="BX327696" s="7">
        <v>2</v>
      </c>
      <c r="BY327696" s="7">
        <v>4</v>
      </c>
      <c r="CB327696" s="7">
        <v>9</v>
      </c>
      <c r="CG327696" s="7">
        <v>4</v>
      </c>
      <c r="CH327696" s="7">
        <v>2</v>
      </c>
      <c r="CK327696" s="7">
        <v>9</v>
      </c>
    </row>
    <row r="327697" spans="1:90" x14ac:dyDescent="0.25">
      <c r="A327697" s="17" t="s">
        <v>211</v>
      </c>
      <c r="AL327697" s="13"/>
      <c r="BD327697" s="7">
        <v>1</v>
      </c>
      <c r="CA327697" s="7">
        <v>1</v>
      </c>
    </row>
    <row r="327698" spans="1:90" x14ac:dyDescent="0.25">
      <c r="A327698" s="1" t="s">
        <v>24</v>
      </c>
      <c r="AF327698" s="7">
        <v>2</v>
      </c>
      <c r="AG327698" s="7">
        <v>3</v>
      </c>
      <c r="AL327698" s="7">
        <v>1</v>
      </c>
      <c r="AN327698" s="7">
        <v>2</v>
      </c>
      <c r="AX327698" s="7">
        <v>1</v>
      </c>
    </row>
    <row r="327699" spans="1:90" x14ac:dyDescent="0.25">
      <c r="A327699" s="1" t="s">
        <v>25</v>
      </c>
      <c r="AN327699" s="7">
        <v>1</v>
      </c>
      <c r="BM327699" s="7">
        <v>2</v>
      </c>
      <c r="BX327699" s="7">
        <v>1</v>
      </c>
    </row>
    <row r="327700" spans="1:90" x14ac:dyDescent="0.25">
      <c r="A327700" s="17" t="s">
        <v>49</v>
      </c>
      <c r="AF327700" s="7">
        <v>3</v>
      </c>
      <c r="AL327700" s="7">
        <v>797</v>
      </c>
      <c r="AM327700" s="7">
        <v>11</v>
      </c>
      <c r="AN327700" s="7">
        <v>11</v>
      </c>
      <c r="AR327700" s="7">
        <v>999999999</v>
      </c>
      <c r="AS327700" s="7">
        <v>999999999</v>
      </c>
      <c r="AT327700" s="7">
        <v>11</v>
      </c>
      <c r="AU327700" s="7">
        <v>4</v>
      </c>
      <c r="AV327700" s="7">
        <v>3</v>
      </c>
      <c r="AW327700" s="7">
        <v>2</v>
      </c>
      <c r="AX327700" s="7">
        <v>1</v>
      </c>
      <c r="BE327700" s="7">
        <v>3</v>
      </c>
      <c r="BG327700" s="7">
        <v>75</v>
      </c>
      <c r="BH327700" s="7">
        <v>1</v>
      </c>
      <c r="BJ327700" s="7">
        <v>1</v>
      </c>
      <c r="BK327700" s="7">
        <v>94</v>
      </c>
      <c r="BL327700" s="7">
        <v>638</v>
      </c>
      <c r="BN327700" s="7">
        <v>1</v>
      </c>
      <c r="BP327700" s="7">
        <v>25</v>
      </c>
      <c r="BR327700" s="7">
        <v>14</v>
      </c>
      <c r="BT327700" s="7">
        <v>2</v>
      </c>
      <c r="BV327700" s="7">
        <v>1</v>
      </c>
      <c r="BW327700" s="7">
        <v>4</v>
      </c>
      <c r="BX327700" s="7">
        <v>11</v>
      </c>
      <c r="BY327700" s="7">
        <v>32</v>
      </c>
      <c r="BZ327700" s="7">
        <v>1</v>
      </c>
      <c r="CC327700" s="7">
        <v>7</v>
      </c>
      <c r="CD327700" s="7">
        <v>6</v>
      </c>
      <c r="CE327700" s="7">
        <v>20</v>
      </c>
      <c r="CF327700" s="7">
        <v>2</v>
      </c>
      <c r="CG327700" s="7">
        <v>5</v>
      </c>
      <c r="CH327700" s="7">
        <v>7</v>
      </c>
      <c r="CI327700" s="7">
        <v>66</v>
      </c>
      <c r="CJ327700" s="7">
        <v>3</v>
      </c>
      <c r="CK327700" s="7">
        <v>1</v>
      </c>
      <c r="CL327700" s="7">
        <v>1696</v>
      </c>
    </row>
    <row r="327701" spans="1:90" x14ac:dyDescent="0.25">
      <c r="A327701" s="17" t="s">
        <v>50</v>
      </c>
      <c r="AY327701" s="7">
        <v>5</v>
      </c>
      <c r="CE327701" s="7">
        <v>1</v>
      </c>
      <c r="CH327701" s="7">
        <v>5</v>
      </c>
      <c r="CL327701" s="7">
        <v>178</v>
      </c>
    </row>
    <row r="327702" spans="1:90" x14ac:dyDescent="0.25">
      <c r="A327702" s="1" t="s">
        <v>26</v>
      </c>
      <c r="BG327702" s="7">
        <v>2</v>
      </c>
      <c r="BV327702" s="7">
        <v>6</v>
      </c>
      <c r="BY327702" s="7">
        <v>15</v>
      </c>
      <c r="CL327702" s="7">
        <v>1</v>
      </c>
    </row>
    <row r="327703" spans="1:90" x14ac:dyDescent="0.25">
      <c r="A327703" s="16" t="s">
        <v>27</v>
      </c>
      <c r="BG327703" s="7">
        <v>18</v>
      </c>
      <c r="BS327703" s="7">
        <v>2</v>
      </c>
    </row>
    <row r="327704" spans="1:90" x14ac:dyDescent="0.25">
      <c r="A327704" s="16" t="s">
        <v>28</v>
      </c>
      <c r="BA327704" s="7">
        <v>1933</v>
      </c>
      <c r="BG327704" s="7">
        <v>4</v>
      </c>
      <c r="BL327704" s="7">
        <v>59</v>
      </c>
      <c r="BO327704" s="7">
        <v>5</v>
      </c>
      <c r="CH327704" s="7">
        <v>5</v>
      </c>
      <c r="CI327704" s="7">
        <v>1</v>
      </c>
      <c r="CL327704" s="7">
        <v>161</v>
      </c>
    </row>
    <row r="327705" spans="1:90" x14ac:dyDescent="0.25">
      <c r="A327705" s="16" t="s">
        <v>29</v>
      </c>
      <c r="AN327705" s="13">
        <v>2</v>
      </c>
    </row>
    <row r="327706" spans="1:90" x14ac:dyDescent="0.25">
      <c r="A327706" s="1" t="s">
        <v>30</v>
      </c>
      <c r="AI327706" s="7">
        <v>1</v>
      </c>
      <c r="AY327706" s="7">
        <v>96</v>
      </c>
      <c r="BG327706" s="7">
        <v>27</v>
      </c>
      <c r="BY327706" s="7">
        <v>17</v>
      </c>
    </row>
    <row r="327707" spans="1:90" x14ac:dyDescent="0.25">
      <c r="A327707" s="17" t="s">
        <v>51</v>
      </c>
      <c r="AO327707" s="7">
        <v>2</v>
      </c>
      <c r="AT327707" s="7">
        <v>8</v>
      </c>
      <c r="AY327707" s="7">
        <v>24</v>
      </c>
      <c r="BG327707" s="7">
        <v>3</v>
      </c>
      <c r="BY327707" s="7">
        <v>4</v>
      </c>
    </row>
    <row r="327708" spans="1:90" x14ac:dyDescent="0.25">
      <c r="A327708" s="16" t="s">
        <v>31</v>
      </c>
      <c r="AJ327708" s="7">
        <v>3</v>
      </c>
      <c r="AL327708" s="13">
        <v>109</v>
      </c>
      <c r="AM327708" s="7">
        <v>6</v>
      </c>
      <c r="AN327708" s="7">
        <v>25</v>
      </c>
      <c r="AO327708" s="7">
        <v>10</v>
      </c>
      <c r="BG327708" s="7">
        <v>3</v>
      </c>
      <c r="BS327708" s="7">
        <v>4</v>
      </c>
      <c r="CC327708" s="7">
        <v>4</v>
      </c>
      <c r="CI327708" s="7">
        <v>2</v>
      </c>
      <c r="CL327708" s="7">
        <v>3</v>
      </c>
    </row>
    <row r="327709" spans="1:90" x14ac:dyDescent="0.25">
      <c r="A327709" s="16" t="s">
        <v>32</v>
      </c>
    </row>
    <row r="327710" spans="1:90" x14ac:dyDescent="0.25">
      <c r="A327710" s="16" t="s">
        <v>33</v>
      </c>
      <c r="BG327710" s="7">
        <v>2</v>
      </c>
      <c r="BL327710" s="7">
        <v>2</v>
      </c>
      <c r="BS327710" s="7">
        <v>4</v>
      </c>
    </row>
    <row r="327711" spans="1:90" x14ac:dyDescent="0.25">
      <c r="A327711" s="1" t="s">
        <v>34</v>
      </c>
      <c r="AI327711" s="7">
        <v>73</v>
      </c>
    </row>
    <row r="327712" spans="1:90" x14ac:dyDescent="0.25">
      <c r="A327712" s="16" t="s">
        <v>35</v>
      </c>
      <c r="AK327712" s="7">
        <v>15</v>
      </c>
      <c r="AL327712" s="13">
        <v>72</v>
      </c>
      <c r="AM327712" s="7">
        <v>7</v>
      </c>
      <c r="AN327712" s="7">
        <v>1</v>
      </c>
      <c r="AO327712" s="7">
        <v>10</v>
      </c>
      <c r="BG327712" s="7">
        <v>2</v>
      </c>
      <c r="BS327712" s="7">
        <v>12</v>
      </c>
      <c r="CC327712" s="7">
        <v>4</v>
      </c>
      <c r="CE327712" s="7">
        <v>1</v>
      </c>
    </row>
    <row r="327713" spans="1:90" x14ac:dyDescent="0.25">
      <c r="A327713" s="1" t="s">
        <v>36</v>
      </c>
      <c r="AL327713" s="7">
        <v>9</v>
      </c>
      <c r="AM327713" s="7">
        <v>2</v>
      </c>
      <c r="AN327713" s="7">
        <v>3</v>
      </c>
      <c r="AO327713" s="7">
        <v>5</v>
      </c>
      <c r="BQ327713" s="7">
        <v>1</v>
      </c>
    </row>
    <row r="327714" spans="1:90" x14ac:dyDescent="0.25">
      <c r="A327714" s="1" t="s">
        <v>37</v>
      </c>
      <c r="BS327714" s="7">
        <v>34</v>
      </c>
    </row>
    <row r="327715" spans="1:90" x14ac:dyDescent="0.25">
      <c r="A327715" s="1" t="s">
        <v>38</v>
      </c>
      <c r="AI327715" s="7">
        <v>1</v>
      </c>
    </row>
    <row r="327716" spans="1:90" x14ac:dyDescent="0.25">
      <c r="A327716" s="1" t="s">
        <v>39</v>
      </c>
      <c r="AI327716" s="7">
        <v>1</v>
      </c>
      <c r="CL327716" s="7">
        <v>1</v>
      </c>
    </row>
    <row r="327717" spans="1:90" x14ac:dyDescent="0.25">
      <c r="A327717" s="1" t="s">
        <v>40</v>
      </c>
      <c r="AK327717" s="13">
        <v>1</v>
      </c>
    </row>
    <row r="327718" spans="1:90" x14ac:dyDescent="0.25">
      <c r="A327718" s="1" t="s">
        <v>41</v>
      </c>
      <c r="AN327718" s="7">
        <v>2</v>
      </c>
      <c r="CI327718" s="7">
        <v>2</v>
      </c>
      <c r="CL327718" s="7">
        <v>1</v>
      </c>
    </row>
    <row r="327719" spans="1:90" x14ac:dyDescent="0.25">
      <c r="A327719" s="1" t="s">
        <v>42</v>
      </c>
      <c r="AN327719" s="7">
        <v>3</v>
      </c>
      <c r="BS327719" s="7">
        <v>2</v>
      </c>
    </row>
    <row r="327720" spans="1:90" x14ac:dyDescent="0.25">
      <c r="A327720" s="17" t="s">
        <v>52</v>
      </c>
      <c r="AN327720" s="7">
        <v>1</v>
      </c>
      <c r="BG327720" s="7">
        <v>2</v>
      </c>
      <c r="CL327720" s="7">
        <v>11</v>
      </c>
    </row>
    <row r="327721" spans="1:90" x14ac:dyDescent="0.25">
      <c r="A327721" s="1" t="s">
        <v>43</v>
      </c>
      <c r="BG327721" s="7">
        <v>1</v>
      </c>
    </row>
    <row r="327722" spans="1:90" x14ac:dyDescent="0.25">
      <c r="A327722" s="17" t="s">
        <v>53</v>
      </c>
      <c r="AN327722" s="7">
        <v>16</v>
      </c>
    </row>
    <row r="327723" spans="1:90" x14ac:dyDescent="0.25">
      <c r="A327723" s="1" t="s">
        <v>44</v>
      </c>
      <c r="AM327723" s="7">
        <v>2</v>
      </c>
      <c r="AO327723" s="7">
        <v>8</v>
      </c>
    </row>
    <row r="327724" spans="1:90" x14ac:dyDescent="0.25">
      <c r="A327724" s="1" t="s">
        <v>45</v>
      </c>
      <c r="BG327724" s="7">
        <v>3</v>
      </c>
    </row>
    <row r="327725" spans="1:90" x14ac:dyDescent="0.25">
      <c r="A327725" s="1" t="s">
        <v>46</v>
      </c>
      <c r="BY327725" s="7">
        <v>4</v>
      </c>
    </row>
    <row r="327726" spans="1:90" x14ac:dyDescent="0.25">
      <c r="A327726" s="16" t="s">
        <v>47</v>
      </c>
      <c r="AK327726" s="13" t="s">
        <v>132</v>
      </c>
      <c r="AL327726" s="13" t="s">
        <v>134</v>
      </c>
      <c r="AQ327726" s="13" t="s">
        <v>142</v>
      </c>
      <c r="AR327726" s="13"/>
      <c r="AS327726" s="7" t="s">
        <v>146</v>
      </c>
      <c r="AZ327726" s="7" t="s">
        <v>159</v>
      </c>
      <c r="CF327726" s="7" t="s">
        <v>199</v>
      </c>
      <c r="CI327726" s="7" t="s">
        <v>205</v>
      </c>
    </row>
    <row r="344056" spans="1:90" x14ac:dyDescent="0.25">
      <c r="A344056" s="1" t="s">
        <v>0</v>
      </c>
      <c r="B344056" s="13" t="s">
        <v>67</v>
      </c>
      <c r="C344056" s="7" t="s">
        <v>71</v>
      </c>
      <c r="D344056" s="7" t="s">
        <v>73</v>
      </c>
      <c r="E344056" s="7" t="s">
        <v>77</v>
      </c>
      <c r="F344056" s="7" t="s">
        <v>79</v>
      </c>
      <c r="G344056" s="7" t="s">
        <v>81</v>
      </c>
      <c r="H344056" s="7" t="s">
        <v>83</v>
      </c>
      <c r="I344056" s="7" t="s">
        <v>86</v>
      </c>
      <c r="J344056" s="7" t="s">
        <v>87</v>
      </c>
      <c r="K344056" s="7" t="s">
        <v>89</v>
      </c>
      <c r="L344056" s="7" t="s">
        <v>90</v>
      </c>
      <c r="M344056" s="7" t="s">
        <v>91</v>
      </c>
      <c r="N344056" s="7" t="s">
        <v>93</v>
      </c>
      <c r="O344056" s="7" t="s">
        <v>94</v>
      </c>
      <c r="P344056" s="7" t="s">
        <v>96</v>
      </c>
      <c r="Q344056" s="7" t="s">
        <v>97</v>
      </c>
      <c r="R344056" s="7" t="s">
        <v>100</v>
      </c>
      <c r="S344056" s="7" t="s">
        <v>102</v>
      </c>
      <c r="T344056" s="7" t="s">
        <v>103</v>
      </c>
      <c r="U344056" s="7" t="s">
        <v>105</v>
      </c>
      <c r="V344056" s="7" t="s">
        <v>106</v>
      </c>
      <c r="W344056" s="7" t="s">
        <v>108</v>
      </c>
      <c r="X344056" s="7" t="s">
        <v>110</v>
      </c>
      <c r="Y344056" s="7" t="s">
        <v>111</v>
      </c>
      <c r="Z344056" s="7" t="s">
        <v>112</v>
      </c>
      <c r="AA344056" s="7" t="s">
        <v>113</v>
      </c>
      <c r="AB344056" s="7" t="s">
        <v>115</v>
      </c>
      <c r="AC344056" s="7" t="s">
        <v>117</v>
      </c>
      <c r="AD344056" s="7" t="s">
        <v>119</v>
      </c>
      <c r="AE344056" s="7" t="s">
        <v>120</v>
      </c>
      <c r="AF344056" s="7" t="s">
        <v>121</v>
      </c>
      <c r="AG344056" s="7" t="s">
        <v>123</v>
      </c>
      <c r="AH344056" s="7" t="s">
        <v>125</v>
      </c>
      <c r="AI344056" s="7" t="s">
        <v>127</v>
      </c>
      <c r="AJ344056" s="7" t="s">
        <v>129</v>
      </c>
      <c r="AK344056" s="7" t="s">
        <v>130</v>
      </c>
      <c r="AL344056" s="7" t="s">
        <v>133</v>
      </c>
      <c r="AM344056" s="7" t="s">
        <v>135</v>
      </c>
      <c r="AN344056" s="7" t="s">
        <v>136</v>
      </c>
      <c r="AO344056" s="7" t="s">
        <v>138</v>
      </c>
      <c r="AP344056" s="7" t="s">
        <v>139</v>
      </c>
      <c r="AQ344056" s="7" t="s">
        <v>140</v>
      </c>
      <c r="AR344056" s="7" t="s">
        <v>143</v>
      </c>
      <c r="AS344056" s="7" t="s">
        <v>145</v>
      </c>
      <c r="AT344056" s="7" t="s">
        <v>147</v>
      </c>
      <c r="AU344056" s="7" t="s">
        <v>148</v>
      </c>
      <c r="AV344056" s="7" t="s">
        <v>149</v>
      </c>
      <c r="AW344056" s="7" t="s">
        <v>152</v>
      </c>
      <c r="AX344056" s="7" t="s">
        <v>153</v>
      </c>
      <c r="AY344056" s="7" t="s">
        <v>155</v>
      </c>
      <c r="AZ344056" s="7" t="s">
        <v>158</v>
      </c>
      <c r="BA344056" s="7" t="s">
        <v>160</v>
      </c>
      <c r="BB344056" s="7" t="s">
        <v>161</v>
      </c>
      <c r="BC344056" s="7" t="s">
        <v>162</v>
      </c>
      <c r="BD344056" s="7" t="s">
        <v>163</v>
      </c>
      <c r="BE344056" s="7" t="s">
        <v>164</v>
      </c>
      <c r="BF344056" s="7" t="s">
        <v>165</v>
      </c>
      <c r="BG344056" s="7" t="s">
        <v>166</v>
      </c>
      <c r="BH344056" s="7" t="s">
        <v>167</v>
      </c>
      <c r="BI344056" s="7" t="s">
        <v>168</v>
      </c>
      <c r="BJ344056" s="7" t="s">
        <v>169</v>
      </c>
      <c r="BK344056" s="7" t="s">
        <v>170</v>
      </c>
      <c r="BL344056" s="7" t="s">
        <v>171</v>
      </c>
      <c r="BM344056" s="7" t="s">
        <v>173</v>
      </c>
      <c r="BN344056" s="7" t="s">
        <v>174</v>
      </c>
      <c r="BO344056" s="7" t="s">
        <v>176</v>
      </c>
      <c r="BP344056" s="7" t="s">
        <v>178</v>
      </c>
      <c r="BQ344056" s="7" t="s">
        <v>179</v>
      </c>
      <c r="BR344056" s="7" t="s">
        <v>181</v>
      </c>
      <c r="BS344056" s="7" t="s">
        <v>183</v>
      </c>
      <c r="BT344056" s="7" t="s">
        <v>184</v>
      </c>
      <c r="BU344056" s="7" t="s">
        <v>185</v>
      </c>
      <c r="BV344056" s="7" t="s">
        <v>187</v>
      </c>
      <c r="BW344056" s="7" t="s">
        <v>188</v>
      </c>
      <c r="BX344056" s="7" t="s">
        <v>189</v>
      </c>
      <c r="BY344056" s="7" t="s">
        <v>190</v>
      </c>
      <c r="BZ344056" s="7" t="s">
        <v>192</v>
      </c>
      <c r="CA344056" s="7" t="s">
        <v>193</v>
      </c>
      <c r="CB344056" s="7" t="s">
        <v>194</v>
      </c>
      <c r="CC344056" s="7" t="s">
        <v>195</v>
      </c>
      <c r="CD344056" s="7" t="s">
        <v>196</v>
      </c>
      <c r="CE344056" s="7" t="s">
        <v>197</v>
      </c>
      <c r="CF344056" s="7" t="s">
        <v>198</v>
      </c>
      <c r="CG344056" s="7" t="s">
        <v>200</v>
      </c>
      <c r="CH344056" s="7" t="s">
        <v>202</v>
      </c>
      <c r="CI344056" s="7" t="s">
        <v>204</v>
      </c>
      <c r="CJ344056" s="7" t="s">
        <v>206</v>
      </c>
      <c r="CK344056" s="7" t="s">
        <v>208</v>
      </c>
      <c r="CL344056" s="7" t="s">
        <v>209</v>
      </c>
    </row>
    <row r="344057" spans="1:90" x14ac:dyDescent="0.25">
      <c r="A344057" s="1" t="s">
        <v>1</v>
      </c>
      <c r="B344057" s="7" t="s">
        <v>54</v>
      </c>
      <c r="C344057" s="7" t="s">
        <v>54</v>
      </c>
      <c r="D344057" s="7" t="s">
        <v>57</v>
      </c>
      <c r="E344057" s="7" t="s">
        <v>57</v>
      </c>
      <c r="F344057" s="7" t="s">
        <v>57</v>
      </c>
      <c r="G344057" s="7" t="s">
        <v>57</v>
      </c>
      <c r="H344057" s="7" t="s">
        <v>57</v>
      </c>
      <c r="I344057" s="7" t="s">
        <v>54</v>
      </c>
      <c r="J344057" s="7" t="s">
        <v>57</v>
      </c>
      <c r="K344057" s="7" t="s">
        <v>57</v>
      </c>
      <c r="L344057" s="7" t="s">
        <v>57</v>
      </c>
      <c r="M344057" s="7" t="s">
        <v>57</v>
      </c>
      <c r="N344057" s="7" t="s">
        <v>57</v>
      </c>
      <c r="O344057" s="7" t="s">
        <v>54</v>
      </c>
      <c r="P344057" s="7" t="s">
        <v>57</v>
      </c>
      <c r="Q344057" s="7" t="s">
        <v>57</v>
      </c>
      <c r="R344057" s="7" t="s">
        <v>54</v>
      </c>
      <c r="S344057" s="7" t="s">
        <v>57</v>
      </c>
      <c r="T344057" s="7" t="s">
        <v>57</v>
      </c>
      <c r="U344057" s="7" t="s">
        <v>57</v>
      </c>
      <c r="V344057" s="7" t="s">
        <v>57</v>
      </c>
      <c r="W344057" s="7" t="s">
        <v>54</v>
      </c>
      <c r="X344057" s="7" t="s">
        <v>57</v>
      </c>
      <c r="Y344057" s="7" t="s">
        <v>57</v>
      </c>
      <c r="Z344057" s="7" t="s">
        <v>54</v>
      </c>
      <c r="AA344057" s="7" t="s">
        <v>57</v>
      </c>
      <c r="AB344057" s="7" t="s">
        <v>57</v>
      </c>
      <c r="AC344057" s="7" t="s">
        <v>54</v>
      </c>
      <c r="AD344057" s="7" t="s">
        <v>57</v>
      </c>
      <c r="AE344057" s="7" t="s">
        <v>57</v>
      </c>
      <c r="AF344057" s="7" t="s">
        <v>54</v>
      </c>
      <c r="AG344057" s="7" t="s">
        <v>57</v>
      </c>
      <c r="AH344057" s="7" t="s">
        <v>57</v>
      </c>
      <c r="AI344057" s="7" t="s">
        <v>57</v>
      </c>
      <c r="AJ344057" s="7" t="s">
        <v>54</v>
      </c>
      <c r="AK344057" s="7" t="s">
        <v>54</v>
      </c>
      <c r="AL344057" s="7" t="s">
        <v>54</v>
      </c>
      <c r="AM344057" s="7" t="s">
        <v>54</v>
      </c>
      <c r="AN344057" s="7" t="s">
        <v>57</v>
      </c>
      <c r="AO344057" s="7" t="s">
        <v>54</v>
      </c>
      <c r="AP344057" s="7" t="s">
        <v>57</v>
      </c>
      <c r="AQ344057" s="7" t="s">
        <v>57</v>
      </c>
      <c r="AR344057" s="7" t="s">
        <v>57</v>
      </c>
      <c r="AS344057" s="7" t="s">
        <v>57</v>
      </c>
      <c r="AT344057" s="7" t="s">
        <v>54</v>
      </c>
      <c r="AU344057" s="7" t="s">
        <v>54</v>
      </c>
      <c r="AV344057" s="7" t="s">
        <v>57</v>
      </c>
      <c r="AW344057" s="7" t="s">
        <v>57</v>
      </c>
      <c r="AX344057" s="7" t="s">
        <v>57</v>
      </c>
      <c r="AY344057" s="7" t="s">
        <v>54</v>
      </c>
      <c r="AZ344057" s="7" t="s">
        <v>54</v>
      </c>
      <c r="BA344057" s="7" t="s">
        <v>54</v>
      </c>
      <c r="BB344057" s="7" t="s">
        <v>57</v>
      </c>
      <c r="BC344057" s="7" t="s">
        <v>57</v>
      </c>
      <c r="BD344057" s="7" t="s">
        <v>57</v>
      </c>
      <c r="BE344057" s="7" t="s">
        <v>57</v>
      </c>
      <c r="BF344057" s="7" t="s">
        <v>54</v>
      </c>
      <c r="BG344057" s="7" t="s">
        <v>57</v>
      </c>
      <c r="BH344057" s="7" t="s">
        <v>54</v>
      </c>
      <c r="BI344057" s="7" t="s">
        <v>57</v>
      </c>
      <c r="BJ344057" s="7" t="s">
        <v>57</v>
      </c>
      <c r="BK344057" s="7" t="s">
        <v>57</v>
      </c>
      <c r="BL344057" s="7" t="s">
        <v>57</v>
      </c>
      <c r="BM344057" s="7" t="s">
        <v>57</v>
      </c>
      <c r="BN344057" s="7" t="s">
        <v>54</v>
      </c>
      <c r="BO344057" s="7" t="s">
        <v>57</v>
      </c>
      <c r="BP344057" s="7" t="s">
        <v>54</v>
      </c>
      <c r="BQ344057" s="7" t="s">
        <v>57</v>
      </c>
      <c r="BR344057" s="7" t="s">
        <v>57</v>
      </c>
      <c r="BS344057" s="7" t="s">
        <v>57</v>
      </c>
      <c r="BT344057" s="7" t="s">
        <v>57</v>
      </c>
      <c r="BU344057" s="7" t="s">
        <v>54</v>
      </c>
      <c r="BV344057" s="7" t="s">
        <v>57</v>
      </c>
      <c r="BW344057" s="7" t="s">
        <v>54</v>
      </c>
      <c r="BX344057" s="7" t="s">
        <v>54</v>
      </c>
      <c r="BY344057" s="7" t="s">
        <v>57</v>
      </c>
      <c r="BZ344057" s="7" t="s">
        <v>57</v>
      </c>
      <c r="CA344057" s="7" t="s">
        <v>57</v>
      </c>
      <c r="CB344057" s="7" t="s">
        <v>54</v>
      </c>
      <c r="CC344057" s="7" t="s">
        <v>54</v>
      </c>
      <c r="CD344057" s="7" t="s">
        <v>57</v>
      </c>
      <c r="CE344057" s="7" t="s">
        <v>54</v>
      </c>
      <c r="CF344057" s="7" t="s">
        <v>57</v>
      </c>
      <c r="CG344057" s="7" t="s">
        <v>57</v>
      </c>
      <c r="CH344057" s="7" t="s">
        <v>57</v>
      </c>
      <c r="CI344057" s="7" t="s">
        <v>57</v>
      </c>
      <c r="CJ344057" s="7" t="s">
        <v>57</v>
      </c>
      <c r="CK344057" s="7" t="s">
        <v>57</v>
      </c>
      <c r="CL344057" s="7" t="s">
        <v>57</v>
      </c>
    </row>
    <row r="344058" spans="1:90" x14ac:dyDescent="0.25">
      <c r="A344058" s="1" t="s">
        <v>2</v>
      </c>
      <c r="B344058" s="9">
        <v>50</v>
      </c>
      <c r="C344058" s="10">
        <v>58</v>
      </c>
      <c r="D344058" s="10">
        <v>11</v>
      </c>
      <c r="E344058" s="10">
        <v>22</v>
      </c>
      <c r="F344058" s="10">
        <v>37</v>
      </c>
      <c r="G344058" s="10">
        <v>39</v>
      </c>
      <c r="H344058" s="10">
        <v>50</v>
      </c>
      <c r="I344058" s="10">
        <v>1</v>
      </c>
      <c r="J344058" s="10">
        <v>1</v>
      </c>
      <c r="K344058" s="10">
        <v>7</v>
      </c>
      <c r="L344058" s="10">
        <v>18</v>
      </c>
      <c r="M344058" s="10">
        <v>35</v>
      </c>
      <c r="N344058" s="10">
        <v>22</v>
      </c>
      <c r="O344058" s="10">
        <v>55</v>
      </c>
      <c r="P344058" s="10">
        <v>3</v>
      </c>
      <c r="Q344058" s="10">
        <v>21</v>
      </c>
      <c r="R344058" s="10">
        <v>23</v>
      </c>
      <c r="S344058" s="10">
        <v>26</v>
      </c>
      <c r="T344058" s="10">
        <v>30</v>
      </c>
      <c r="U344058" s="10">
        <v>21</v>
      </c>
      <c r="V344058" s="10">
        <v>33</v>
      </c>
      <c r="W344058" s="10">
        <v>2</v>
      </c>
      <c r="X344058" s="10">
        <v>15</v>
      </c>
      <c r="Y344058" s="10">
        <v>39</v>
      </c>
      <c r="Z344058" s="10">
        <v>36</v>
      </c>
      <c r="AA344058" s="10">
        <v>45</v>
      </c>
      <c r="AB344058" s="10">
        <v>53</v>
      </c>
      <c r="AC344058" s="7" t="s">
        <v>118</v>
      </c>
      <c r="AD344058" s="10" t="s">
        <v>118</v>
      </c>
      <c r="AE344058" s="10" t="s">
        <v>118</v>
      </c>
      <c r="AF344058" s="10">
        <v>21</v>
      </c>
      <c r="AG344058" s="10">
        <v>52</v>
      </c>
      <c r="AH344058" s="7">
        <v>62</v>
      </c>
      <c r="AI344058" s="7">
        <v>41</v>
      </c>
      <c r="AJ344058" s="7">
        <v>18</v>
      </c>
      <c r="AK344058" s="7">
        <v>52</v>
      </c>
      <c r="AL344058" s="10">
        <v>55</v>
      </c>
      <c r="AM344058" s="10">
        <v>33</v>
      </c>
      <c r="AN344058" s="10">
        <v>30</v>
      </c>
      <c r="AO344058" s="7">
        <v>38</v>
      </c>
      <c r="AP344058" s="9">
        <v>38</v>
      </c>
      <c r="AQ344058" s="7">
        <v>44</v>
      </c>
      <c r="AR344058" s="7">
        <v>50</v>
      </c>
      <c r="AS344058" s="7">
        <v>55</v>
      </c>
      <c r="AT344058" s="9">
        <v>1</v>
      </c>
      <c r="AU344058" s="9">
        <v>24</v>
      </c>
      <c r="AV344058" s="7">
        <v>28</v>
      </c>
      <c r="AW344058" s="9">
        <v>38</v>
      </c>
      <c r="AX344058" s="10">
        <v>21</v>
      </c>
      <c r="AY344058" s="9">
        <v>42</v>
      </c>
      <c r="AZ344058" s="10">
        <v>13</v>
      </c>
      <c r="BA344058" s="10">
        <v>21</v>
      </c>
      <c r="BB344058" s="10">
        <v>36</v>
      </c>
      <c r="BC344058" s="10">
        <v>57</v>
      </c>
      <c r="BD344058" s="10">
        <v>52</v>
      </c>
      <c r="BE344058" s="10">
        <v>12</v>
      </c>
      <c r="BF344058" s="10">
        <v>49</v>
      </c>
      <c r="BG344058" s="10">
        <v>48</v>
      </c>
      <c r="BH344058" s="10">
        <v>1</v>
      </c>
      <c r="BI344058" s="10">
        <v>40</v>
      </c>
      <c r="BJ344058" s="10">
        <v>42</v>
      </c>
      <c r="BK344058" s="10">
        <v>51</v>
      </c>
      <c r="BL344058" s="10">
        <v>2</v>
      </c>
      <c r="BM344058" s="10">
        <v>31</v>
      </c>
      <c r="BN344058" s="10">
        <v>43</v>
      </c>
      <c r="BO344058" s="10">
        <v>56</v>
      </c>
      <c r="BP344058" s="10">
        <v>2</v>
      </c>
      <c r="BQ344058" s="10">
        <v>14</v>
      </c>
      <c r="BR344058" s="10">
        <v>44</v>
      </c>
      <c r="BS344058" s="10">
        <v>68</v>
      </c>
      <c r="BT344058" s="10">
        <v>30</v>
      </c>
      <c r="BU344058" s="10">
        <v>53</v>
      </c>
      <c r="BV344058" s="10">
        <v>47</v>
      </c>
      <c r="BW344058" s="10">
        <v>41</v>
      </c>
      <c r="BX344058" s="10">
        <v>21</v>
      </c>
      <c r="BY344058" s="10">
        <v>32</v>
      </c>
      <c r="BZ344058" s="10">
        <v>9</v>
      </c>
      <c r="CA344058" s="10">
        <v>33</v>
      </c>
      <c r="CB344058" s="10">
        <v>39</v>
      </c>
      <c r="CC344058" s="10">
        <v>6</v>
      </c>
      <c r="CD344058" s="10">
        <v>18</v>
      </c>
      <c r="CE344058" s="10">
        <v>7</v>
      </c>
      <c r="CF344058" s="10">
        <v>43</v>
      </c>
      <c r="CG344058" s="7">
        <v>36</v>
      </c>
      <c r="CH344058" s="7">
        <v>45</v>
      </c>
      <c r="CI344058" s="7">
        <v>47</v>
      </c>
      <c r="CJ344058" s="7">
        <v>18</v>
      </c>
      <c r="CK344058" s="10" t="s">
        <v>118</v>
      </c>
      <c r="CL344058" s="7" t="s">
        <v>210</v>
      </c>
    </row>
    <row r="344059" spans="1:90" x14ac:dyDescent="0.25">
      <c r="A344059" s="1" t="s">
        <v>3</v>
      </c>
      <c r="B344059" s="7">
        <v>9</v>
      </c>
      <c r="C344059" s="7">
        <v>5</v>
      </c>
      <c r="D344059" s="7">
        <v>9</v>
      </c>
      <c r="E344059" s="7">
        <v>8</v>
      </c>
      <c r="F344059" s="7">
        <v>6</v>
      </c>
      <c r="G344059" s="7">
        <v>8</v>
      </c>
      <c r="H344059" s="7">
        <v>8</v>
      </c>
      <c r="I344059" s="7">
        <v>7</v>
      </c>
      <c r="J344059" s="13">
        <v>3</v>
      </c>
      <c r="K344059" s="13">
        <v>4</v>
      </c>
      <c r="L344059" s="7">
        <v>7</v>
      </c>
      <c r="M344059" s="13">
        <v>12</v>
      </c>
      <c r="N344059" s="7">
        <v>10</v>
      </c>
      <c r="O344059" s="7">
        <v>10</v>
      </c>
      <c r="P344059" s="7">
        <v>10</v>
      </c>
      <c r="Q344059" s="7">
        <v>7</v>
      </c>
      <c r="R344059" s="7">
        <v>5</v>
      </c>
      <c r="S344059" s="7">
        <v>5</v>
      </c>
      <c r="T344059" s="7">
        <v>11</v>
      </c>
      <c r="U344059" s="7">
        <v>7</v>
      </c>
      <c r="V344059" s="7">
        <v>8</v>
      </c>
      <c r="W344059" s="13">
        <v>12</v>
      </c>
      <c r="X344059" s="7">
        <v>5</v>
      </c>
      <c r="Y344059" s="7">
        <v>9</v>
      </c>
      <c r="Z344059" s="7">
        <v>9</v>
      </c>
      <c r="AA344059" s="7">
        <v>10</v>
      </c>
      <c r="AB344059" s="7">
        <v>5</v>
      </c>
      <c r="AC344059" s="7">
        <v>6</v>
      </c>
      <c r="AD344059" s="7">
        <v>7</v>
      </c>
      <c r="AE344059" s="7">
        <v>8</v>
      </c>
      <c r="AF344059" s="7">
        <v>6</v>
      </c>
      <c r="AG344059" s="7">
        <v>10</v>
      </c>
      <c r="AH344059" s="7">
        <v>8</v>
      </c>
      <c r="AI344059" s="7">
        <v>8</v>
      </c>
      <c r="AJ344059" s="7">
        <v>6</v>
      </c>
      <c r="AK344059" s="7">
        <v>5</v>
      </c>
      <c r="AL344059" s="7">
        <v>7</v>
      </c>
      <c r="AM344059" s="7">
        <v>11</v>
      </c>
      <c r="AN344059" s="7">
        <v>10</v>
      </c>
      <c r="AO344059" s="7">
        <v>9</v>
      </c>
      <c r="AP344059" s="7">
        <v>8</v>
      </c>
      <c r="AQ344059" s="7">
        <v>5</v>
      </c>
      <c r="AR344059" s="7">
        <v>7</v>
      </c>
      <c r="AS344059" s="7">
        <v>8</v>
      </c>
      <c r="AT344059" s="7">
        <v>8</v>
      </c>
      <c r="AU344059" s="7">
        <v>11</v>
      </c>
      <c r="AV344059" s="7">
        <v>7</v>
      </c>
      <c r="AW344059" s="7">
        <v>9</v>
      </c>
      <c r="AX344059" s="7">
        <v>6</v>
      </c>
      <c r="AY344059" s="7">
        <v>10</v>
      </c>
      <c r="AZ344059" s="7">
        <v>8</v>
      </c>
      <c r="BA344059" s="7">
        <v>5</v>
      </c>
      <c r="BB344059" s="7">
        <v>8</v>
      </c>
      <c r="BC344059" s="7">
        <v>9</v>
      </c>
      <c r="BD344059" s="7">
        <v>6</v>
      </c>
      <c r="BE344059" s="13">
        <v>6</v>
      </c>
      <c r="BF344059" s="7">
        <v>8</v>
      </c>
      <c r="BG344059" s="7">
        <v>9</v>
      </c>
      <c r="BH344059" s="13">
        <v>4</v>
      </c>
      <c r="BI344059" s="7">
        <v>7</v>
      </c>
      <c r="BJ344059" s="13">
        <v>6</v>
      </c>
      <c r="BK344059" s="13">
        <v>6</v>
      </c>
      <c r="BL344059" s="13">
        <v>3</v>
      </c>
      <c r="BM344059" s="7">
        <v>8</v>
      </c>
      <c r="BN344059" s="7">
        <v>11</v>
      </c>
      <c r="BO344059" s="7">
        <v>7</v>
      </c>
      <c r="BP344059" s="13">
        <v>4</v>
      </c>
      <c r="BQ344059" s="7">
        <v>8</v>
      </c>
      <c r="BR344059" s="7">
        <v>5</v>
      </c>
      <c r="BS344059" s="7">
        <v>9</v>
      </c>
      <c r="BT344059" s="13">
        <v>6</v>
      </c>
      <c r="BU344059" s="7">
        <v>11</v>
      </c>
      <c r="BV344059" s="7">
        <v>9</v>
      </c>
      <c r="BW344059" s="7">
        <v>7</v>
      </c>
      <c r="BX344059" s="7">
        <v>9</v>
      </c>
      <c r="BY344059" s="7">
        <v>9</v>
      </c>
      <c r="BZ344059" s="7">
        <v>8</v>
      </c>
      <c r="CA344059" s="7">
        <v>7</v>
      </c>
      <c r="CB344059" s="7">
        <v>5</v>
      </c>
      <c r="CC344059" s="7">
        <v>5</v>
      </c>
      <c r="CD344059" s="13">
        <v>6</v>
      </c>
      <c r="CE344059" s="7">
        <v>11</v>
      </c>
      <c r="CF344059" s="7">
        <v>9</v>
      </c>
      <c r="CG344059" s="7">
        <v>7</v>
      </c>
      <c r="CH344059" s="7">
        <v>7</v>
      </c>
      <c r="CI344059" s="7">
        <v>5</v>
      </c>
      <c r="CJ344059" s="7">
        <v>7</v>
      </c>
      <c r="CK344059" s="7">
        <v>7</v>
      </c>
      <c r="CL344059" s="7">
        <v>4</v>
      </c>
    </row>
    <row r="344060" spans="1:90" x14ac:dyDescent="0.25">
      <c r="A344060" s="1" t="s">
        <v>4</v>
      </c>
      <c r="B344060" s="7">
        <v>2007</v>
      </c>
      <c r="C344060" s="7">
        <v>2007</v>
      </c>
      <c r="D344060" s="7">
        <v>2008</v>
      </c>
      <c r="E344060" s="7">
        <v>2008</v>
      </c>
      <c r="F344060" s="7">
        <v>2008</v>
      </c>
      <c r="G344060" s="7">
        <v>2008</v>
      </c>
      <c r="H344060" s="7">
        <v>2008</v>
      </c>
      <c r="I344060" s="7">
        <v>2009</v>
      </c>
      <c r="J344060" s="7">
        <v>2010</v>
      </c>
      <c r="K344060" s="7">
        <v>2010</v>
      </c>
      <c r="L344060" s="7">
        <v>2010</v>
      </c>
      <c r="M344060" s="7">
        <v>2010</v>
      </c>
      <c r="N344060" s="7">
        <v>2011</v>
      </c>
      <c r="O344060" s="7">
        <v>2011</v>
      </c>
      <c r="P344060" s="13">
        <v>2012</v>
      </c>
      <c r="Q344060" s="7">
        <v>2012</v>
      </c>
      <c r="R344060" s="7">
        <v>2012</v>
      </c>
      <c r="S344060" s="7">
        <v>2012</v>
      </c>
      <c r="T344060" s="13">
        <v>2012</v>
      </c>
      <c r="U344060" s="13">
        <v>2015</v>
      </c>
      <c r="V344060" s="13">
        <v>2015</v>
      </c>
      <c r="W344060" s="7">
        <v>2016</v>
      </c>
      <c r="X344060" s="13">
        <v>2016</v>
      </c>
      <c r="Y344060" s="7">
        <v>2016</v>
      </c>
      <c r="Z344060" s="7">
        <v>2017</v>
      </c>
      <c r="AA344060" s="7">
        <v>2017</v>
      </c>
      <c r="AB344060" s="7">
        <v>2017</v>
      </c>
      <c r="AC344060" s="7">
        <v>2019</v>
      </c>
      <c r="AD344060" s="7">
        <v>2019</v>
      </c>
      <c r="AE344060" s="7">
        <v>2019</v>
      </c>
      <c r="AF344060" s="7">
        <v>2002</v>
      </c>
      <c r="AG344060" s="7">
        <v>2003</v>
      </c>
      <c r="AH344060" s="7">
        <v>1988</v>
      </c>
      <c r="AI344060" s="7">
        <v>1989</v>
      </c>
      <c r="AJ344060" s="7">
        <v>1994</v>
      </c>
      <c r="AK344060" s="7">
        <v>1995</v>
      </c>
      <c r="AL344060" s="7">
        <v>2002</v>
      </c>
      <c r="AM344060" s="7">
        <v>2003</v>
      </c>
      <c r="AN344060" s="7">
        <v>2003</v>
      </c>
      <c r="AO344060" s="7">
        <v>2005</v>
      </c>
      <c r="AP344060" s="7">
        <v>2007</v>
      </c>
      <c r="AQ344060" s="7">
        <v>2007</v>
      </c>
      <c r="AR344060" s="7">
        <v>2007</v>
      </c>
      <c r="AS344060" s="7">
        <v>2007</v>
      </c>
      <c r="AT344060" s="7">
        <v>2007</v>
      </c>
      <c r="AU344060" s="7">
        <v>2007</v>
      </c>
      <c r="AV344060" s="7">
        <v>2007</v>
      </c>
      <c r="AW344060" s="7">
        <v>2007</v>
      </c>
      <c r="AX344060" s="7">
        <v>2007</v>
      </c>
      <c r="AY344060" s="7">
        <v>2007</v>
      </c>
      <c r="AZ344060" s="7">
        <v>2008</v>
      </c>
      <c r="BA344060" s="7">
        <v>2008</v>
      </c>
      <c r="BB344060" s="7">
        <v>2008</v>
      </c>
      <c r="BC344060" s="7">
        <v>2008</v>
      </c>
      <c r="BD344060" s="7">
        <v>2008</v>
      </c>
      <c r="BE344060" s="7">
        <v>2009</v>
      </c>
      <c r="BF344060" s="7">
        <v>2009</v>
      </c>
      <c r="BG344060" s="7">
        <v>2009</v>
      </c>
      <c r="BH344060" s="7">
        <v>2010</v>
      </c>
      <c r="BI344060" s="7">
        <v>2010</v>
      </c>
      <c r="BJ344060" s="7">
        <v>2010</v>
      </c>
      <c r="BK344060" s="7">
        <v>2010</v>
      </c>
      <c r="BL344060" s="7">
        <v>2010</v>
      </c>
      <c r="BM344060" s="7">
        <v>2010</v>
      </c>
      <c r="BN344060" s="7">
        <v>2011</v>
      </c>
      <c r="BO344060" s="7">
        <v>2011</v>
      </c>
      <c r="BP344060" s="7">
        <v>2011</v>
      </c>
      <c r="BQ344060" s="7">
        <v>2011</v>
      </c>
      <c r="BR344060" s="7">
        <v>2011</v>
      </c>
      <c r="BS344060" s="7">
        <v>2011</v>
      </c>
      <c r="BT344060" s="7">
        <v>2011</v>
      </c>
      <c r="BU344060" s="13">
        <v>2012</v>
      </c>
      <c r="BV344060" s="13">
        <v>2013</v>
      </c>
      <c r="BW344060" s="13">
        <v>2013</v>
      </c>
      <c r="BX344060" s="13">
        <v>2013</v>
      </c>
      <c r="BY344060" s="13">
        <v>2014</v>
      </c>
      <c r="BZ344060" s="13">
        <v>2014</v>
      </c>
      <c r="CA344060" s="13">
        <v>2015</v>
      </c>
      <c r="CB344060" s="13">
        <v>2015</v>
      </c>
      <c r="CC344060" s="13">
        <v>2015</v>
      </c>
      <c r="CD344060" s="13">
        <v>2016</v>
      </c>
      <c r="CE344060" s="7">
        <v>2017</v>
      </c>
      <c r="CF344060" s="7">
        <v>2017</v>
      </c>
      <c r="CG344060" s="7">
        <v>2018</v>
      </c>
      <c r="CH344060" s="7">
        <v>2018</v>
      </c>
      <c r="CI344060" s="7">
        <v>2018</v>
      </c>
      <c r="CJ344060" s="7">
        <v>2018</v>
      </c>
      <c r="CK344060" s="7">
        <v>2019</v>
      </c>
      <c r="CL344060" s="7">
        <v>2019</v>
      </c>
    </row>
    <row r="344061" spans="1:90" x14ac:dyDescent="0.25">
      <c r="A344061" s="1" t="s">
        <v>5</v>
      </c>
      <c r="B344061" s="14">
        <v>39347</v>
      </c>
      <c r="C344061" s="14">
        <v>39225</v>
      </c>
      <c r="D344061" s="14">
        <v>39701</v>
      </c>
      <c r="E344061" s="14">
        <v>39671</v>
      </c>
      <c r="F344061" s="14">
        <v>39606</v>
      </c>
      <c r="G344061" s="14">
        <v>39675</v>
      </c>
      <c r="H344061" s="14">
        <v>39671</v>
      </c>
      <c r="I344061" s="14">
        <v>40023</v>
      </c>
      <c r="J344061" s="14">
        <v>40258</v>
      </c>
      <c r="K344061" s="14">
        <v>40298</v>
      </c>
      <c r="L344061" s="14">
        <v>40375</v>
      </c>
      <c r="M344061" s="14">
        <v>40543</v>
      </c>
      <c r="N344061" s="14">
        <v>40844</v>
      </c>
      <c r="O344061" s="14">
        <v>40825</v>
      </c>
      <c r="P344061" s="14">
        <v>41185</v>
      </c>
      <c r="Q344061" s="14">
        <v>41106</v>
      </c>
      <c r="R344061" s="14">
        <v>41056</v>
      </c>
      <c r="S344061" s="14">
        <v>41048</v>
      </c>
      <c r="T344061" s="14">
        <v>41220</v>
      </c>
      <c r="U344061" s="14">
        <v>42202</v>
      </c>
      <c r="V344061" s="14">
        <v>42234</v>
      </c>
      <c r="W344061" s="14">
        <v>42709</v>
      </c>
      <c r="X344061" s="14">
        <v>42518</v>
      </c>
      <c r="Y344061" s="14">
        <v>42626</v>
      </c>
      <c r="Z344061" s="14">
        <v>42987</v>
      </c>
      <c r="AA344061" s="14">
        <v>43031</v>
      </c>
      <c r="AB344061" s="14">
        <v>42875</v>
      </c>
      <c r="AC344061" s="14">
        <v>43635</v>
      </c>
      <c r="AD344061" s="14">
        <v>43650</v>
      </c>
      <c r="AE344061" s="14">
        <v>43678</v>
      </c>
      <c r="AF344061" s="14">
        <v>37421</v>
      </c>
      <c r="AG344061" s="14">
        <v>37911</v>
      </c>
      <c r="AH344061" s="14">
        <v>32381</v>
      </c>
      <c r="AI344061" s="14">
        <v>32740</v>
      </c>
      <c r="AJ344061" s="14">
        <v>34498</v>
      </c>
      <c r="AK344061" s="14">
        <v>34849</v>
      </c>
      <c r="AL344061" s="14">
        <v>37461</v>
      </c>
      <c r="AM344061" s="14">
        <v>37949</v>
      </c>
      <c r="AN344061" s="14">
        <v>37916</v>
      </c>
      <c r="AO344061" s="14">
        <v>38608</v>
      </c>
      <c r="AP344061" s="14">
        <v>39319</v>
      </c>
      <c r="AQ344061" s="14">
        <v>39229</v>
      </c>
      <c r="AR344061" s="14">
        <v>39264</v>
      </c>
      <c r="AS344061" s="14">
        <v>39311</v>
      </c>
      <c r="AT344061" s="14">
        <v>39305</v>
      </c>
      <c r="AU344061" s="14">
        <v>39411</v>
      </c>
      <c r="AV344061" s="14">
        <v>39266</v>
      </c>
      <c r="AW344061" s="14">
        <v>39336</v>
      </c>
      <c r="AX344061" s="14">
        <v>39259</v>
      </c>
      <c r="AY344061" s="14">
        <v>39379</v>
      </c>
      <c r="AZ344061" s="14">
        <v>39671</v>
      </c>
      <c r="BA344061" s="14">
        <v>39571</v>
      </c>
      <c r="BB344061" s="14">
        <v>39671</v>
      </c>
      <c r="BC344061" s="14">
        <v>39709</v>
      </c>
      <c r="BD344061" s="14">
        <v>39615</v>
      </c>
      <c r="BE344061" s="14">
        <v>39980</v>
      </c>
      <c r="BF344061" s="14">
        <v>40026</v>
      </c>
      <c r="BG344061" s="14">
        <v>40071</v>
      </c>
      <c r="BH344061" s="14">
        <v>40279</v>
      </c>
      <c r="BI344061" s="14">
        <v>40390</v>
      </c>
      <c r="BJ344061" s="14">
        <v>40338</v>
      </c>
      <c r="BK344061" s="14">
        <v>40339</v>
      </c>
      <c r="BL344061" s="14">
        <v>40246</v>
      </c>
      <c r="BM344061" s="14">
        <v>40419</v>
      </c>
      <c r="BN344061" s="14">
        <v>40856</v>
      </c>
      <c r="BO344061" s="14">
        <v>40736</v>
      </c>
      <c r="BP344061" s="14">
        <v>40640</v>
      </c>
      <c r="BQ344061" s="14">
        <v>40764</v>
      </c>
      <c r="BR344061" s="14">
        <v>40682</v>
      </c>
      <c r="BS344061" s="14">
        <v>40796</v>
      </c>
      <c r="BT344061" s="14">
        <v>40702</v>
      </c>
      <c r="BU344061" s="14">
        <v>41218</v>
      </c>
      <c r="BV344061" s="14">
        <v>41519</v>
      </c>
      <c r="BW344061" s="14">
        <v>41483</v>
      </c>
      <c r="BX344061" s="14">
        <v>41532</v>
      </c>
      <c r="BY344061" s="14">
        <v>41910</v>
      </c>
      <c r="BZ344061" s="14">
        <v>41858</v>
      </c>
      <c r="CA344061" s="14">
        <v>42210</v>
      </c>
      <c r="CB344061" s="14">
        <v>42150</v>
      </c>
      <c r="CC344061" s="14">
        <v>42155</v>
      </c>
      <c r="CD344061" s="14">
        <v>42549</v>
      </c>
      <c r="CE344061" s="14">
        <v>43067</v>
      </c>
      <c r="CF344061" s="14">
        <v>42997</v>
      </c>
      <c r="CG344061" s="15">
        <v>43303</v>
      </c>
      <c r="CH344061" s="15">
        <v>43310</v>
      </c>
      <c r="CI344061" s="15">
        <v>43240</v>
      </c>
      <c r="CJ344061" s="15">
        <v>43291</v>
      </c>
      <c r="CK344061" s="14">
        <v>43662</v>
      </c>
      <c r="CL344061" s="15">
        <v>43563</v>
      </c>
    </row>
    <row r="344062" spans="1:90" x14ac:dyDescent="0.25">
      <c r="A344062" s="1" t="s">
        <v>6</v>
      </c>
      <c r="B344062" s="7" t="s">
        <v>68</v>
      </c>
      <c r="C344062" s="7" t="s">
        <v>72</v>
      </c>
      <c r="D344062" s="13" t="s">
        <v>74</v>
      </c>
      <c r="E344062" s="7" t="s">
        <v>78</v>
      </c>
      <c r="F344062" s="7" t="s">
        <v>80</v>
      </c>
      <c r="G344062" s="7" t="s">
        <v>82</v>
      </c>
      <c r="H344062" s="7" t="s">
        <v>84</v>
      </c>
      <c r="I344062" s="13" t="s">
        <v>62</v>
      </c>
      <c r="J344062" s="13" t="s">
        <v>88</v>
      </c>
      <c r="K344062" s="13" t="s">
        <v>74</v>
      </c>
      <c r="L344062" s="13" t="s">
        <v>63</v>
      </c>
      <c r="M344062" s="13" t="s">
        <v>92</v>
      </c>
      <c r="N344062" s="13" t="s">
        <v>60</v>
      </c>
      <c r="O344062" s="13" t="s">
        <v>95</v>
      </c>
      <c r="P344062" s="13" t="s">
        <v>60</v>
      </c>
      <c r="Q344062" s="13" t="s">
        <v>98</v>
      </c>
      <c r="R344062" s="13" t="s">
        <v>101</v>
      </c>
      <c r="S344062" s="13" t="s">
        <v>65</v>
      </c>
      <c r="T344062" s="13" t="s">
        <v>58</v>
      </c>
      <c r="U344062" s="13" t="s">
        <v>64</v>
      </c>
      <c r="V344062" s="13" t="s">
        <v>107</v>
      </c>
      <c r="W344062" s="13" t="s">
        <v>109</v>
      </c>
      <c r="X344062" s="13" t="s">
        <v>107</v>
      </c>
      <c r="Y344062" s="13" t="s">
        <v>55</v>
      </c>
      <c r="Z344062" s="11" t="s">
        <v>64</v>
      </c>
      <c r="AA344062" s="11" t="s">
        <v>114</v>
      </c>
      <c r="AB344062" s="11" t="s">
        <v>116</v>
      </c>
      <c r="AC344062" s="7" t="s">
        <v>114</v>
      </c>
      <c r="AD344062" s="7" t="s">
        <v>64</v>
      </c>
      <c r="AE344062" s="7" t="s">
        <v>58</v>
      </c>
      <c r="AF344062" s="7" t="s">
        <v>59</v>
      </c>
      <c r="AG344062" s="7" t="s">
        <v>124</v>
      </c>
      <c r="AH344062" s="7" t="s">
        <v>82</v>
      </c>
      <c r="AI344062" s="7" t="s">
        <v>128</v>
      </c>
      <c r="AJ344062" s="7" t="s">
        <v>82</v>
      </c>
      <c r="AK344062" s="7" t="s">
        <v>131</v>
      </c>
      <c r="AL344062" s="7" t="s">
        <v>82</v>
      </c>
      <c r="AM344062" s="7" t="s">
        <v>62</v>
      </c>
      <c r="AN344062" s="7" t="s">
        <v>63</v>
      </c>
      <c r="AO344062" s="7" t="s">
        <v>107</v>
      </c>
      <c r="AP344062" s="7" t="s">
        <v>60</v>
      </c>
      <c r="AQ344062" s="7" t="s">
        <v>74</v>
      </c>
      <c r="AR344062" s="7" t="s">
        <v>144</v>
      </c>
      <c r="AS344062" s="7" t="s">
        <v>78</v>
      </c>
      <c r="AT344062" s="13" t="s">
        <v>144</v>
      </c>
      <c r="AU344062" s="7" t="s">
        <v>65</v>
      </c>
      <c r="AV344062" s="7" t="s">
        <v>150</v>
      </c>
      <c r="AW344062" s="7" t="s">
        <v>63</v>
      </c>
      <c r="AX344062" s="7" t="s">
        <v>154</v>
      </c>
      <c r="AY344062" s="7" t="s">
        <v>156</v>
      </c>
      <c r="AZ344062" s="7" t="s">
        <v>144</v>
      </c>
      <c r="BA344062" s="7" t="s">
        <v>61</v>
      </c>
      <c r="BB344062" s="7" t="s">
        <v>116</v>
      </c>
      <c r="BC344062" s="7" t="s">
        <v>82</v>
      </c>
      <c r="BD344062" s="7" t="s">
        <v>107</v>
      </c>
      <c r="BE344062" s="13" t="s">
        <v>74</v>
      </c>
      <c r="BF344062" s="13" t="s">
        <v>82</v>
      </c>
      <c r="BG344062" s="13" t="s">
        <v>66</v>
      </c>
      <c r="BH344062" s="13" t="s">
        <v>63</v>
      </c>
      <c r="BI344062" s="13" t="s">
        <v>82</v>
      </c>
      <c r="BJ344062" s="13" t="s">
        <v>74</v>
      </c>
      <c r="BK344062" s="13" t="s">
        <v>63</v>
      </c>
      <c r="BL344062" s="13" t="s">
        <v>172</v>
      </c>
      <c r="BM344062" s="13" t="s">
        <v>82</v>
      </c>
      <c r="BN344062" s="13" t="s">
        <v>175</v>
      </c>
      <c r="BO344062" s="13" t="s">
        <v>177</v>
      </c>
      <c r="BP344062" s="13" t="s">
        <v>82</v>
      </c>
      <c r="BQ344062" s="13" t="s">
        <v>180</v>
      </c>
      <c r="BR344062" s="13" t="s">
        <v>182</v>
      </c>
      <c r="BS344062" s="13" t="s">
        <v>59</v>
      </c>
      <c r="BT344062" s="13" t="s">
        <v>59</v>
      </c>
      <c r="BU344062" s="13" t="s">
        <v>186</v>
      </c>
      <c r="BV344062" s="13" t="s">
        <v>124</v>
      </c>
      <c r="BW344062" s="13" t="s">
        <v>107</v>
      </c>
      <c r="BX344062" s="13" t="s">
        <v>107</v>
      </c>
      <c r="BY344062" s="13" t="s">
        <v>191</v>
      </c>
      <c r="BZ344062" s="13" t="s">
        <v>64</v>
      </c>
      <c r="CA344062" s="13" t="s">
        <v>124</v>
      </c>
      <c r="CB344062" s="13" t="s">
        <v>72</v>
      </c>
      <c r="CC344062" s="13" t="s">
        <v>63</v>
      </c>
      <c r="CD344062" s="13" t="s">
        <v>64</v>
      </c>
      <c r="CE344062" s="11" t="s">
        <v>114</v>
      </c>
      <c r="CF344062" s="11" t="s">
        <v>61</v>
      </c>
      <c r="CG344062" s="7" t="s">
        <v>201</v>
      </c>
      <c r="CH344062" s="7" t="s">
        <v>203</v>
      </c>
      <c r="CI344062" s="7" t="s">
        <v>144</v>
      </c>
      <c r="CJ344062" s="7" t="s">
        <v>207</v>
      </c>
      <c r="CK344062" s="7" t="s">
        <v>101</v>
      </c>
      <c r="CL344062" s="7" t="s">
        <v>65</v>
      </c>
    </row>
    <row r="344063" spans="1:90" x14ac:dyDescent="0.25">
      <c r="A344063" s="1" t="s">
        <v>7</v>
      </c>
      <c r="B344063" s="7" t="s">
        <v>69</v>
      </c>
      <c r="C344063" s="7" t="s">
        <v>69</v>
      </c>
      <c r="D344063" s="7" t="s">
        <v>75</v>
      </c>
      <c r="E344063" s="7" t="s">
        <v>75</v>
      </c>
      <c r="F344063" s="7" t="s">
        <v>69</v>
      </c>
      <c r="G344063" s="7" t="s">
        <v>75</v>
      </c>
      <c r="I344063" s="7" t="s">
        <v>69</v>
      </c>
      <c r="J344063" s="7" t="s">
        <v>75</v>
      </c>
      <c r="K344063" s="7" t="s">
        <v>75</v>
      </c>
      <c r="L344063" s="7" t="s">
        <v>75</v>
      </c>
      <c r="M344063" s="7" t="s">
        <v>75</v>
      </c>
      <c r="N344063" s="7" t="s">
        <v>75</v>
      </c>
      <c r="O344063" s="7" t="s">
        <v>75</v>
      </c>
      <c r="P344063" s="7" t="s">
        <v>75</v>
      </c>
      <c r="Q344063" s="7" t="s">
        <v>69</v>
      </c>
      <c r="R344063" s="7" t="s">
        <v>75</v>
      </c>
      <c r="S344063" s="13" t="s">
        <v>75</v>
      </c>
      <c r="T344063" s="7" t="s">
        <v>75</v>
      </c>
      <c r="U344063" s="7" t="s">
        <v>75</v>
      </c>
      <c r="V344063" s="7" t="s">
        <v>69</v>
      </c>
      <c r="W344063" s="7" t="s">
        <v>75</v>
      </c>
      <c r="X344063" s="7" t="s">
        <v>69</v>
      </c>
      <c r="Y344063" s="7" t="s">
        <v>75</v>
      </c>
      <c r="Z344063" s="7" t="s">
        <v>75</v>
      </c>
      <c r="AA344063" s="7" t="s">
        <v>75</v>
      </c>
      <c r="AB344063" s="11" t="s">
        <v>75</v>
      </c>
      <c r="AC344063" s="7" t="s">
        <v>75</v>
      </c>
      <c r="AD344063" s="7" t="s">
        <v>75</v>
      </c>
      <c r="AE344063" s="7" t="s">
        <v>75</v>
      </c>
      <c r="AF344063" s="7" t="s">
        <v>75</v>
      </c>
      <c r="AG344063" s="7" t="s">
        <v>69</v>
      </c>
      <c r="AH344063" s="7" t="s">
        <v>75</v>
      </c>
      <c r="AI344063" s="7" t="s">
        <v>69</v>
      </c>
      <c r="AJ344063" s="7" t="s">
        <v>75</v>
      </c>
      <c r="AK344063" s="7" t="s">
        <v>75</v>
      </c>
      <c r="AL344063" s="7" t="s">
        <v>75</v>
      </c>
      <c r="AM344063" s="7" t="s">
        <v>69</v>
      </c>
      <c r="AN344063" s="7" t="s">
        <v>75</v>
      </c>
      <c r="AO344063" s="7" t="s">
        <v>69</v>
      </c>
      <c r="AP344063" s="7" t="s">
        <v>75</v>
      </c>
      <c r="AQ344063" s="7" t="s">
        <v>75</v>
      </c>
      <c r="AR344063" s="7" t="s">
        <v>75</v>
      </c>
      <c r="AS344063" s="7" t="s">
        <v>75</v>
      </c>
      <c r="AT344063" s="7" t="s">
        <v>75</v>
      </c>
      <c r="AU344063" s="7" t="s">
        <v>75</v>
      </c>
      <c r="AV344063" s="7" t="s">
        <v>69</v>
      </c>
      <c r="AW344063" s="7" t="s">
        <v>75</v>
      </c>
      <c r="AX344063" s="7" t="s">
        <v>69</v>
      </c>
      <c r="AY344063" s="7" t="s">
        <v>75</v>
      </c>
      <c r="AZ344063" s="7" t="s">
        <v>75</v>
      </c>
      <c r="BA344063" s="7" t="s">
        <v>75</v>
      </c>
      <c r="BB344063" s="7" t="s">
        <v>75</v>
      </c>
      <c r="BC344063" s="7" t="s">
        <v>75</v>
      </c>
      <c r="BD344063" s="7" t="s">
        <v>69</v>
      </c>
      <c r="BE344063" s="7" t="s">
        <v>75</v>
      </c>
      <c r="BF344063" s="7" t="s">
        <v>75</v>
      </c>
      <c r="BG344063" s="7" t="s">
        <v>75</v>
      </c>
      <c r="BH344063" s="7" t="s">
        <v>75</v>
      </c>
      <c r="BI344063" s="7" t="s">
        <v>75</v>
      </c>
      <c r="BJ344063" s="7" t="s">
        <v>75</v>
      </c>
      <c r="BK344063" s="7" t="s">
        <v>75</v>
      </c>
      <c r="BL344063" s="7" t="s">
        <v>75</v>
      </c>
      <c r="BM344063" s="7" t="s">
        <v>75</v>
      </c>
      <c r="BN344063" s="7" t="s">
        <v>69</v>
      </c>
      <c r="BO344063" s="13"/>
      <c r="BP344063" s="7" t="s">
        <v>75</v>
      </c>
      <c r="BQ344063" s="7" t="s">
        <v>75</v>
      </c>
      <c r="BR344063" s="7" t="s">
        <v>75</v>
      </c>
      <c r="BS344063" s="7" t="s">
        <v>75</v>
      </c>
      <c r="BT344063" s="7" t="s">
        <v>75</v>
      </c>
      <c r="BU344063" s="7" t="s">
        <v>75</v>
      </c>
      <c r="BV344063" s="7" t="s">
        <v>69</v>
      </c>
      <c r="BW344063" s="7" t="s">
        <v>69</v>
      </c>
      <c r="BX344063" s="7" t="s">
        <v>69</v>
      </c>
      <c r="BY344063" s="7" t="s">
        <v>75</v>
      </c>
      <c r="BZ344063" s="7" t="s">
        <v>75</v>
      </c>
      <c r="CA344063" s="7" t="s">
        <v>69</v>
      </c>
      <c r="CB344063" s="7" t="s">
        <v>69</v>
      </c>
      <c r="CC344063" s="7" t="s">
        <v>75</v>
      </c>
      <c r="CD344063" s="7" t="s">
        <v>75</v>
      </c>
      <c r="CE344063" s="7" t="s">
        <v>75</v>
      </c>
      <c r="CF344063" s="7" t="s">
        <v>75</v>
      </c>
      <c r="CG344063" s="7" t="s">
        <v>75</v>
      </c>
      <c r="CH344063" s="7" t="s">
        <v>69</v>
      </c>
      <c r="CI344063" s="7" t="s">
        <v>75</v>
      </c>
      <c r="CJ344063" s="7" t="s">
        <v>75</v>
      </c>
      <c r="CK344063" s="7" t="s">
        <v>75</v>
      </c>
      <c r="CL344063" s="7" t="s">
        <v>75</v>
      </c>
    </row>
    <row r="344064" spans="1:90" x14ac:dyDescent="0.25">
      <c r="A344064" s="1" t="s">
        <v>8</v>
      </c>
      <c r="B344064" s="13" t="s">
        <v>70</v>
      </c>
      <c r="C344064" s="7" t="s">
        <v>70</v>
      </c>
      <c r="D344064" s="11" t="s">
        <v>76</v>
      </c>
      <c r="E344064" s="11" t="s">
        <v>76</v>
      </c>
      <c r="F344064" s="11" t="s">
        <v>70</v>
      </c>
      <c r="G344064" s="11" t="s">
        <v>76</v>
      </c>
      <c r="H344064" s="11" t="s">
        <v>85</v>
      </c>
      <c r="I344064" s="11" t="s">
        <v>70</v>
      </c>
      <c r="J344064" s="11" t="s">
        <v>76</v>
      </c>
      <c r="K344064" s="11" t="s">
        <v>76</v>
      </c>
      <c r="L344064" s="11" t="s">
        <v>76</v>
      </c>
      <c r="M344064" s="13" t="s">
        <v>76</v>
      </c>
      <c r="N344064" s="11" t="s">
        <v>76</v>
      </c>
      <c r="O344064" s="11" t="s">
        <v>76</v>
      </c>
      <c r="P344064" s="11" t="s">
        <v>76</v>
      </c>
      <c r="Q344064" s="11" t="s">
        <v>99</v>
      </c>
      <c r="R344064" s="13" t="s">
        <v>76</v>
      </c>
      <c r="S344064" s="13" t="s">
        <v>76</v>
      </c>
      <c r="T344064" s="11" t="s">
        <v>104</v>
      </c>
      <c r="U344064" s="11" t="s">
        <v>76</v>
      </c>
      <c r="V344064" s="11" t="s">
        <v>70</v>
      </c>
      <c r="W344064" s="11" t="s">
        <v>104</v>
      </c>
      <c r="X344064" s="11" t="s">
        <v>70</v>
      </c>
      <c r="Y344064" s="11" t="s">
        <v>76</v>
      </c>
      <c r="Z344064" s="11" t="s">
        <v>76</v>
      </c>
      <c r="AA344064" s="11" t="s">
        <v>76</v>
      </c>
      <c r="AB344064" s="11" t="s">
        <v>76</v>
      </c>
      <c r="AC344064" s="11" t="s">
        <v>76</v>
      </c>
      <c r="AD344064" s="11" t="s">
        <v>76</v>
      </c>
      <c r="AE344064" s="11" t="s">
        <v>104</v>
      </c>
      <c r="AF344064" s="11" t="s">
        <v>76</v>
      </c>
      <c r="AG344064" s="11" t="s">
        <v>70</v>
      </c>
      <c r="AH344064" s="11" t="s">
        <v>76</v>
      </c>
      <c r="AI344064" s="11" t="s">
        <v>99</v>
      </c>
      <c r="AJ344064" s="11" t="s">
        <v>76</v>
      </c>
      <c r="AK344064" s="11" t="s">
        <v>76</v>
      </c>
      <c r="AL344064" s="11" t="s">
        <v>76</v>
      </c>
      <c r="AM344064" s="11" t="s">
        <v>70</v>
      </c>
      <c r="AN344064" s="11" t="s">
        <v>76</v>
      </c>
      <c r="AO344064" s="11" t="s">
        <v>70</v>
      </c>
      <c r="AP344064" s="11" t="s">
        <v>76</v>
      </c>
      <c r="AQ344064" s="11" t="s">
        <v>76</v>
      </c>
      <c r="AR344064" s="11" t="s">
        <v>76</v>
      </c>
      <c r="AS344064" s="11" t="s">
        <v>76</v>
      </c>
      <c r="AT344064" s="11" t="s">
        <v>76</v>
      </c>
      <c r="AU344064" s="13" t="s">
        <v>76</v>
      </c>
      <c r="AV344064" s="7" t="s">
        <v>151</v>
      </c>
      <c r="AW344064" s="11" t="s">
        <v>76</v>
      </c>
      <c r="AX344064" s="13" t="s">
        <v>151</v>
      </c>
      <c r="AY344064" s="11" t="s">
        <v>76</v>
      </c>
      <c r="AZ344064" s="11" t="s">
        <v>76</v>
      </c>
      <c r="BA344064" s="11" t="s">
        <v>104</v>
      </c>
      <c r="BB344064" s="11" t="s">
        <v>76</v>
      </c>
      <c r="BC344064" s="11" t="s">
        <v>76</v>
      </c>
      <c r="BD344064" s="11" t="s">
        <v>70</v>
      </c>
      <c r="BE344064" s="11" t="s">
        <v>76</v>
      </c>
      <c r="BF344064" s="11" t="s">
        <v>76</v>
      </c>
      <c r="BG344064" s="11" t="s">
        <v>76</v>
      </c>
      <c r="BH344064" s="11" t="s">
        <v>76</v>
      </c>
      <c r="BI344064" s="11" t="s">
        <v>76</v>
      </c>
      <c r="BJ344064" s="11" t="s">
        <v>76</v>
      </c>
      <c r="BK344064" s="11" t="s">
        <v>76</v>
      </c>
      <c r="BL344064" s="11" t="s">
        <v>76</v>
      </c>
      <c r="BM344064" s="11" t="s">
        <v>76</v>
      </c>
      <c r="BN344064" s="11" t="s">
        <v>70</v>
      </c>
      <c r="BO344064" s="11" t="s">
        <v>85</v>
      </c>
      <c r="BP344064" s="11" t="s">
        <v>76</v>
      </c>
      <c r="BQ344064" s="11" t="s">
        <v>76</v>
      </c>
      <c r="BR344064" s="11" t="s">
        <v>76</v>
      </c>
      <c r="BS344064" s="11" t="s">
        <v>76</v>
      </c>
      <c r="BT344064" s="11" t="s">
        <v>76</v>
      </c>
      <c r="BU344064" s="11" t="s">
        <v>76</v>
      </c>
      <c r="BV344064" s="11" t="s">
        <v>70</v>
      </c>
      <c r="BW344064" s="11" t="s">
        <v>70</v>
      </c>
      <c r="BX344064" s="11" t="s">
        <v>70</v>
      </c>
      <c r="BY344064" s="11" t="s">
        <v>104</v>
      </c>
      <c r="BZ344064" s="11" t="s">
        <v>76</v>
      </c>
      <c r="CA344064" s="11" t="s">
        <v>70</v>
      </c>
      <c r="CB344064" s="11" t="s">
        <v>70</v>
      </c>
      <c r="CC344064" s="11" t="s">
        <v>76</v>
      </c>
      <c r="CD344064" s="11" t="s">
        <v>76</v>
      </c>
      <c r="CE344064" s="11" t="s">
        <v>76</v>
      </c>
      <c r="CF344064" s="11" t="s">
        <v>104</v>
      </c>
      <c r="CG344064" s="11" t="s">
        <v>76</v>
      </c>
      <c r="CH344064" s="11" t="s">
        <v>151</v>
      </c>
      <c r="CI344064" s="11" t="s">
        <v>76</v>
      </c>
      <c r="CJ344064" s="11" t="s">
        <v>76</v>
      </c>
      <c r="CK344064" s="11" t="s">
        <v>76</v>
      </c>
      <c r="CL344064" s="11" t="s">
        <v>76</v>
      </c>
    </row>
    <row r="344065" spans="1:90" x14ac:dyDescent="0.25">
      <c r="A344065" s="1" t="s">
        <v>9</v>
      </c>
      <c r="AI344065" s="7" t="s">
        <v>56</v>
      </c>
      <c r="AK344065" s="7" t="s">
        <v>56</v>
      </c>
      <c r="AL344065" s="7" t="s">
        <v>56</v>
      </c>
      <c r="AM344065" s="7" t="s">
        <v>56</v>
      </c>
      <c r="AN344065" s="7" t="s">
        <v>56</v>
      </c>
      <c r="AO344065" s="7" t="s">
        <v>56</v>
      </c>
      <c r="AT344065" s="13"/>
      <c r="AY344065" s="7" t="s">
        <v>56</v>
      </c>
      <c r="AZ344065" s="7" t="s">
        <v>56</v>
      </c>
      <c r="BA344065" s="7" t="s">
        <v>56</v>
      </c>
      <c r="BC344065" s="7" t="s">
        <v>56</v>
      </c>
      <c r="BG344065" s="13" t="s">
        <v>56</v>
      </c>
      <c r="BL344065" s="13" t="s">
        <v>56</v>
      </c>
      <c r="BM344065" s="13"/>
      <c r="BO344065" s="13"/>
      <c r="BQ344065" s="13"/>
      <c r="BR344065" s="13" t="s">
        <v>56</v>
      </c>
      <c r="BS344065" s="13" t="s">
        <v>56</v>
      </c>
      <c r="BY344065" s="7" t="s">
        <v>56</v>
      </c>
      <c r="CL344065" s="7" t="s">
        <v>56</v>
      </c>
    </row>
    <row r="344066" spans="1:90" x14ac:dyDescent="0.25">
      <c r="A344066" s="1" t="s">
        <v>10</v>
      </c>
      <c r="B344066" s="13" t="s">
        <v>56</v>
      </c>
      <c r="C344066" s="7" t="s">
        <v>56</v>
      </c>
      <c r="D344066" s="13" t="s">
        <v>56</v>
      </c>
      <c r="E344066" s="13" t="s">
        <v>56</v>
      </c>
      <c r="F344066" s="13" t="s">
        <v>56</v>
      </c>
      <c r="G344066" s="13" t="s">
        <v>56</v>
      </c>
      <c r="H344066" s="13" t="s">
        <v>56</v>
      </c>
      <c r="I344066" s="13" t="s">
        <v>56</v>
      </c>
      <c r="J344066" s="13" t="s">
        <v>56</v>
      </c>
      <c r="K344066" s="13" t="s">
        <v>56</v>
      </c>
      <c r="L344066" s="13" t="s">
        <v>56</v>
      </c>
      <c r="M344066" s="13" t="s">
        <v>56</v>
      </c>
      <c r="N344066" s="13" t="s">
        <v>56</v>
      </c>
      <c r="O344066" s="13" t="s">
        <v>56</v>
      </c>
      <c r="P344066" s="13" t="s">
        <v>56</v>
      </c>
      <c r="Q344066" s="13" t="s">
        <v>56</v>
      </c>
      <c r="R344066" s="13" t="s">
        <v>56</v>
      </c>
      <c r="S344066" s="13" t="s">
        <v>56</v>
      </c>
      <c r="T344066" s="7" t="s">
        <v>56</v>
      </c>
      <c r="U344066" s="7" t="s">
        <v>56</v>
      </c>
      <c r="V344066" s="7" t="s">
        <v>56</v>
      </c>
      <c r="W344066" s="7" t="s">
        <v>56</v>
      </c>
      <c r="X344066" s="7" t="s">
        <v>56</v>
      </c>
      <c r="Y344066" s="7" t="s">
        <v>56</v>
      </c>
      <c r="Z344066" s="7" t="s">
        <v>56</v>
      </c>
      <c r="AA344066" s="7" t="s">
        <v>56</v>
      </c>
      <c r="AB344066" s="7" t="s">
        <v>56</v>
      </c>
      <c r="AC344066" s="7" t="s">
        <v>56</v>
      </c>
      <c r="AD344066" s="7" t="s">
        <v>56</v>
      </c>
      <c r="AE344066" s="7" t="s">
        <v>56</v>
      </c>
      <c r="AS344066" s="13"/>
      <c r="BE344066" s="13"/>
      <c r="BT344066" s="13"/>
    </row>
    <row r="344067" spans="1:90" x14ac:dyDescent="0.25">
      <c r="A344067" s="1" t="s">
        <v>11</v>
      </c>
      <c r="AF344067" s="7" t="s">
        <v>56</v>
      </c>
      <c r="AG344067" s="13" t="s">
        <v>56</v>
      </c>
      <c r="AH344067" s="7" t="s">
        <v>56</v>
      </c>
      <c r="AJ344067" s="13" t="s">
        <v>56</v>
      </c>
      <c r="AN344067" s="13"/>
      <c r="AP344067" s="13" t="s">
        <v>56</v>
      </c>
      <c r="AQ344067" s="13" t="s">
        <v>56</v>
      </c>
      <c r="AR344067" s="13" t="s">
        <v>56</v>
      </c>
      <c r="AS344067" s="7" t="s">
        <v>56</v>
      </c>
      <c r="AT344067" s="7" t="s">
        <v>56</v>
      </c>
      <c r="AU344067" s="13" t="s">
        <v>56</v>
      </c>
      <c r="AV344067" s="13" t="s">
        <v>56</v>
      </c>
      <c r="AW344067" s="13" t="s">
        <v>56</v>
      </c>
      <c r="AX344067" s="13" t="s">
        <v>56</v>
      </c>
      <c r="BB344067" s="13" t="s">
        <v>56</v>
      </c>
      <c r="BD344067" s="13" t="s">
        <v>56</v>
      </c>
      <c r="BE344067" s="13" t="s">
        <v>56</v>
      </c>
      <c r="BF344067" s="13" t="s">
        <v>56</v>
      </c>
      <c r="BH344067" s="7" t="s">
        <v>56</v>
      </c>
      <c r="BI344067" s="13" t="s">
        <v>56</v>
      </c>
      <c r="BJ344067" s="13" t="s">
        <v>56</v>
      </c>
      <c r="BK344067" s="13" t="s">
        <v>56</v>
      </c>
      <c r="BM344067" s="7" t="s">
        <v>56</v>
      </c>
      <c r="BN344067" s="13" t="s">
        <v>56</v>
      </c>
      <c r="BO344067" s="7" t="s">
        <v>56</v>
      </c>
      <c r="BP344067" s="7" t="s">
        <v>56</v>
      </c>
      <c r="BQ344067" s="7" t="s">
        <v>56</v>
      </c>
      <c r="BT344067" s="13" t="s">
        <v>56</v>
      </c>
      <c r="BU344067" s="13" t="s">
        <v>56</v>
      </c>
      <c r="BV344067" s="13" t="s">
        <v>56</v>
      </c>
      <c r="BW344067" s="13" t="s">
        <v>56</v>
      </c>
      <c r="BX344067" s="13" t="s">
        <v>56</v>
      </c>
      <c r="BZ344067" s="13" t="s">
        <v>56</v>
      </c>
      <c r="CA344067" s="7" t="s">
        <v>56</v>
      </c>
      <c r="CB344067" s="7" t="s">
        <v>56</v>
      </c>
      <c r="CC344067" s="7" t="s">
        <v>56</v>
      </c>
      <c r="CD344067" s="7" t="s">
        <v>56</v>
      </c>
      <c r="CE344067" s="7" t="s">
        <v>56</v>
      </c>
      <c r="CF344067" s="7" t="s">
        <v>56</v>
      </c>
      <c r="CG344067" s="7" t="s">
        <v>56</v>
      </c>
      <c r="CH344067" s="7" t="s">
        <v>56</v>
      </c>
      <c r="CI344067" s="7" t="s">
        <v>56</v>
      </c>
      <c r="CJ344067" s="7" t="s">
        <v>56</v>
      </c>
      <c r="CK344067" s="7" t="s">
        <v>56</v>
      </c>
    </row>
    <row r="344068" spans="1:90" x14ac:dyDescent="0.25">
      <c r="A344068" s="16" t="s">
        <v>12</v>
      </c>
      <c r="C344068" s="13"/>
      <c r="AF344068" s="7" t="s">
        <v>56</v>
      </c>
      <c r="AG344068" s="13" t="s">
        <v>56</v>
      </c>
      <c r="AH344068" s="7" t="s">
        <v>56</v>
      </c>
      <c r="AI344068" s="13" t="s">
        <v>56</v>
      </c>
      <c r="AJ344068" s="13" t="s">
        <v>56</v>
      </c>
      <c r="AK344068" s="13" t="s">
        <v>56</v>
      </c>
      <c r="AL344068" s="13" t="s">
        <v>56</v>
      </c>
      <c r="AM344068" s="13" t="s">
        <v>56</v>
      </c>
      <c r="AN344068" s="13" t="s">
        <v>56</v>
      </c>
      <c r="AO344068" s="13" t="s">
        <v>56</v>
      </c>
      <c r="AP344068" s="13" t="s">
        <v>56</v>
      </c>
      <c r="AQ344068" s="13" t="s">
        <v>56</v>
      </c>
      <c r="AR344068" s="13" t="s">
        <v>56</v>
      </c>
      <c r="AS344068" s="7" t="s">
        <v>56</v>
      </c>
      <c r="AT344068" s="7" t="s">
        <v>56</v>
      </c>
      <c r="AU344068" s="13" t="s">
        <v>56</v>
      </c>
      <c r="AV344068" s="13" t="s">
        <v>56</v>
      </c>
      <c r="AW344068" s="13" t="s">
        <v>56</v>
      </c>
      <c r="AX344068" s="13" t="s">
        <v>56</v>
      </c>
      <c r="AY344068" s="13" t="s">
        <v>56</v>
      </c>
      <c r="AZ344068" s="13" t="s">
        <v>56</v>
      </c>
      <c r="BA344068" s="13" t="s">
        <v>56</v>
      </c>
      <c r="BB344068" s="13" t="s">
        <v>56</v>
      </c>
      <c r="BC344068" s="13" t="s">
        <v>56</v>
      </c>
      <c r="BD344068" s="13" t="s">
        <v>56</v>
      </c>
      <c r="BE344068" s="13" t="s">
        <v>56</v>
      </c>
      <c r="BF344068" s="13" t="s">
        <v>56</v>
      </c>
      <c r="BG344068" s="13" t="s">
        <v>56</v>
      </c>
      <c r="BH344068" s="7" t="s">
        <v>56</v>
      </c>
      <c r="BI344068" s="13" t="s">
        <v>56</v>
      </c>
      <c r="BJ344068" s="13" t="s">
        <v>56</v>
      </c>
      <c r="BK344068" s="13" t="s">
        <v>56</v>
      </c>
      <c r="BL344068" s="13" t="s">
        <v>56</v>
      </c>
      <c r="BM344068" s="7" t="s">
        <v>56</v>
      </c>
      <c r="BN344068" s="13" t="s">
        <v>56</v>
      </c>
      <c r="BO344068" s="13" t="s">
        <v>56</v>
      </c>
      <c r="BP344068" s="7" t="s">
        <v>56</v>
      </c>
      <c r="BQ344068" s="7" t="s">
        <v>56</v>
      </c>
      <c r="BR344068" s="13" t="s">
        <v>56</v>
      </c>
      <c r="BS344068" s="13" t="s">
        <v>56</v>
      </c>
      <c r="BT344068" s="13" t="s">
        <v>56</v>
      </c>
      <c r="BU344068" s="13" t="s">
        <v>56</v>
      </c>
      <c r="BV344068" s="13" t="s">
        <v>56</v>
      </c>
      <c r="BW344068" s="13" t="s">
        <v>56</v>
      </c>
      <c r="BX344068" s="13" t="s">
        <v>56</v>
      </c>
      <c r="BY344068" s="7" t="s">
        <v>56</v>
      </c>
      <c r="CA344068" s="7" t="s">
        <v>56</v>
      </c>
      <c r="CB344068" s="7" t="s">
        <v>56</v>
      </c>
      <c r="CC344068" s="7" t="s">
        <v>56</v>
      </c>
      <c r="CE344068" s="7" t="s">
        <v>56</v>
      </c>
      <c r="CG344068" s="7" t="s">
        <v>56</v>
      </c>
      <c r="CH344068" s="7" t="s">
        <v>56</v>
      </c>
      <c r="CI344068" s="7" t="s">
        <v>56</v>
      </c>
      <c r="CK344068" s="7" t="s">
        <v>56</v>
      </c>
      <c r="CL344068" s="7" t="s">
        <v>56</v>
      </c>
    </row>
    <row r="344069" spans="1:90" x14ac:dyDescent="0.25">
      <c r="A344069" s="7" t="s">
        <v>13</v>
      </c>
      <c r="AF344069" s="7">
        <v>1</v>
      </c>
      <c r="AG344069" s="7">
        <v>1</v>
      </c>
      <c r="AH344069" s="7">
        <v>1</v>
      </c>
      <c r="AI344069" s="7">
        <v>2</v>
      </c>
      <c r="AJ344069" s="13">
        <v>1</v>
      </c>
      <c r="AL344069" s="7">
        <v>2</v>
      </c>
      <c r="AN344069" s="7">
        <v>2</v>
      </c>
      <c r="AP344069" s="7">
        <v>1</v>
      </c>
      <c r="AT344069" s="7">
        <v>1</v>
      </c>
      <c r="AU344069" s="7">
        <v>1</v>
      </c>
      <c r="AV344069" s="7">
        <v>1</v>
      </c>
      <c r="AW344069" s="7">
        <v>1</v>
      </c>
      <c r="AX344069" s="7">
        <v>2</v>
      </c>
      <c r="AY344069" s="7">
        <v>2</v>
      </c>
      <c r="AZ344069" s="7">
        <v>1</v>
      </c>
      <c r="BB344069" s="7">
        <v>1</v>
      </c>
      <c r="BC344069" s="7">
        <v>2</v>
      </c>
      <c r="BD344069" s="13" t="s">
        <v>157</v>
      </c>
      <c r="BF344069" s="7">
        <v>1</v>
      </c>
      <c r="BG344069" s="7">
        <v>2</v>
      </c>
      <c r="BI344069" s="7">
        <v>1</v>
      </c>
      <c r="BM344069" s="7">
        <v>2</v>
      </c>
      <c r="BP344069" s="7">
        <v>1</v>
      </c>
      <c r="BQ344069" s="7">
        <v>1</v>
      </c>
      <c r="BR344069" s="13">
        <v>2</v>
      </c>
      <c r="BS344069" s="7">
        <v>1</v>
      </c>
      <c r="BU344069" s="7">
        <v>1</v>
      </c>
      <c r="BW344069" s="7">
        <v>1</v>
      </c>
      <c r="BX344069" s="7">
        <v>3</v>
      </c>
      <c r="BY344069" s="7">
        <v>1</v>
      </c>
      <c r="CA344069" s="7">
        <v>1</v>
      </c>
      <c r="CB344069" s="7">
        <v>1</v>
      </c>
      <c r="CG344069" s="7">
        <v>1</v>
      </c>
      <c r="CH344069" s="7">
        <v>1</v>
      </c>
      <c r="CI344069" s="7">
        <v>2</v>
      </c>
      <c r="CK344069" s="7">
        <v>1</v>
      </c>
    </row>
    <row r="344070" spans="1:90" x14ac:dyDescent="0.25">
      <c r="A344070" s="7" t="s">
        <v>14</v>
      </c>
      <c r="AF344070" s="13" t="s">
        <v>122</v>
      </c>
      <c r="AH344070" s="7" t="s">
        <v>126</v>
      </c>
      <c r="AI344070" s="7">
        <v>4</v>
      </c>
      <c r="AJ344070" s="7">
        <v>1</v>
      </c>
      <c r="AK344070" s="7">
        <v>2</v>
      </c>
      <c r="AL344070" s="13">
        <v>3</v>
      </c>
      <c r="AM344070" s="7">
        <v>4</v>
      </c>
      <c r="AN344070" s="13" t="s">
        <v>137</v>
      </c>
      <c r="AO344070" s="7">
        <v>4</v>
      </c>
      <c r="AQ344070" s="13" t="s">
        <v>141</v>
      </c>
      <c r="AR344070" s="13" t="s">
        <v>141</v>
      </c>
      <c r="AS344070" s="7" t="s">
        <v>141</v>
      </c>
      <c r="AT344070" s="7">
        <v>1</v>
      </c>
      <c r="AU344070" s="13" t="s">
        <v>141</v>
      </c>
      <c r="AV344070" s="13" t="s">
        <v>141</v>
      </c>
      <c r="AW344070" s="13" t="s">
        <v>141</v>
      </c>
      <c r="AX344070" s="13" t="s">
        <v>141</v>
      </c>
      <c r="AY344070" s="7" t="s">
        <v>157</v>
      </c>
      <c r="BA344070" s="7">
        <v>1</v>
      </c>
      <c r="BE344070" s="13" t="s">
        <v>141</v>
      </c>
      <c r="BG344070" s="7">
        <v>9</v>
      </c>
      <c r="BH344070" s="13" t="s">
        <v>141</v>
      </c>
      <c r="BJ344070" s="13" t="s">
        <v>141</v>
      </c>
      <c r="BK344070" s="13" t="s">
        <v>141</v>
      </c>
      <c r="BL344070" s="7">
        <v>2</v>
      </c>
      <c r="BN344070" s="13" t="s">
        <v>141</v>
      </c>
      <c r="BO344070" s="7">
        <v>1</v>
      </c>
      <c r="BP344070" s="13" t="s">
        <v>141</v>
      </c>
      <c r="BQ344070" s="7">
        <v>1</v>
      </c>
      <c r="BR344070" s="13" t="s">
        <v>141</v>
      </c>
      <c r="BS344070" s="7">
        <v>6</v>
      </c>
      <c r="BV344070" s="7">
        <v>1</v>
      </c>
      <c r="BW344070" s="13" t="s">
        <v>141</v>
      </c>
      <c r="BX344070" s="13" t="s">
        <v>141</v>
      </c>
      <c r="BY344070" s="7">
        <v>4</v>
      </c>
      <c r="BZ344070" s="7">
        <v>1</v>
      </c>
      <c r="CC344070" s="7">
        <v>2</v>
      </c>
      <c r="CD344070" s="7">
        <v>1</v>
      </c>
      <c r="CE344070" s="7">
        <v>1</v>
      </c>
      <c r="CG344070" s="7" t="s">
        <v>141</v>
      </c>
      <c r="CH344070" s="7">
        <v>1</v>
      </c>
      <c r="CI344070" s="7">
        <v>3</v>
      </c>
      <c r="CJ344070" s="7" t="s">
        <v>141</v>
      </c>
      <c r="CK344070" s="7">
        <v>1</v>
      </c>
      <c r="CL344070" s="7">
        <v>6</v>
      </c>
    </row>
    <row r="344071" spans="1:90" x14ac:dyDescent="0.25">
      <c r="A344071" s="7" t="s">
        <v>15</v>
      </c>
      <c r="AF344071" s="7">
        <v>1</v>
      </c>
      <c r="AG344071" s="7">
        <f>AG344069+AG344070</f>
        <v>1</v>
      </c>
      <c r="AH344071" s="7">
        <v>2</v>
      </c>
      <c r="AI344071" s="7">
        <f>AI344069+AI344070</f>
        <v>6</v>
      </c>
      <c r="AJ344071" s="7">
        <f>AJ344069+AJ344070</f>
        <v>2</v>
      </c>
      <c r="AK344071" s="7">
        <f>AK344069+AK344070</f>
        <v>2</v>
      </c>
      <c r="AL344071" s="7">
        <f>AL344069+AL344070</f>
        <v>5</v>
      </c>
      <c r="AM344071" s="7">
        <f>AM344069+AM344070</f>
        <v>4</v>
      </c>
      <c r="AN344071" s="7">
        <v>10</v>
      </c>
      <c r="AO344071" s="7">
        <f>AO344069+AO344070</f>
        <v>4</v>
      </c>
      <c r="AP344071" s="7">
        <f>AP344069+AP344070</f>
        <v>1</v>
      </c>
      <c r="AQ344071" s="7">
        <v>1</v>
      </c>
      <c r="AR344071" s="7">
        <v>1</v>
      </c>
      <c r="AS344071" s="7">
        <v>1</v>
      </c>
      <c r="AT344071" s="7">
        <f>AT344069+AT344070</f>
        <v>2</v>
      </c>
      <c r="AU344071" s="7">
        <v>2</v>
      </c>
      <c r="AV344071" s="7">
        <v>2</v>
      </c>
      <c r="AW344071" s="7">
        <v>2</v>
      </c>
      <c r="AX344071" s="7">
        <v>3</v>
      </c>
      <c r="AY344071" s="7">
        <v>4</v>
      </c>
      <c r="AZ344071" s="7">
        <f>AZ344069+AZ344070</f>
        <v>1</v>
      </c>
      <c r="BA344071" s="7">
        <f>BA344069+BA344070</f>
        <v>1</v>
      </c>
      <c r="BB344071" s="7">
        <f>BB344069+BB344070</f>
        <v>1</v>
      </c>
      <c r="BC344071" s="7">
        <f>BC344069+BC344070</f>
        <v>2</v>
      </c>
      <c r="BD344071" s="7">
        <v>2</v>
      </c>
      <c r="BE344071" s="7">
        <v>1</v>
      </c>
      <c r="BF344071" s="7">
        <f>BF344069+BF344070</f>
        <v>1</v>
      </c>
      <c r="BG344071" s="7">
        <f>BG344069+BG344070</f>
        <v>11</v>
      </c>
      <c r="BH344071" s="7">
        <v>1</v>
      </c>
      <c r="BI344071" s="7">
        <f>BI344069+BI344070</f>
        <v>1</v>
      </c>
      <c r="BJ344071" s="7">
        <v>1</v>
      </c>
      <c r="BK344071" s="7">
        <v>1</v>
      </c>
      <c r="BL344071" s="7">
        <f>BL344069+BL344070</f>
        <v>2</v>
      </c>
      <c r="BM344071" s="7">
        <f>BM344069+BM344070</f>
        <v>2</v>
      </c>
      <c r="BN344071" s="7">
        <v>1</v>
      </c>
      <c r="BO344071" s="7">
        <f>BO344069+BO344070</f>
        <v>1</v>
      </c>
      <c r="BP344071" s="7">
        <v>2</v>
      </c>
      <c r="BQ344071" s="7">
        <f>BQ344069+BQ344070</f>
        <v>2</v>
      </c>
      <c r="BR344071" s="7">
        <v>3</v>
      </c>
      <c r="BS344071" s="7">
        <f>BS344069+BS344070</f>
        <v>7</v>
      </c>
      <c r="BU344071" s="7">
        <f>BU344069+BU344070</f>
        <v>1</v>
      </c>
      <c r="BV344071" s="7">
        <f>BV344069+BV344070</f>
        <v>1</v>
      </c>
      <c r="BW344071" s="7">
        <v>2</v>
      </c>
      <c r="BX344071" s="7">
        <v>4</v>
      </c>
      <c r="BY344071" s="7">
        <v>5</v>
      </c>
      <c r="BZ344071" s="7">
        <v>1</v>
      </c>
      <c r="CA344071" s="7">
        <v>1</v>
      </c>
      <c r="CB344071" s="7">
        <v>1</v>
      </c>
      <c r="CC344071" s="7">
        <v>2</v>
      </c>
      <c r="CD344071" s="7">
        <v>1</v>
      </c>
      <c r="CE344071" s="7">
        <v>1</v>
      </c>
      <c r="CG344071" s="7">
        <v>2</v>
      </c>
      <c r="CH344071" s="7">
        <v>2</v>
      </c>
      <c r="CI344071" s="7">
        <v>5</v>
      </c>
      <c r="CJ344071" s="7">
        <v>1</v>
      </c>
      <c r="CK344071" s="7">
        <v>2</v>
      </c>
      <c r="CL344071" s="7">
        <v>6</v>
      </c>
    </row>
    <row r="344072" spans="1:90" x14ac:dyDescent="0.25">
      <c r="A344072" s="1" t="s">
        <v>16</v>
      </c>
      <c r="AF344072" s="13" t="s">
        <v>56</v>
      </c>
      <c r="AH344072" s="7" t="s">
        <v>56</v>
      </c>
      <c r="AI344072" s="13" t="s">
        <v>56</v>
      </c>
      <c r="AJ344072" s="13" t="s">
        <v>56</v>
      </c>
      <c r="AK344072" s="13" t="s">
        <v>56</v>
      </c>
      <c r="AL344072" s="13" t="s">
        <v>56</v>
      </c>
      <c r="AN344072" s="13" t="s">
        <v>56</v>
      </c>
      <c r="AT344072" s="13" t="s">
        <v>56</v>
      </c>
      <c r="AU344072" s="13" t="s">
        <v>56</v>
      </c>
      <c r="AV344072" s="13" t="s">
        <v>56</v>
      </c>
      <c r="AW344072" s="13" t="s">
        <v>56</v>
      </c>
      <c r="AX344072" s="13" t="s">
        <v>56</v>
      </c>
      <c r="AY344072" s="13" t="s">
        <v>56</v>
      </c>
      <c r="BG344072" s="13" t="s">
        <v>56</v>
      </c>
      <c r="BP344072" s="13" t="s">
        <v>56</v>
      </c>
      <c r="BQ344072" s="7" t="s">
        <v>56</v>
      </c>
      <c r="BR344072" s="7" t="s">
        <v>56</v>
      </c>
      <c r="BS344072" s="7" t="s">
        <v>56</v>
      </c>
      <c r="BW344072" s="13" t="s">
        <v>56</v>
      </c>
      <c r="BX344072" s="13" t="s">
        <v>56</v>
      </c>
      <c r="BY344072" s="7" t="s">
        <v>56</v>
      </c>
      <c r="CG344072" s="7" t="s">
        <v>56</v>
      </c>
      <c r="CH344072" s="7" t="s">
        <v>56</v>
      </c>
      <c r="CI344072" s="7" t="s">
        <v>56</v>
      </c>
      <c r="CK344072" s="7" t="s">
        <v>56</v>
      </c>
    </row>
    <row r="344073" spans="1:90" x14ac:dyDescent="0.25">
      <c r="A344073" s="16" t="s">
        <v>17</v>
      </c>
      <c r="AF344073" s="13"/>
      <c r="AI344073" s="13"/>
      <c r="AJ344073" s="13"/>
      <c r="AK344073" s="13"/>
      <c r="AL344073" s="13"/>
      <c r="AN344073" s="13"/>
      <c r="AT344073" s="13"/>
      <c r="AU344073" s="13"/>
      <c r="AV344073" s="13"/>
      <c r="AW344073" s="13"/>
      <c r="AX344073" s="13"/>
      <c r="AY344073" s="13"/>
      <c r="BG344073" s="13"/>
      <c r="BP344073" s="13">
        <v>1</v>
      </c>
    </row>
    <row r="344074" spans="1:90" x14ac:dyDescent="0.25">
      <c r="A344074" s="16" t="s">
        <v>18</v>
      </c>
      <c r="AF344074" s="13"/>
      <c r="AI344074" s="13"/>
      <c r="AJ344074" s="13"/>
      <c r="AK344074" s="13"/>
      <c r="AL344074" s="13"/>
      <c r="AN344074" s="13"/>
      <c r="AT344074" s="13"/>
      <c r="AU344074" s="13"/>
      <c r="AV344074" s="13"/>
      <c r="AW344074" s="13"/>
      <c r="AX344074" s="13"/>
      <c r="AY344074" s="13"/>
      <c r="AZ344074" s="7">
        <v>429</v>
      </c>
    </row>
    <row r="344075" spans="1:90" x14ac:dyDescent="0.25">
      <c r="A344075" s="1" t="s">
        <v>19</v>
      </c>
      <c r="AI344075" s="7">
        <v>1</v>
      </c>
      <c r="AY344075" s="7">
        <v>1</v>
      </c>
      <c r="BC344075" s="7">
        <v>1</v>
      </c>
    </row>
    <row r="344076" spans="1:90" x14ac:dyDescent="0.25">
      <c r="A344076" s="16" t="s">
        <v>20</v>
      </c>
      <c r="AF344076" s="13"/>
      <c r="AI344076" s="13"/>
      <c r="AJ344076" s="13"/>
      <c r="AK344076" s="13"/>
      <c r="AL344076" s="13"/>
      <c r="AN344076" s="13"/>
      <c r="AT344076" s="13"/>
      <c r="AU344076" s="13"/>
      <c r="AV344076" s="13"/>
      <c r="AW344076" s="13"/>
      <c r="AX344076" s="13"/>
      <c r="AY344076" s="13"/>
      <c r="BB344076" s="7">
        <v>2</v>
      </c>
    </row>
    <row r="344077" spans="1:90" x14ac:dyDescent="0.25">
      <c r="A344077" s="1" t="s">
        <v>21</v>
      </c>
      <c r="AH344077" s="7">
        <v>1</v>
      </c>
      <c r="AT344077" s="7">
        <v>1</v>
      </c>
    </row>
    <row r="344078" spans="1:90" x14ac:dyDescent="0.25">
      <c r="A344078" s="1" t="s">
        <v>22</v>
      </c>
      <c r="BG344078" s="7">
        <v>27</v>
      </c>
      <c r="BR344078" s="7">
        <v>1</v>
      </c>
      <c r="BX344078" s="7">
        <v>1</v>
      </c>
    </row>
    <row r="344079" spans="1:90" x14ac:dyDescent="0.25">
      <c r="A344079" s="17" t="s">
        <v>48</v>
      </c>
      <c r="AJ344079" s="7">
        <v>1</v>
      </c>
      <c r="AV344079" s="7">
        <v>1</v>
      </c>
      <c r="BF344079" s="7">
        <v>1</v>
      </c>
      <c r="CI344079" s="7">
        <v>1</v>
      </c>
    </row>
    <row r="344080" spans="1:90" x14ac:dyDescent="0.25">
      <c r="A344080" s="16" t="s">
        <v>23</v>
      </c>
      <c r="AI344080" s="7">
        <v>4</v>
      </c>
      <c r="AL344080" s="13">
        <v>3</v>
      </c>
      <c r="AP344080" s="7">
        <v>1</v>
      </c>
      <c r="AU344080" s="7">
        <v>1</v>
      </c>
      <c r="AW344080" s="7">
        <v>1</v>
      </c>
      <c r="AX344080" s="7">
        <v>1</v>
      </c>
      <c r="AY344080" s="7">
        <v>1</v>
      </c>
      <c r="BC344080" s="7">
        <v>36</v>
      </c>
      <c r="BD344080" s="7">
        <v>1</v>
      </c>
      <c r="BG344080" s="7">
        <v>4</v>
      </c>
      <c r="BI344080" s="7">
        <v>1</v>
      </c>
      <c r="BM344080" s="7">
        <v>2</v>
      </c>
      <c r="BQ344080" s="7">
        <v>1</v>
      </c>
      <c r="BR344080" s="7">
        <v>34</v>
      </c>
      <c r="BS344080" s="7">
        <v>10</v>
      </c>
      <c r="BU344080" s="7">
        <v>2</v>
      </c>
      <c r="BW344080" s="7">
        <v>9</v>
      </c>
      <c r="BX344080" s="7">
        <v>2</v>
      </c>
      <c r="BY344080" s="7">
        <v>4</v>
      </c>
      <c r="CB344080" s="7">
        <v>9</v>
      </c>
      <c r="CG344080" s="7">
        <v>4</v>
      </c>
      <c r="CH344080" s="7">
        <v>2</v>
      </c>
      <c r="CK344080" s="7">
        <v>9</v>
      </c>
    </row>
    <row r="344081" spans="1:90" x14ac:dyDescent="0.25">
      <c r="A344081" s="17" t="s">
        <v>211</v>
      </c>
      <c r="AL344081" s="13"/>
      <c r="BD344081" s="7">
        <v>1</v>
      </c>
      <c r="CA344081" s="7">
        <v>1</v>
      </c>
    </row>
    <row r="344082" spans="1:90" x14ac:dyDescent="0.25">
      <c r="A344082" s="1" t="s">
        <v>24</v>
      </c>
      <c r="AF344082" s="7">
        <v>2</v>
      </c>
      <c r="AG344082" s="7">
        <v>3</v>
      </c>
      <c r="AL344082" s="7">
        <v>1</v>
      </c>
      <c r="AN344082" s="7">
        <v>2</v>
      </c>
      <c r="AX344082" s="7">
        <v>1</v>
      </c>
    </row>
    <row r="344083" spans="1:90" x14ac:dyDescent="0.25">
      <c r="A344083" s="1" t="s">
        <v>25</v>
      </c>
      <c r="AN344083" s="7">
        <v>1</v>
      </c>
      <c r="BM344083" s="7">
        <v>2</v>
      </c>
      <c r="BX344083" s="7">
        <v>1</v>
      </c>
    </row>
    <row r="344084" spans="1:90" x14ac:dyDescent="0.25">
      <c r="A344084" s="17" t="s">
        <v>49</v>
      </c>
      <c r="AF344084" s="7">
        <v>3</v>
      </c>
      <c r="AL344084" s="7">
        <v>797</v>
      </c>
      <c r="AM344084" s="7">
        <v>11</v>
      </c>
      <c r="AN344084" s="7">
        <v>11</v>
      </c>
      <c r="AR344084" s="7">
        <v>999999999</v>
      </c>
      <c r="AS344084" s="7">
        <v>999999999</v>
      </c>
      <c r="AT344084" s="7">
        <v>11</v>
      </c>
      <c r="AU344084" s="7">
        <v>4</v>
      </c>
      <c r="AV344084" s="7">
        <v>3</v>
      </c>
      <c r="AW344084" s="7">
        <v>2</v>
      </c>
      <c r="AX344084" s="7">
        <v>1</v>
      </c>
      <c r="BE344084" s="7">
        <v>3</v>
      </c>
      <c r="BG344084" s="7">
        <v>75</v>
      </c>
      <c r="BH344084" s="7">
        <v>1</v>
      </c>
      <c r="BJ344084" s="7">
        <v>1</v>
      </c>
      <c r="BK344084" s="7">
        <v>94</v>
      </c>
      <c r="BL344084" s="7">
        <v>638</v>
      </c>
      <c r="BN344084" s="7">
        <v>1</v>
      </c>
      <c r="BP344084" s="7">
        <v>25</v>
      </c>
      <c r="BR344084" s="7">
        <v>14</v>
      </c>
      <c r="BT344084" s="7">
        <v>2</v>
      </c>
      <c r="BV344084" s="7">
        <v>1</v>
      </c>
      <c r="BW344084" s="7">
        <v>4</v>
      </c>
      <c r="BX344084" s="7">
        <v>11</v>
      </c>
      <c r="BY344084" s="7">
        <v>32</v>
      </c>
      <c r="BZ344084" s="7">
        <v>1</v>
      </c>
      <c r="CC344084" s="7">
        <v>7</v>
      </c>
      <c r="CD344084" s="7">
        <v>6</v>
      </c>
      <c r="CE344084" s="7">
        <v>20</v>
      </c>
      <c r="CF344084" s="7">
        <v>2</v>
      </c>
      <c r="CG344084" s="7">
        <v>5</v>
      </c>
      <c r="CH344084" s="7">
        <v>7</v>
      </c>
      <c r="CI344084" s="7">
        <v>66</v>
      </c>
      <c r="CJ344084" s="7">
        <v>3</v>
      </c>
      <c r="CK344084" s="7">
        <v>1</v>
      </c>
      <c r="CL344084" s="7">
        <v>1696</v>
      </c>
    </row>
    <row r="344085" spans="1:90" x14ac:dyDescent="0.25">
      <c r="A344085" s="17" t="s">
        <v>50</v>
      </c>
      <c r="AY344085" s="7">
        <v>5</v>
      </c>
      <c r="CE344085" s="7">
        <v>1</v>
      </c>
      <c r="CH344085" s="7">
        <v>5</v>
      </c>
      <c r="CL344085" s="7">
        <v>178</v>
      </c>
    </row>
    <row r="344086" spans="1:90" x14ac:dyDescent="0.25">
      <c r="A344086" s="1" t="s">
        <v>26</v>
      </c>
      <c r="BG344086" s="7">
        <v>2</v>
      </c>
      <c r="BV344086" s="7">
        <v>6</v>
      </c>
      <c r="BY344086" s="7">
        <v>15</v>
      </c>
      <c r="CL344086" s="7">
        <v>1</v>
      </c>
    </row>
    <row r="344087" spans="1:90" x14ac:dyDescent="0.25">
      <c r="A344087" s="16" t="s">
        <v>27</v>
      </c>
      <c r="BG344087" s="7">
        <v>18</v>
      </c>
      <c r="BS344087" s="7">
        <v>2</v>
      </c>
    </row>
    <row r="344088" spans="1:90" x14ac:dyDescent="0.25">
      <c r="A344088" s="16" t="s">
        <v>28</v>
      </c>
      <c r="BA344088" s="7">
        <v>1933</v>
      </c>
      <c r="BG344088" s="7">
        <v>4</v>
      </c>
      <c r="BL344088" s="7">
        <v>59</v>
      </c>
      <c r="BO344088" s="7">
        <v>5</v>
      </c>
      <c r="CH344088" s="7">
        <v>5</v>
      </c>
      <c r="CI344088" s="7">
        <v>1</v>
      </c>
      <c r="CL344088" s="7">
        <v>161</v>
      </c>
    </row>
    <row r="344089" spans="1:90" x14ac:dyDescent="0.25">
      <c r="A344089" s="16" t="s">
        <v>29</v>
      </c>
      <c r="AN344089" s="13">
        <v>2</v>
      </c>
    </row>
    <row r="344090" spans="1:90" x14ac:dyDescent="0.25">
      <c r="A344090" s="1" t="s">
        <v>30</v>
      </c>
      <c r="AI344090" s="7">
        <v>1</v>
      </c>
      <c r="AY344090" s="7">
        <v>96</v>
      </c>
      <c r="BG344090" s="7">
        <v>27</v>
      </c>
      <c r="BY344090" s="7">
        <v>17</v>
      </c>
    </row>
    <row r="344091" spans="1:90" x14ac:dyDescent="0.25">
      <c r="A344091" s="17" t="s">
        <v>51</v>
      </c>
      <c r="AO344091" s="7">
        <v>2</v>
      </c>
      <c r="AT344091" s="7">
        <v>8</v>
      </c>
      <c r="AY344091" s="7">
        <v>24</v>
      </c>
      <c r="BG344091" s="7">
        <v>3</v>
      </c>
      <c r="BY344091" s="7">
        <v>4</v>
      </c>
    </row>
    <row r="344092" spans="1:90" x14ac:dyDescent="0.25">
      <c r="A344092" s="16" t="s">
        <v>31</v>
      </c>
      <c r="AJ344092" s="7">
        <v>3</v>
      </c>
      <c r="AL344092" s="13">
        <v>109</v>
      </c>
      <c r="AM344092" s="7">
        <v>6</v>
      </c>
      <c r="AN344092" s="7">
        <v>25</v>
      </c>
      <c r="AO344092" s="7">
        <v>10</v>
      </c>
      <c r="BG344092" s="7">
        <v>3</v>
      </c>
      <c r="BS344092" s="7">
        <v>4</v>
      </c>
      <c r="CC344092" s="7">
        <v>4</v>
      </c>
      <c r="CI344092" s="7">
        <v>2</v>
      </c>
      <c r="CL344092" s="7">
        <v>3</v>
      </c>
    </row>
    <row r="344093" spans="1:90" x14ac:dyDescent="0.25">
      <c r="A344093" s="16" t="s">
        <v>32</v>
      </c>
    </row>
    <row r="344094" spans="1:90" x14ac:dyDescent="0.25">
      <c r="A344094" s="16" t="s">
        <v>33</v>
      </c>
      <c r="BG344094" s="7">
        <v>2</v>
      </c>
      <c r="BL344094" s="7">
        <v>2</v>
      </c>
      <c r="BS344094" s="7">
        <v>4</v>
      </c>
    </row>
    <row r="344095" spans="1:90" x14ac:dyDescent="0.25">
      <c r="A344095" s="1" t="s">
        <v>34</v>
      </c>
      <c r="AI344095" s="7">
        <v>73</v>
      </c>
    </row>
    <row r="344096" spans="1:90" x14ac:dyDescent="0.25">
      <c r="A344096" s="16" t="s">
        <v>35</v>
      </c>
      <c r="AK344096" s="7">
        <v>15</v>
      </c>
      <c r="AL344096" s="13">
        <v>72</v>
      </c>
      <c r="AM344096" s="7">
        <v>7</v>
      </c>
      <c r="AN344096" s="7">
        <v>1</v>
      </c>
      <c r="AO344096" s="7">
        <v>10</v>
      </c>
      <c r="BG344096" s="7">
        <v>2</v>
      </c>
      <c r="BS344096" s="7">
        <v>12</v>
      </c>
      <c r="CC344096" s="7">
        <v>4</v>
      </c>
      <c r="CE344096" s="7">
        <v>1</v>
      </c>
    </row>
    <row r="344097" spans="1:90" x14ac:dyDescent="0.25">
      <c r="A344097" s="1" t="s">
        <v>36</v>
      </c>
      <c r="AL344097" s="7">
        <v>9</v>
      </c>
      <c r="AM344097" s="7">
        <v>2</v>
      </c>
      <c r="AN344097" s="7">
        <v>3</v>
      </c>
      <c r="AO344097" s="7">
        <v>5</v>
      </c>
      <c r="BQ344097" s="7">
        <v>1</v>
      </c>
    </row>
    <row r="344098" spans="1:90" x14ac:dyDescent="0.25">
      <c r="A344098" s="1" t="s">
        <v>37</v>
      </c>
      <c r="BS344098" s="7">
        <v>34</v>
      </c>
    </row>
    <row r="344099" spans="1:90" x14ac:dyDescent="0.25">
      <c r="A344099" s="1" t="s">
        <v>38</v>
      </c>
      <c r="AI344099" s="7">
        <v>1</v>
      </c>
    </row>
    <row r="344100" spans="1:90" x14ac:dyDescent="0.25">
      <c r="A344100" s="1" t="s">
        <v>39</v>
      </c>
      <c r="AI344100" s="7">
        <v>1</v>
      </c>
      <c r="CL344100" s="7">
        <v>1</v>
      </c>
    </row>
    <row r="344101" spans="1:90" x14ac:dyDescent="0.25">
      <c r="A344101" s="1" t="s">
        <v>40</v>
      </c>
      <c r="AK344101" s="13">
        <v>1</v>
      </c>
    </row>
    <row r="344102" spans="1:90" x14ac:dyDescent="0.25">
      <c r="A344102" s="1" t="s">
        <v>41</v>
      </c>
      <c r="AN344102" s="7">
        <v>2</v>
      </c>
      <c r="CI344102" s="7">
        <v>2</v>
      </c>
      <c r="CL344102" s="7">
        <v>1</v>
      </c>
    </row>
    <row r="344103" spans="1:90" x14ac:dyDescent="0.25">
      <c r="A344103" s="1" t="s">
        <v>42</v>
      </c>
      <c r="AN344103" s="7">
        <v>3</v>
      </c>
      <c r="BS344103" s="7">
        <v>2</v>
      </c>
    </row>
    <row r="344104" spans="1:90" x14ac:dyDescent="0.25">
      <c r="A344104" s="17" t="s">
        <v>52</v>
      </c>
      <c r="AN344104" s="7">
        <v>1</v>
      </c>
      <c r="BG344104" s="7">
        <v>2</v>
      </c>
      <c r="CL344104" s="7">
        <v>11</v>
      </c>
    </row>
    <row r="344105" spans="1:90" x14ac:dyDescent="0.25">
      <c r="A344105" s="1" t="s">
        <v>43</v>
      </c>
      <c r="BG344105" s="7">
        <v>1</v>
      </c>
    </row>
    <row r="344106" spans="1:90" x14ac:dyDescent="0.25">
      <c r="A344106" s="17" t="s">
        <v>53</v>
      </c>
      <c r="AN344106" s="7">
        <v>16</v>
      </c>
    </row>
    <row r="344107" spans="1:90" x14ac:dyDescent="0.25">
      <c r="A344107" s="1" t="s">
        <v>44</v>
      </c>
      <c r="AM344107" s="7">
        <v>2</v>
      </c>
      <c r="AO344107" s="7">
        <v>8</v>
      </c>
    </row>
    <row r="344108" spans="1:90" x14ac:dyDescent="0.25">
      <c r="A344108" s="1" t="s">
        <v>45</v>
      </c>
      <c r="BG344108" s="7">
        <v>3</v>
      </c>
    </row>
    <row r="344109" spans="1:90" x14ac:dyDescent="0.25">
      <c r="A344109" s="1" t="s">
        <v>46</v>
      </c>
      <c r="BY344109" s="7">
        <v>4</v>
      </c>
    </row>
    <row r="344110" spans="1:90" x14ac:dyDescent="0.25">
      <c r="A344110" s="16" t="s">
        <v>47</v>
      </c>
      <c r="AK344110" s="13" t="s">
        <v>132</v>
      </c>
      <c r="AL344110" s="13" t="s">
        <v>134</v>
      </c>
      <c r="AQ344110" s="13" t="s">
        <v>142</v>
      </c>
      <c r="AR344110" s="13"/>
      <c r="AS344110" s="7" t="s">
        <v>146</v>
      </c>
      <c r="AZ344110" s="7" t="s">
        <v>159</v>
      </c>
      <c r="CF344110" s="7" t="s">
        <v>199</v>
      </c>
      <c r="CI344110" s="7" t="s">
        <v>205</v>
      </c>
    </row>
    <row r="360440" spans="1:90" x14ac:dyDescent="0.25">
      <c r="A360440" s="1" t="s">
        <v>0</v>
      </c>
      <c r="B360440" s="13" t="s">
        <v>67</v>
      </c>
      <c r="C360440" s="7" t="s">
        <v>71</v>
      </c>
      <c r="D360440" s="7" t="s">
        <v>73</v>
      </c>
      <c r="E360440" s="7" t="s">
        <v>77</v>
      </c>
      <c r="F360440" s="7" t="s">
        <v>79</v>
      </c>
      <c r="G360440" s="7" t="s">
        <v>81</v>
      </c>
      <c r="H360440" s="7" t="s">
        <v>83</v>
      </c>
      <c r="I360440" s="7" t="s">
        <v>86</v>
      </c>
      <c r="J360440" s="7" t="s">
        <v>87</v>
      </c>
      <c r="K360440" s="7" t="s">
        <v>89</v>
      </c>
      <c r="L360440" s="7" t="s">
        <v>90</v>
      </c>
      <c r="M360440" s="7" t="s">
        <v>91</v>
      </c>
      <c r="N360440" s="7" t="s">
        <v>93</v>
      </c>
      <c r="O360440" s="7" t="s">
        <v>94</v>
      </c>
      <c r="P360440" s="7" t="s">
        <v>96</v>
      </c>
      <c r="Q360440" s="7" t="s">
        <v>97</v>
      </c>
      <c r="R360440" s="7" t="s">
        <v>100</v>
      </c>
      <c r="S360440" s="7" t="s">
        <v>102</v>
      </c>
      <c r="T360440" s="7" t="s">
        <v>103</v>
      </c>
      <c r="U360440" s="7" t="s">
        <v>105</v>
      </c>
      <c r="V360440" s="7" t="s">
        <v>106</v>
      </c>
      <c r="W360440" s="7" t="s">
        <v>108</v>
      </c>
      <c r="X360440" s="7" t="s">
        <v>110</v>
      </c>
      <c r="Y360440" s="7" t="s">
        <v>111</v>
      </c>
      <c r="Z360440" s="7" t="s">
        <v>112</v>
      </c>
      <c r="AA360440" s="7" t="s">
        <v>113</v>
      </c>
      <c r="AB360440" s="7" t="s">
        <v>115</v>
      </c>
      <c r="AC360440" s="7" t="s">
        <v>117</v>
      </c>
      <c r="AD360440" s="7" t="s">
        <v>119</v>
      </c>
      <c r="AE360440" s="7" t="s">
        <v>120</v>
      </c>
      <c r="AF360440" s="7" t="s">
        <v>121</v>
      </c>
      <c r="AG360440" s="7" t="s">
        <v>123</v>
      </c>
      <c r="AH360440" s="7" t="s">
        <v>125</v>
      </c>
      <c r="AI360440" s="7" t="s">
        <v>127</v>
      </c>
      <c r="AJ360440" s="7" t="s">
        <v>129</v>
      </c>
      <c r="AK360440" s="7" t="s">
        <v>130</v>
      </c>
      <c r="AL360440" s="7" t="s">
        <v>133</v>
      </c>
      <c r="AM360440" s="7" t="s">
        <v>135</v>
      </c>
      <c r="AN360440" s="7" t="s">
        <v>136</v>
      </c>
      <c r="AO360440" s="7" t="s">
        <v>138</v>
      </c>
      <c r="AP360440" s="7" t="s">
        <v>139</v>
      </c>
      <c r="AQ360440" s="7" t="s">
        <v>140</v>
      </c>
      <c r="AR360440" s="7" t="s">
        <v>143</v>
      </c>
      <c r="AS360440" s="7" t="s">
        <v>145</v>
      </c>
      <c r="AT360440" s="7" t="s">
        <v>147</v>
      </c>
      <c r="AU360440" s="7" t="s">
        <v>148</v>
      </c>
      <c r="AV360440" s="7" t="s">
        <v>149</v>
      </c>
      <c r="AW360440" s="7" t="s">
        <v>152</v>
      </c>
      <c r="AX360440" s="7" t="s">
        <v>153</v>
      </c>
      <c r="AY360440" s="7" t="s">
        <v>155</v>
      </c>
      <c r="AZ360440" s="7" t="s">
        <v>158</v>
      </c>
      <c r="BA360440" s="7" t="s">
        <v>160</v>
      </c>
      <c r="BB360440" s="7" t="s">
        <v>161</v>
      </c>
      <c r="BC360440" s="7" t="s">
        <v>162</v>
      </c>
      <c r="BD360440" s="7" t="s">
        <v>163</v>
      </c>
      <c r="BE360440" s="7" t="s">
        <v>164</v>
      </c>
      <c r="BF360440" s="7" t="s">
        <v>165</v>
      </c>
      <c r="BG360440" s="7" t="s">
        <v>166</v>
      </c>
      <c r="BH360440" s="7" t="s">
        <v>167</v>
      </c>
      <c r="BI360440" s="7" t="s">
        <v>168</v>
      </c>
      <c r="BJ360440" s="7" t="s">
        <v>169</v>
      </c>
      <c r="BK360440" s="7" t="s">
        <v>170</v>
      </c>
      <c r="BL360440" s="7" t="s">
        <v>171</v>
      </c>
      <c r="BM360440" s="7" t="s">
        <v>173</v>
      </c>
      <c r="BN360440" s="7" t="s">
        <v>174</v>
      </c>
      <c r="BO360440" s="7" t="s">
        <v>176</v>
      </c>
      <c r="BP360440" s="7" t="s">
        <v>178</v>
      </c>
      <c r="BQ360440" s="7" t="s">
        <v>179</v>
      </c>
      <c r="BR360440" s="7" t="s">
        <v>181</v>
      </c>
      <c r="BS360440" s="7" t="s">
        <v>183</v>
      </c>
      <c r="BT360440" s="7" t="s">
        <v>184</v>
      </c>
      <c r="BU360440" s="7" t="s">
        <v>185</v>
      </c>
      <c r="BV360440" s="7" t="s">
        <v>187</v>
      </c>
      <c r="BW360440" s="7" t="s">
        <v>188</v>
      </c>
      <c r="BX360440" s="7" t="s">
        <v>189</v>
      </c>
      <c r="BY360440" s="7" t="s">
        <v>190</v>
      </c>
      <c r="BZ360440" s="7" t="s">
        <v>192</v>
      </c>
      <c r="CA360440" s="7" t="s">
        <v>193</v>
      </c>
      <c r="CB360440" s="7" t="s">
        <v>194</v>
      </c>
      <c r="CC360440" s="7" t="s">
        <v>195</v>
      </c>
      <c r="CD360440" s="7" t="s">
        <v>196</v>
      </c>
      <c r="CE360440" s="7" t="s">
        <v>197</v>
      </c>
      <c r="CF360440" s="7" t="s">
        <v>198</v>
      </c>
      <c r="CG360440" s="7" t="s">
        <v>200</v>
      </c>
      <c r="CH360440" s="7" t="s">
        <v>202</v>
      </c>
      <c r="CI360440" s="7" t="s">
        <v>204</v>
      </c>
      <c r="CJ360440" s="7" t="s">
        <v>206</v>
      </c>
      <c r="CK360440" s="7" t="s">
        <v>208</v>
      </c>
      <c r="CL360440" s="7" t="s">
        <v>209</v>
      </c>
    </row>
    <row r="360441" spans="1:90" x14ac:dyDescent="0.25">
      <c r="A360441" s="1" t="s">
        <v>1</v>
      </c>
      <c r="B360441" s="7" t="s">
        <v>54</v>
      </c>
      <c r="C360441" s="7" t="s">
        <v>54</v>
      </c>
      <c r="D360441" s="7" t="s">
        <v>57</v>
      </c>
      <c r="E360441" s="7" t="s">
        <v>57</v>
      </c>
      <c r="F360441" s="7" t="s">
        <v>57</v>
      </c>
      <c r="G360441" s="7" t="s">
        <v>57</v>
      </c>
      <c r="H360441" s="7" t="s">
        <v>57</v>
      </c>
      <c r="I360441" s="7" t="s">
        <v>54</v>
      </c>
      <c r="J360441" s="7" t="s">
        <v>57</v>
      </c>
      <c r="K360441" s="7" t="s">
        <v>57</v>
      </c>
      <c r="L360441" s="7" t="s">
        <v>57</v>
      </c>
      <c r="M360441" s="7" t="s">
        <v>57</v>
      </c>
      <c r="N360441" s="7" t="s">
        <v>57</v>
      </c>
      <c r="O360441" s="7" t="s">
        <v>54</v>
      </c>
      <c r="P360441" s="7" t="s">
        <v>57</v>
      </c>
      <c r="Q360441" s="7" t="s">
        <v>57</v>
      </c>
      <c r="R360441" s="7" t="s">
        <v>54</v>
      </c>
      <c r="S360441" s="7" t="s">
        <v>57</v>
      </c>
      <c r="T360441" s="7" t="s">
        <v>57</v>
      </c>
      <c r="U360441" s="7" t="s">
        <v>57</v>
      </c>
      <c r="V360441" s="7" t="s">
        <v>57</v>
      </c>
      <c r="W360441" s="7" t="s">
        <v>54</v>
      </c>
      <c r="X360441" s="7" t="s">
        <v>57</v>
      </c>
      <c r="Y360441" s="7" t="s">
        <v>57</v>
      </c>
      <c r="Z360441" s="7" t="s">
        <v>54</v>
      </c>
      <c r="AA360441" s="7" t="s">
        <v>57</v>
      </c>
      <c r="AB360441" s="7" t="s">
        <v>57</v>
      </c>
      <c r="AC360441" s="7" t="s">
        <v>54</v>
      </c>
      <c r="AD360441" s="7" t="s">
        <v>57</v>
      </c>
      <c r="AE360441" s="7" t="s">
        <v>57</v>
      </c>
      <c r="AF360441" s="7" t="s">
        <v>54</v>
      </c>
      <c r="AG360441" s="7" t="s">
        <v>57</v>
      </c>
      <c r="AH360441" s="7" t="s">
        <v>57</v>
      </c>
      <c r="AI360441" s="7" t="s">
        <v>57</v>
      </c>
      <c r="AJ360441" s="7" t="s">
        <v>54</v>
      </c>
      <c r="AK360441" s="7" t="s">
        <v>54</v>
      </c>
      <c r="AL360441" s="7" t="s">
        <v>54</v>
      </c>
      <c r="AM360441" s="7" t="s">
        <v>54</v>
      </c>
      <c r="AN360441" s="7" t="s">
        <v>57</v>
      </c>
      <c r="AO360441" s="7" t="s">
        <v>54</v>
      </c>
      <c r="AP360441" s="7" t="s">
        <v>57</v>
      </c>
      <c r="AQ360441" s="7" t="s">
        <v>57</v>
      </c>
      <c r="AR360441" s="7" t="s">
        <v>57</v>
      </c>
      <c r="AS360441" s="7" t="s">
        <v>57</v>
      </c>
      <c r="AT360441" s="7" t="s">
        <v>54</v>
      </c>
      <c r="AU360441" s="7" t="s">
        <v>54</v>
      </c>
      <c r="AV360441" s="7" t="s">
        <v>57</v>
      </c>
      <c r="AW360441" s="7" t="s">
        <v>57</v>
      </c>
      <c r="AX360441" s="7" t="s">
        <v>57</v>
      </c>
      <c r="AY360441" s="7" t="s">
        <v>54</v>
      </c>
      <c r="AZ360441" s="7" t="s">
        <v>54</v>
      </c>
      <c r="BA360441" s="7" t="s">
        <v>54</v>
      </c>
      <c r="BB360441" s="7" t="s">
        <v>57</v>
      </c>
      <c r="BC360441" s="7" t="s">
        <v>57</v>
      </c>
      <c r="BD360441" s="7" t="s">
        <v>57</v>
      </c>
      <c r="BE360441" s="7" t="s">
        <v>57</v>
      </c>
      <c r="BF360441" s="7" t="s">
        <v>54</v>
      </c>
      <c r="BG360441" s="7" t="s">
        <v>57</v>
      </c>
      <c r="BH360441" s="7" t="s">
        <v>54</v>
      </c>
      <c r="BI360441" s="7" t="s">
        <v>57</v>
      </c>
      <c r="BJ360441" s="7" t="s">
        <v>57</v>
      </c>
      <c r="BK360441" s="7" t="s">
        <v>57</v>
      </c>
      <c r="BL360441" s="7" t="s">
        <v>57</v>
      </c>
      <c r="BM360441" s="7" t="s">
        <v>57</v>
      </c>
      <c r="BN360441" s="7" t="s">
        <v>54</v>
      </c>
      <c r="BO360441" s="7" t="s">
        <v>57</v>
      </c>
      <c r="BP360441" s="7" t="s">
        <v>54</v>
      </c>
      <c r="BQ360441" s="7" t="s">
        <v>57</v>
      </c>
      <c r="BR360441" s="7" t="s">
        <v>57</v>
      </c>
      <c r="BS360441" s="7" t="s">
        <v>57</v>
      </c>
      <c r="BT360441" s="7" t="s">
        <v>57</v>
      </c>
      <c r="BU360441" s="7" t="s">
        <v>54</v>
      </c>
      <c r="BV360441" s="7" t="s">
        <v>57</v>
      </c>
      <c r="BW360441" s="7" t="s">
        <v>54</v>
      </c>
      <c r="BX360441" s="7" t="s">
        <v>54</v>
      </c>
      <c r="BY360441" s="7" t="s">
        <v>57</v>
      </c>
      <c r="BZ360441" s="7" t="s">
        <v>57</v>
      </c>
      <c r="CA360441" s="7" t="s">
        <v>57</v>
      </c>
      <c r="CB360441" s="7" t="s">
        <v>54</v>
      </c>
      <c r="CC360441" s="7" t="s">
        <v>54</v>
      </c>
      <c r="CD360441" s="7" t="s">
        <v>57</v>
      </c>
      <c r="CE360441" s="7" t="s">
        <v>54</v>
      </c>
      <c r="CF360441" s="7" t="s">
        <v>57</v>
      </c>
      <c r="CG360441" s="7" t="s">
        <v>57</v>
      </c>
      <c r="CH360441" s="7" t="s">
        <v>57</v>
      </c>
      <c r="CI360441" s="7" t="s">
        <v>57</v>
      </c>
      <c r="CJ360441" s="7" t="s">
        <v>57</v>
      </c>
      <c r="CK360441" s="7" t="s">
        <v>57</v>
      </c>
      <c r="CL360441" s="7" t="s">
        <v>57</v>
      </c>
    </row>
    <row r="360442" spans="1:90" x14ac:dyDescent="0.25">
      <c r="A360442" s="1" t="s">
        <v>2</v>
      </c>
      <c r="B360442" s="9">
        <v>50</v>
      </c>
      <c r="C360442" s="10">
        <v>58</v>
      </c>
      <c r="D360442" s="10">
        <v>11</v>
      </c>
      <c r="E360442" s="10">
        <v>22</v>
      </c>
      <c r="F360442" s="10">
        <v>37</v>
      </c>
      <c r="G360442" s="10">
        <v>39</v>
      </c>
      <c r="H360442" s="10">
        <v>50</v>
      </c>
      <c r="I360442" s="10">
        <v>1</v>
      </c>
      <c r="J360442" s="10">
        <v>1</v>
      </c>
      <c r="K360442" s="10">
        <v>7</v>
      </c>
      <c r="L360442" s="10">
        <v>18</v>
      </c>
      <c r="M360442" s="10">
        <v>35</v>
      </c>
      <c r="N360442" s="10">
        <v>22</v>
      </c>
      <c r="O360442" s="10">
        <v>55</v>
      </c>
      <c r="P360442" s="10">
        <v>3</v>
      </c>
      <c r="Q360442" s="10">
        <v>21</v>
      </c>
      <c r="R360442" s="10">
        <v>23</v>
      </c>
      <c r="S360442" s="10">
        <v>26</v>
      </c>
      <c r="T360442" s="10">
        <v>30</v>
      </c>
      <c r="U360442" s="10">
        <v>21</v>
      </c>
      <c r="V360442" s="10">
        <v>33</v>
      </c>
      <c r="W360442" s="10">
        <v>2</v>
      </c>
      <c r="X360442" s="10">
        <v>15</v>
      </c>
      <c r="Y360442" s="10">
        <v>39</v>
      </c>
      <c r="Z360442" s="10">
        <v>36</v>
      </c>
      <c r="AA360442" s="10">
        <v>45</v>
      </c>
      <c r="AB360442" s="10">
        <v>53</v>
      </c>
      <c r="AC360442" s="7" t="s">
        <v>118</v>
      </c>
      <c r="AD360442" s="10" t="s">
        <v>118</v>
      </c>
      <c r="AE360442" s="10" t="s">
        <v>118</v>
      </c>
      <c r="AF360442" s="10">
        <v>21</v>
      </c>
      <c r="AG360442" s="10">
        <v>52</v>
      </c>
      <c r="AH360442" s="7">
        <v>62</v>
      </c>
      <c r="AI360442" s="7">
        <v>41</v>
      </c>
      <c r="AJ360442" s="7">
        <v>18</v>
      </c>
      <c r="AK360442" s="7">
        <v>52</v>
      </c>
      <c r="AL360442" s="10">
        <v>55</v>
      </c>
      <c r="AM360442" s="10">
        <v>33</v>
      </c>
      <c r="AN360442" s="10">
        <v>30</v>
      </c>
      <c r="AO360442" s="7">
        <v>38</v>
      </c>
      <c r="AP360442" s="9">
        <v>38</v>
      </c>
      <c r="AQ360442" s="7">
        <v>44</v>
      </c>
      <c r="AR360442" s="7">
        <v>50</v>
      </c>
      <c r="AS360442" s="7">
        <v>55</v>
      </c>
      <c r="AT360442" s="9">
        <v>1</v>
      </c>
      <c r="AU360442" s="9">
        <v>24</v>
      </c>
      <c r="AV360442" s="7">
        <v>28</v>
      </c>
      <c r="AW360442" s="9">
        <v>38</v>
      </c>
      <c r="AX360442" s="10">
        <v>21</v>
      </c>
      <c r="AY360442" s="9">
        <v>42</v>
      </c>
      <c r="AZ360442" s="10">
        <v>13</v>
      </c>
      <c r="BA360442" s="10">
        <v>21</v>
      </c>
      <c r="BB360442" s="10">
        <v>36</v>
      </c>
      <c r="BC360442" s="10">
        <v>57</v>
      </c>
      <c r="BD360442" s="10">
        <v>52</v>
      </c>
      <c r="BE360442" s="10">
        <v>12</v>
      </c>
      <c r="BF360442" s="10">
        <v>49</v>
      </c>
      <c r="BG360442" s="10">
        <v>48</v>
      </c>
      <c r="BH360442" s="10">
        <v>1</v>
      </c>
      <c r="BI360442" s="10">
        <v>40</v>
      </c>
      <c r="BJ360442" s="10">
        <v>42</v>
      </c>
      <c r="BK360442" s="10">
        <v>51</v>
      </c>
      <c r="BL360442" s="10">
        <v>2</v>
      </c>
      <c r="BM360442" s="10">
        <v>31</v>
      </c>
      <c r="BN360442" s="10">
        <v>43</v>
      </c>
      <c r="BO360442" s="10">
        <v>56</v>
      </c>
      <c r="BP360442" s="10">
        <v>2</v>
      </c>
      <c r="BQ360442" s="10">
        <v>14</v>
      </c>
      <c r="BR360442" s="10">
        <v>44</v>
      </c>
      <c r="BS360442" s="10">
        <v>68</v>
      </c>
      <c r="BT360442" s="10">
        <v>30</v>
      </c>
      <c r="BU360442" s="10">
        <v>53</v>
      </c>
      <c r="BV360442" s="10">
        <v>47</v>
      </c>
      <c r="BW360442" s="10">
        <v>41</v>
      </c>
      <c r="BX360442" s="10">
        <v>21</v>
      </c>
      <c r="BY360442" s="10">
        <v>32</v>
      </c>
      <c r="BZ360442" s="10">
        <v>9</v>
      </c>
      <c r="CA360442" s="10">
        <v>33</v>
      </c>
      <c r="CB360442" s="10">
        <v>39</v>
      </c>
      <c r="CC360442" s="10">
        <v>6</v>
      </c>
      <c r="CD360442" s="10">
        <v>18</v>
      </c>
      <c r="CE360442" s="10">
        <v>7</v>
      </c>
      <c r="CF360442" s="10">
        <v>43</v>
      </c>
      <c r="CG360442" s="7">
        <v>36</v>
      </c>
      <c r="CH360442" s="7">
        <v>45</v>
      </c>
      <c r="CI360442" s="7">
        <v>47</v>
      </c>
      <c r="CJ360442" s="7">
        <v>18</v>
      </c>
      <c r="CK360442" s="10" t="s">
        <v>118</v>
      </c>
      <c r="CL360442" s="7" t="s">
        <v>210</v>
      </c>
    </row>
    <row r="360443" spans="1:90" x14ac:dyDescent="0.25">
      <c r="A360443" s="1" t="s">
        <v>3</v>
      </c>
      <c r="B360443" s="7">
        <v>9</v>
      </c>
      <c r="C360443" s="7">
        <v>5</v>
      </c>
      <c r="D360443" s="7">
        <v>9</v>
      </c>
      <c r="E360443" s="7">
        <v>8</v>
      </c>
      <c r="F360443" s="7">
        <v>6</v>
      </c>
      <c r="G360443" s="7">
        <v>8</v>
      </c>
      <c r="H360443" s="7">
        <v>8</v>
      </c>
      <c r="I360443" s="7">
        <v>7</v>
      </c>
      <c r="J360443" s="13">
        <v>3</v>
      </c>
      <c r="K360443" s="13">
        <v>4</v>
      </c>
      <c r="L360443" s="7">
        <v>7</v>
      </c>
      <c r="M360443" s="13">
        <v>12</v>
      </c>
      <c r="N360443" s="7">
        <v>10</v>
      </c>
      <c r="O360443" s="7">
        <v>10</v>
      </c>
      <c r="P360443" s="7">
        <v>10</v>
      </c>
      <c r="Q360443" s="7">
        <v>7</v>
      </c>
      <c r="R360443" s="7">
        <v>5</v>
      </c>
      <c r="S360443" s="7">
        <v>5</v>
      </c>
      <c r="T360443" s="7">
        <v>11</v>
      </c>
      <c r="U360443" s="7">
        <v>7</v>
      </c>
      <c r="V360443" s="7">
        <v>8</v>
      </c>
      <c r="W360443" s="13">
        <v>12</v>
      </c>
      <c r="X360443" s="7">
        <v>5</v>
      </c>
      <c r="Y360443" s="7">
        <v>9</v>
      </c>
      <c r="Z360443" s="7">
        <v>9</v>
      </c>
      <c r="AA360443" s="7">
        <v>10</v>
      </c>
      <c r="AB360443" s="7">
        <v>5</v>
      </c>
      <c r="AC360443" s="7">
        <v>6</v>
      </c>
      <c r="AD360443" s="7">
        <v>7</v>
      </c>
      <c r="AE360443" s="7">
        <v>8</v>
      </c>
      <c r="AF360443" s="7">
        <v>6</v>
      </c>
      <c r="AG360443" s="7">
        <v>10</v>
      </c>
      <c r="AH360443" s="7">
        <v>8</v>
      </c>
      <c r="AI360443" s="7">
        <v>8</v>
      </c>
      <c r="AJ360443" s="7">
        <v>6</v>
      </c>
      <c r="AK360443" s="7">
        <v>5</v>
      </c>
      <c r="AL360443" s="7">
        <v>7</v>
      </c>
      <c r="AM360443" s="7">
        <v>11</v>
      </c>
      <c r="AN360443" s="7">
        <v>10</v>
      </c>
      <c r="AO360443" s="7">
        <v>9</v>
      </c>
      <c r="AP360443" s="7">
        <v>8</v>
      </c>
      <c r="AQ360443" s="7">
        <v>5</v>
      </c>
      <c r="AR360443" s="7">
        <v>7</v>
      </c>
      <c r="AS360443" s="7">
        <v>8</v>
      </c>
      <c r="AT360443" s="7">
        <v>8</v>
      </c>
      <c r="AU360443" s="7">
        <v>11</v>
      </c>
      <c r="AV360443" s="7">
        <v>7</v>
      </c>
      <c r="AW360443" s="7">
        <v>9</v>
      </c>
      <c r="AX360443" s="7">
        <v>6</v>
      </c>
      <c r="AY360443" s="7">
        <v>10</v>
      </c>
      <c r="AZ360443" s="7">
        <v>8</v>
      </c>
      <c r="BA360443" s="7">
        <v>5</v>
      </c>
      <c r="BB360443" s="7">
        <v>8</v>
      </c>
      <c r="BC360443" s="7">
        <v>9</v>
      </c>
      <c r="BD360443" s="7">
        <v>6</v>
      </c>
      <c r="BE360443" s="13">
        <v>6</v>
      </c>
      <c r="BF360443" s="7">
        <v>8</v>
      </c>
      <c r="BG360443" s="7">
        <v>9</v>
      </c>
      <c r="BH360443" s="13">
        <v>4</v>
      </c>
      <c r="BI360443" s="7">
        <v>7</v>
      </c>
      <c r="BJ360443" s="13">
        <v>6</v>
      </c>
      <c r="BK360443" s="13">
        <v>6</v>
      </c>
      <c r="BL360443" s="13">
        <v>3</v>
      </c>
      <c r="BM360443" s="7">
        <v>8</v>
      </c>
      <c r="BN360443" s="7">
        <v>11</v>
      </c>
      <c r="BO360443" s="7">
        <v>7</v>
      </c>
      <c r="BP360443" s="13">
        <v>4</v>
      </c>
      <c r="BQ360443" s="7">
        <v>8</v>
      </c>
      <c r="BR360443" s="7">
        <v>5</v>
      </c>
      <c r="BS360443" s="7">
        <v>9</v>
      </c>
      <c r="BT360443" s="13">
        <v>6</v>
      </c>
      <c r="BU360443" s="7">
        <v>11</v>
      </c>
      <c r="BV360443" s="7">
        <v>9</v>
      </c>
      <c r="BW360443" s="7">
        <v>7</v>
      </c>
      <c r="BX360443" s="7">
        <v>9</v>
      </c>
      <c r="BY360443" s="7">
        <v>9</v>
      </c>
      <c r="BZ360443" s="7">
        <v>8</v>
      </c>
      <c r="CA360443" s="7">
        <v>7</v>
      </c>
      <c r="CB360443" s="7">
        <v>5</v>
      </c>
      <c r="CC360443" s="7">
        <v>5</v>
      </c>
      <c r="CD360443" s="13">
        <v>6</v>
      </c>
      <c r="CE360443" s="7">
        <v>11</v>
      </c>
      <c r="CF360443" s="7">
        <v>9</v>
      </c>
      <c r="CG360443" s="7">
        <v>7</v>
      </c>
      <c r="CH360443" s="7">
        <v>7</v>
      </c>
      <c r="CI360443" s="7">
        <v>5</v>
      </c>
      <c r="CJ360443" s="7">
        <v>7</v>
      </c>
      <c r="CK360443" s="7">
        <v>7</v>
      </c>
      <c r="CL360443" s="7">
        <v>4</v>
      </c>
    </row>
    <row r="360444" spans="1:90" x14ac:dyDescent="0.25">
      <c r="A360444" s="1" t="s">
        <v>4</v>
      </c>
      <c r="B360444" s="7">
        <v>2007</v>
      </c>
      <c r="C360444" s="7">
        <v>2007</v>
      </c>
      <c r="D360444" s="7">
        <v>2008</v>
      </c>
      <c r="E360444" s="7">
        <v>2008</v>
      </c>
      <c r="F360444" s="7">
        <v>2008</v>
      </c>
      <c r="G360444" s="7">
        <v>2008</v>
      </c>
      <c r="H360444" s="7">
        <v>2008</v>
      </c>
      <c r="I360444" s="7">
        <v>2009</v>
      </c>
      <c r="J360444" s="7">
        <v>2010</v>
      </c>
      <c r="K360444" s="7">
        <v>2010</v>
      </c>
      <c r="L360444" s="7">
        <v>2010</v>
      </c>
      <c r="M360444" s="7">
        <v>2010</v>
      </c>
      <c r="N360444" s="7">
        <v>2011</v>
      </c>
      <c r="O360444" s="7">
        <v>2011</v>
      </c>
      <c r="P360444" s="13">
        <v>2012</v>
      </c>
      <c r="Q360444" s="7">
        <v>2012</v>
      </c>
      <c r="R360444" s="7">
        <v>2012</v>
      </c>
      <c r="S360444" s="7">
        <v>2012</v>
      </c>
      <c r="T360444" s="13">
        <v>2012</v>
      </c>
      <c r="U360444" s="13">
        <v>2015</v>
      </c>
      <c r="V360444" s="13">
        <v>2015</v>
      </c>
      <c r="W360444" s="7">
        <v>2016</v>
      </c>
      <c r="X360444" s="13">
        <v>2016</v>
      </c>
      <c r="Y360444" s="7">
        <v>2016</v>
      </c>
      <c r="Z360444" s="7">
        <v>2017</v>
      </c>
      <c r="AA360444" s="7">
        <v>2017</v>
      </c>
      <c r="AB360444" s="7">
        <v>2017</v>
      </c>
      <c r="AC360444" s="7">
        <v>2019</v>
      </c>
      <c r="AD360444" s="7">
        <v>2019</v>
      </c>
      <c r="AE360444" s="7">
        <v>2019</v>
      </c>
      <c r="AF360444" s="7">
        <v>2002</v>
      </c>
      <c r="AG360444" s="7">
        <v>2003</v>
      </c>
      <c r="AH360444" s="7">
        <v>1988</v>
      </c>
      <c r="AI360444" s="7">
        <v>1989</v>
      </c>
      <c r="AJ360444" s="7">
        <v>1994</v>
      </c>
      <c r="AK360444" s="7">
        <v>1995</v>
      </c>
      <c r="AL360444" s="7">
        <v>2002</v>
      </c>
      <c r="AM360444" s="7">
        <v>2003</v>
      </c>
      <c r="AN360444" s="7">
        <v>2003</v>
      </c>
      <c r="AO360444" s="7">
        <v>2005</v>
      </c>
      <c r="AP360444" s="7">
        <v>2007</v>
      </c>
      <c r="AQ360444" s="7">
        <v>2007</v>
      </c>
      <c r="AR360444" s="7">
        <v>2007</v>
      </c>
      <c r="AS360444" s="7">
        <v>2007</v>
      </c>
      <c r="AT360444" s="7">
        <v>2007</v>
      </c>
      <c r="AU360444" s="7">
        <v>2007</v>
      </c>
      <c r="AV360444" s="7">
        <v>2007</v>
      </c>
      <c r="AW360444" s="7">
        <v>2007</v>
      </c>
      <c r="AX360444" s="7">
        <v>2007</v>
      </c>
      <c r="AY360444" s="7">
        <v>2007</v>
      </c>
      <c r="AZ360444" s="7">
        <v>2008</v>
      </c>
      <c r="BA360444" s="7">
        <v>2008</v>
      </c>
      <c r="BB360444" s="7">
        <v>2008</v>
      </c>
      <c r="BC360444" s="7">
        <v>2008</v>
      </c>
      <c r="BD360444" s="7">
        <v>2008</v>
      </c>
      <c r="BE360444" s="7">
        <v>2009</v>
      </c>
      <c r="BF360444" s="7">
        <v>2009</v>
      </c>
      <c r="BG360444" s="7">
        <v>2009</v>
      </c>
      <c r="BH360444" s="7">
        <v>2010</v>
      </c>
      <c r="BI360444" s="7">
        <v>2010</v>
      </c>
      <c r="BJ360444" s="7">
        <v>2010</v>
      </c>
      <c r="BK360444" s="7">
        <v>2010</v>
      </c>
      <c r="BL360444" s="7">
        <v>2010</v>
      </c>
      <c r="BM360444" s="7">
        <v>2010</v>
      </c>
      <c r="BN360444" s="7">
        <v>2011</v>
      </c>
      <c r="BO360444" s="7">
        <v>2011</v>
      </c>
      <c r="BP360444" s="7">
        <v>2011</v>
      </c>
      <c r="BQ360444" s="7">
        <v>2011</v>
      </c>
      <c r="BR360444" s="7">
        <v>2011</v>
      </c>
      <c r="BS360444" s="7">
        <v>2011</v>
      </c>
      <c r="BT360444" s="7">
        <v>2011</v>
      </c>
      <c r="BU360444" s="13">
        <v>2012</v>
      </c>
      <c r="BV360444" s="13">
        <v>2013</v>
      </c>
      <c r="BW360444" s="13">
        <v>2013</v>
      </c>
      <c r="BX360444" s="13">
        <v>2013</v>
      </c>
      <c r="BY360444" s="13">
        <v>2014</v>
      </c>
      <c r="BZ360444" s="13">
        <v>2014</v>
      </c>
      <c r="CA360444" s="13">
        <v>2015</v>
      </c>
      <c r="CB360444" s="13">
        <v>2015</v>
      </c>
      <c r="CC360444" s="13">
        <v>2015</v>
      </c>
      <c r="CD360444" s="13">
        <v>2016</v>
      </c>
      <c r="CE360444" s="7">
        <v>2017</v>
      </c>
      <c r="CF360444" s="7">
        <v>2017</v>
      </c>
      <c r="CG360444" s="7">
        <v>2018</v>
      </c>
      <c r="CH360444" s="7">
        <v>2018</v>
      </c>
      <c r="CI360444" s="7">
        <v>2018</v>
      </c>
      <c r="CJ360444" s="7">
        <v>2018</v>
      </c>
      <c r="CK360444" s="7">
        <v>2019</v>
      </c>
      <c r="CL360444" s="7">
        <v>2019</v>
      </c>
    </row>
    <row r="360445" spans="1:90" x14ac:dyDescent="0.25">
      <c r="A360445" s="1" t="s">
        <v>5</v>
      </c>
      <c r="B360445" s="14">
        <v>39347</v>
      </c>
      <c r="C360445" s="14">
        <v>39225</v>
      </c>
      <c r="D360445" s="14">
        <v>39701</v>
      </c>
      <c r="E360445" s="14">
        <v>39671</v>
      </c>
      <c r="F360445" s="14">
        <v>39606</v>
      </c>
      <c r="G360445" s="14">
        <v>39675</v>
      </c>
      <c r="H360445" s="14">
        <v>39671</v>
      </c>
      <c r="I360445" s="14">
        <v>40023</v>
      </c>
      <c r="J360445" s="14">
        <v>40258</v>
      </c>
      <c r="K360445" s="14">
        <v>40298</v>
      </c>
      <c r="L360445" s="14">
        <v>40375</v>
      </c>
      <c r="M360445" s="14">
        <v>40543</v>
      </c>
      <c r="N360445" s="14">
        <v>40844</v>
      </c>
      <c r="O360445" s="14">
        <v>40825</v>
      </c>
      <c r="P360445" s="14">
        <v>41185</v>
      </c>
      <c r="Q360445" s="14">
        <v>41106</v>
      </c>
      <c r="R360445" s="14">
        <v>41056</v>
      </c>
      <c r="S360445" s="14">
        <v>41048</v>
      </c>
      <c r="T360445" s="14">
        <v>41220</v>
      </c>
      <c r="U360445" s="14">
        <v>42202</v>
      </c>
      <c r="V360445" s="14">
        <v>42234</v>
      </c>
      <c r="W360445" s="14">
        <v>42709</v>
      </c>
      <c r="X360445" s="14">
        <v>42518</v>
      </c>
      <c r="Y360445" s="14">
        <v>42626</v>
      </c>
      <c r="Z360445" s="14">
        <v>42987</v>
      </c>
      <c r="AA360445" s="14">
        <v>43031</v>
      </c>
      <c r="AB360445" s="14">
        <v>42875</v>
      </c>
      <c r="AC360445" s="14">
        <v>43635</v>
      </c>
      <c r="AD360445" s="14">
        <v>43650</v>
      </c>
      <c r="AE360445" s="14">
        <v>43678</v>
      </c>
      <c r="AF360445" s="14">
        <v>37421</v>
      </c>
      <c r="AG360445" s="14">
        <v>37911</v>
      </c>
      <c r="AH360445" s="14">
        <v>32381</v>
      </c>
      <c r="AI360445" s="14">
        <v>32740</v>
      </c>
      <c r="AJ360445" s="14">
        <v>34498</v>
      </c>
      <c r="AK360445" s="14">
        <v>34849</v>
      </c>
      <c r="AL360445" s="14">
        <v>37461</v>
      </c>
      <c r="AM360445" s="14">
        <v>37949</v>
      </c>
      <c r="AN360445" s="14">
        <v>37916</v>
      </c>
      <c r="AO360445" s="14">
        <v>38608</v>
      </c>
      <c r="AP360445" s="14">
        <v>39319</v>
      </c>
      <c r="AQ360445" s="14">
        <v>39229</v>
      </c>
      <c r="AR360445" s="14">
        <v>39264</v>
      </c>
      <c r="AS360445" s="14">
        <v>39311</v>
      </c>
      <c r="AT360445" s="14">
        <v>39305</v>
      </c>
      <c r="AU360445" s="14">
        <v>39411</v>
      </c>
      <c r="AV360445" s="14">
        <v>39266</v>
      </c>
      <c r="AW360445" s="14">
        <v>39336</v>
      </c>
      <c r="AX360445" s="14">
        <v>39259</v>
      </c>
      <c r="AY360445" s="14">
        <v>39379</v>
      </c>
      <c r="AZ360445" s="14">
        <v>39671</v>
      </c>
      <c r="BA360445" s="14">
        <v>39571</v>
      </c>
      <c r="BB360445" s="14">
        <v>39671</v>
      </c>
      <c r="BC360445" s="14">
        <v>39709</v>
      </c>
      <c r="BD360445" s="14">
        <v>39615</v>
      </c>
      <c r="BE360445" s="14">
        <v>39980</v>
      </c>
      <c r="BF360445" s="14">
        <v>40026</v>
      </c>
      <c r="BG360445" s="14">
        <v>40071</v>
      </c>
      <c r="BH360445" s="14">
        <v>40279</v>
      </c>
      <c r="BI360445" s="14">
        <v>40390</v>
      </c>
      <c r="BJ360445" s="14">
        <v>40338</v>
      </c>
      <c r="BK360445" s="14">
        <v>40339</v>
      </c>
      <c r="BL360445" s="14">
        <v>40246</v>
      </c>
      <c r="BM360445" s="14">
        <v>40419</v>
      </c>
      <c r="BN360445" s="14">
        <v>40856</v>
      </c>
      <c r="BO360445" s="14">
        <v>40736</v>
      </c>
      <c r="BP360445" s="14">
        <v>40640</v>
      </c>
      <c r="BQ360445" s="14">
        <v>40764</v>
      </c>
      <c r="BR360445" s="14">
        <v>40682</v>
      </c>
      <c r="BS360445" s="14">
        <v>40796</v>
      </c>
      <c r="BT360445" s="14">
        <v>40702</v>
      </c>
      <c r="BU360445" s="14">
        <v>41218</v>
      </c>
      <c r="BV360445" s="14">
        <v>41519</v>
      </c>
      <c r="BW360445" s="14">
        <v>41483</v>
      </c>
      <c r="BX360445" s="14">
        <v>41532</v>
      </c>
      <c r="BY360445" s="14">
        <v>41910</v>
      </c>
      <c r="BZ360445" s="14">
        <v>41858</v>
      </c>
      <c r="CA360445" s="14">
        <v>42210</v>
      </c>
      <c r="CB360445" s="14">
        <v>42150</v>
      </c>
      <c r="CC360445" s="14">
        <v>42155</v>
      </c>
      <c r="CD360445" s="14">
        <v>42549</v>
      </c>
      <c r="CE360445" s="14">
        <v>43067</v>
      </c>
      <c r="CF360445" s="14">
        <v>42997</v>
      </c>
      <c r="CG360445" s="15">
        <v>43303</v>
      </c>
      <c r="CH360445" s="15">
        <v>43310</v>
      </c>
      <c r="CI360445" s="15">
        <v>43240</v>
      </c>
      <c r="CJ360445" s="15">
        <v>43291</v>
      </c>
      <c r="CK360445" s="14">
        <v>43662</v>
      </c>
      <c r="CL360445" s="15">
        <v>43563</v>
      </c>
    </row>
    <row r="360446" spans="1:90" x14ac:dyDescent="0.25">
      <c r="A360446" s="1" t="s">
        <v>6</v>
      </c>
      <c r="B360446" s="7" t="s">
        <v>68</v>
      </c>
      <c r="C360446" s="7" t="s">
        <v>72</v>
      </c>
      <c r="D360446" s="13" t="s">
        <v>74</v>
      </c>
      <c r="E360446" s="7" t="s">
        <v>78</v>
      </c>
      <c r="F360446" s="7" t="s">
        <v>80</v>
      </c>
      <c r="G360446" s="7" t="s">
        <v>82</v>
      </c>
      <c r="H360446" s="7" t="s">
        <v>84</v>
      </c>
      <c r="I360446" s="13" t="s">
        <v>62</v>
      </c>
      <c r="J360446" s="13" t="s">
        <v>88</v>
      </c>
      <c r="K360446" s="13" t="s">
        <v>74</v>
      </c>
      <c r="L360446" s="13" t="s">
        <v>63</v>
      </c>
      <c r="M360446" s="13" t="s">
        <v>92</v>
      </c>
      <c r="N360446" s="13" t="s">
        <v>60</v>
      </c>
      <c r="O360446" s="13" t="s">
        <v>95</v>
      </c>
      <c r="P360446" s="13" t="s">
        <v>60</v>
      </c>
      <c r="Q360446" s="13" t="s">
        <v>98</v>
      </c>
      <c r="R360446" s="13" t="s">
        <v>101</v>
      </c>
      <c r="S360446" s="13" t="s">
        <v>65</v>
      </c>
      <c r="T360446" s="13" t="s">
        <v>58</v>
      </c>
      <c r="U360446" s="13" t="s">
        <v>64</v>
      </c>
      <c r="V360446" s="13" t="s">
        <v>107</v>
      </c>
      <c r="W360446" s="13" t="s">
        <v>109</v>
      </c>
      <c r="X360446" s="13" t="s">
        <v>107</v>
      </c>
      <c r="Y360446" s="13" t="s">
        <v>55</v>
      </c>
      <c r="Z360446" s="11" t="s">
        <v>64</v>
      </c>
      <c r="AA360446" s="11" t="s">
        <v>114</v>
      </c>
      <c r="AB360446" s="11" t="s">
        <v>116</v>
      </c>
      <c r="AC360446" s="7" t="s">
        <v>114</v>
      </c>
      <c r="AD360446" s="7" t="s">
        <v>64</v>
      </c>
      <c r="AE360446" s="7" t="s">
        <v>58</v>
      </c>
      <c r="AF360446" s="7" t="s">
        <v>59</v>
      </c>
      <c r="AG360446" s="7" t="s">
        <v>124</v>
      </c>
      <c r="AH360446" s="7" t="s">
        <v>82</v>
      </c>
      <c r="AI360446" s="7" t="s">
        <v>128</v>
      </c>
      <c r="AJ360446" s="7" t="s">
        <v>82</v>
      </c>
      <c r="AK360446" s="7" t="s">
        <v>131</v>
      </c>
      <c r="AL360446" s="7" t="s">
        <v>82</v>
      </c>
      <c r="AM360446" s="7" t="s">
        <v>62</v>
      </c>
      <c r="AN360446" s="7" t="s">
        <v>63</v>
      </c>
      <c r="AO360446" s="7" t="s">
        <v>107</v>
      </c>
      <c r="AP360446" s="7" t="s">
        <v>60</v>
      </c>
      <c r="AQ360446" s="7" t="s">
        <v>74</v>
      </c>
      <c r="AR360446" s="7" t="s">
        <v>144</v>
      </c>
      <c r="AS360446" s="7" t="s">
        <v>78</v>
      </c>
      <c r="AT360446" s="13" t="s">
        <v>144</v>
      </c>
      <c r="AU360446" s="7" t="s">
        <v>65</v>
      </c>
      <c r="AV360446" s="7" t="s">
        <v>150</v>
      </c>
      <c r="AW360446" s="7" t="s">
        <v>63</v>
      </c>
      <c r="AX360446" s="7" t="s">
        <v>154</v>
      </c>
      <c r="AY360446" s="7" t="s">
        <v>156</v>
      </c>
      <c r="AZ360446" s="7" t="s">
        <v>144</v>
      </c>
      <c r="BA360446" s="7" t="s">
        <v>61</v>
      </c>
      <c r="BB360446" s="7" t="s">
        <v>116</v>
      </c>
      <c r="BC360446" s="7" t="s">
        <v>82</v>
      </c>
      <c r="BD360446" s="7" t="s">
        <v>107</v>
      </c>
      <c r="BE360446" s="13" t="s">
        <v>74</v>
      </c>
      <c r="BF360446" s="13" t="s">
        <v>82</v>
      </c>
      <c r="BG360446" s="13" t="s">
        <v>66</v>
      </c>
      <c r="BH360446" s="13" t="s">
        <v>63</v>
      </c>
      <c r="BI360446" s="13" t="s">
        <v>82</v>
      </c>
      <c r="BJ360446" s="13" t="s">
        <v>74</v>
      </c>
      <c r="BK360446" s="13" t="s">
        <v>63</v>
      </c>
      <c r="BL360446" s="13" t="s">
        <v>172</v>
      </c>
      <c r="BM360446" s="13" t="s">
        <v>82</v>
      </c>
      <c r="BN360446" s="13" t="s">
        <v>175</v>
      </c>
      <c r="BO360446" s="13" t="s">
        <v>177</v>
      </c>
      <c r="BP360446" s="13" t="s">
        <v>82</v>
      </c>
      <c r="BQ360446" s="13" t="s">
        <v>180</v>
      </c>
      <c r="BR360446" s="13" t="s">
        <v>182</v>
      </c>
      <c r="BS360446" s="13" t="s">
        <v>59</v>
      </c>
      <c r="BT360446" s="13" t="s">
        <v>59</v>
      </c>
      <c r="BU360446" s="13" t="s">
        <v>186</v>
      </c>
      <c r="BV360446" s="13" t="s">
        <v>124</v>
      </c>
      <c r="BW360446" s="13" t="s">
        <v>107</v>
      </c>
      <c r="BX360446" s="13" t="s">
        <v>107</v>
      </c>
      <c r="BY360446" s="13" t="s">
        <v>191</v>
      </c>
      <c r="BZ360446" s="13" t="s">
        <v>64</v>
      </c>
      <c r="CA360446" s="13" t="s">
        <v>124</v>
      </c>
      <c r="CB360446" s="13" t="s">
        <v>72</v>
      </c>
      <c r="CC360446" s="13" t="s">
        <v>63</v>
      </c>
      <c r="CD360446" s="13" t="s">
        <v>64</v>
      </c>
      <c r="CE360446" s="11" t="s">
        <v>114</v>
      </c>
      <c r="CF360446" s="11" t="s">
        <v>61</v>
      </c>
      <c r="CG360446" s="7" t="s">
        <v>201</v>
      </c>
      <c r="CH360446" s="7" t="s">
        <v>203</v>
      </c>
      <c r="CI360446" s="7" t="s">
        <v>144</v>
      </c>
      <c r="CJ360446" s="7" t="s">
        <v>207</v>
      </c>
      <c r="CK360446" s="7" t="s">
        <v>101</v>
      </c>
      <c r="CL360446" s="7" t="s">
        <v>65</v>
      </c>
    </row>
    <row r="360447" spans="1:90" x14ac:dyDescent="0.25">
      <c r="A360447" s="1" t="s">
        <v>7</v>
      </c>
      <c r="B360447" s="7" t="s">
        <v>69</v>
      </c>
      <c r="C360447" s="7" t="s">
        <v>69</v>
      </c>
      <c r="D360447" s="7" t="s">
        <v>75</v>
      </c>
      <c r="E360447" s="7" t="s">
        <v>75</v>
      </c>
      <c r="F360447" s="7" t="s">
        <v>69</v>
      </c>
      <c r="G360447" s="7" t="s">
        <v>75</v>
      </c>
      <c r="I360447" s="7" t="s">
        <v>69</v>
      </c>
      <c r="J360447" s="7" t="s">
        <v>75</v>
      </c>
      <c r="K360447" s="7" t="s">
        <v>75</v>
      </c>
      <c r="L360447" s="7" t="s">
        <v>75</v>
      </c>
      <c r="M360447" s="7" t="s">
        <v>75</v>
      </c>
      <c r="N360447" s="7" t="s">
        <v>75</v>
      </c>
      <c r="O360447" s="7" t="s">
        <v>75</v>
      </c>
      <c r="P360447" s="7" t="s">
        <v>75</v>
      </c>
      <c r="Q360447" s="7" t="s">
        <v>69</v>
      </c>
      <c r="R360447" s="7" t="s">
        <v>75</v>
      </c>
      <c r="S360447" s="13" t="s">
        <v>75</v>
      </c>
      <c r="T360447" s="7" t="s">
        <v>75</v>
      </c>
      <c r="U360447" s="7" t="s">
        <v>75</v>
      </c>
      <c r="V360447" s="7" t="s">
        <v>69</v>
      </c>
      <c r="W360447" s="7" t="s">
        <v>75</v>
      </c>
      <c r="X360447" s="7" t="s">
        <v>69</v>
      </c>
      <c r="Y360447" s="7" t="s">
        <v>75</v>
      </c>
      <c r="Z360447" s="7" t="s">
        <v>75</v>
      </c>
      <c r="AA360447" s="7" t="s">
        <v>75</v>
      </c>
      <c r="AB360447" s="11" t="s">
        <v>75</v>
      </c>
      <c r="AC360447" s="7" t="s">
        <v>75</v>
      </c>
      <c r="AD360447" s="7" t="s">
        <v>75</v>
      </c>
      <c r="AE360447" s="7" t="s">
        <v>75</v>
      </c>
      <c r="AF360447" s="7" t="s">
        <v>75</v>
      </c>
      <c r="AG360447" s="7" t="s">
        <v>69</v>
      </c>
      <c r="AH360447" s="7" t="s">
        <v>75</v>
      </c>
      <c r="AI360447" s="7" t="s">
        <v>69</v>
      </c>
      <c r="AJ360447" s="7" t="s">
        <v>75</v>
      </c>
      <c r="AK360447" s="7" t="s">
        <v>75</v>
      </c>
      <c r="AL360447" s="7" t="s">
        <v>75</v>
      </c>
      <c r="AM360447" s="7" t="s">
        <v>69</v>
      </c>
      <c r="AN360447" s="7" t="s">
        <v>75</v>
      </c>
      <c r="AO360447" s="7" t="s">
        <v>69</v>
      </c>
      <c r="AP360447" s="7" t="s">
        <v>75</v>
      </c>
      <c r="AQ360447" s="7" t="s">
        <v>75</v>
      </c>
      <c r="AR360447" s="7" t="s">
        <v>75</v>
      </c>
      <c r="AS360447" s="7" t="s">
        <v>75</v>
      </c>
      <c r="AT360447" s="7" t="s">
        <v>75</v>
      </c>
      <c r="AU360447" s="7" t="s">
        <v>75</v>
      </c>
      <c r="AV360447" s="7" t="s">
        <v>69</v>
      </c>
      <c r="AW360447" s="7" t="s">
        <v>75</v>
      </c>
      <c r="AX360447" s="7" t="s">
        <v>69</v>
      </c>
      <c r="AY360447" s="7" t="s">
        <v>75</v>
      </c>
      <c r="AZ360447" s="7" t="s">
        <v>75</v>
      </c>
      <c r="BA360447" s="7" t="s">
        <v>75</v>
      </c>
      <c r="BB360447" s="7" t="s">
        <v>75</v>
      </c>
      <c r="BC360447" s="7" t="s">
        <v>75</v>
      </c>
      <c r="BD360447" s="7" t="s">
        <v>69</v>
      </c>
      <c r="BE360447" s="7" t="s">
        <v>75</v>
      </c>
      <c r="BF360447" s="7" t="s">
        <v>75</v>
      </c>
      <c r="BG360447" s="7" t="s">
        <v>75</v>
      </c>
      <c r="BH360447" s="7" t="s">
        <v>75</v>
      </c>
      <c r="BI360447" s="7" t="s">
        <v>75</v>
      </c>
      <c r="BJ360447" s="7" t="s">
        <v>75</v>
      </c>
      <c r="BK360447" s="7" t="s">
        <v>75</v>
      </c>
      <c r="BL360447" s="7" t="s">
        <v>75</v>
      </c>
      <c r="BM360447" s="7" t="s">
        <v>75</v>
      </c>
      <c r="BN360447" s="7" t="s">
        <v>69</v>
      </c>
      <c r="BO360447" s="13"/>
      <c r="BP360447" s="7" t="s">
        <v>75</v>
      </c>
      <c r="BQ360447" s="7" t="s">
        <v>75</v>
      </c>
      <c r="BR360447" s="7" t="s">
        <v>75</v>
      </c>
      <c r="BS360447" s="7" t="s">
        <v>75</v>
      </c>
      <c r="BT360447" s="7" t="s">
        <v>75</v>
      </c>
      <c r="BU360447" s="7" t="s">
        <v>75</v>
      </c>
      <c r="BV360447" s="7" t="s">
        <v>69</v>
      </c>
      <c r="BW360447" s="7" t="s">
        <v>69</v>
      </c>
      <c r="BX360447" s="7" t="s">
        <v>69</v>
      </c>
      <c r="BY360447" s="7" t="s">
        <v>75</v>
      </c>
      <c r="BZ360447" s="7" t="s">
        <v>75</v>
      </c>
      <c r="CA360447" s="7" t="s">
        <v>69</v>
      </c>
      <c r="CB360447" s="7" t="s">
        <v>69</v>
      </c>
      <c r="CC360447" s="7" t="s">
        <v>75</v>
      </c>
      <c r="CD360447" s="7" t="s">
        <v>75</v>
      </c>
      <c r="CE360447" s="7" t="s">
        <v>75</v>
      </c>
      <c r="CF360447" s="7" t="s">
        <v>75</v>
      </c>
      <c r="CG360447" s="7" t="s">
        <v>75</v>
      </c>
      <c r="CH360447" s="7" t="s">
        <v>69</v>
      </c>
      <c r="CI360447" s="7" t="s">
        <v>75</v>
      </c>
      <c r="CJ360447" s="7" t="s">
        <v>75</v>
      </c>
      <c r="CK360447" s="7" t="s">
        <v>75</v>
      </c>
      <c r="CL360447" s="7" t="s">
        <v>75</v>
      </c>
    </row>
    <row r="360448" spans="1:90" x14ac:dyDescent="0.25">
      <c r="A360448" s="1" t="s">
        <v>8</v>
      </c>
      <c r="B360448" s="13" t="s">
        <v>70</v>
      </c>
      <c r="C360448" s="7" t="s">
        <v>70</v>
      </c>
      <c r="D360448" s="11" t="s">
        <v>76</v>
      </c>
      <c r="E360448" s="11" t="s">
        <v>76</v>
      </c>
      <c r="F360448" s="11" t="s">
        <v>70</v>
      </c>
      <c r="G360448" s="11" t="s">
        <v>76</v>
      </c>
      <c r="H360448" s="11" t="s">
        <v>85</v>
      </c>
      <c r="I360448" s="11" t="s">
        <v>70</v>
      </c>
      <c r="J360448" s="11" t="s">
        <v>76</v>
      </c>
      <c r="K360448" s="11" t="s">
        <v>76</v>
      </c>
      <c r="L360448" s="11" t="s">
        <v>76</v>
      </c>
      <c r="M360448" s="13" t="s">
        <v>76</v>
      </c>
      <c r="N360448" s="11" t="s">
        <v>76</v>
      </c>
      <c r="O360448" s="11" t="s">
        <v>76</v>
      </c>
      <c r="P360448" s="11" t="s">
        <v>76</v>
      </c>
      <c r="Q360448" s="11" t="s">
        <v>99</v>
      </c>
      <c r="R360448" s="13" t="s">
        <v>76</v>
      </c>
      <c r="S360448" s="13" t="s">
        <v>76</v>
      </c>
      <c r="T360448" s="11" t="s">
        <v>104</v>
      </c>
      <c r="U360448" s="11" t="s">
        <v>76</v>
      </c>
      <c r="V360448" s="11" t="s">
        <v>70</v>
      </c>
      <c r="W360448" s="11" t="s">
        <v>104</v>
      </c>
      <c r="X360448" s="11" t="s">
        <v>70</v>
      </c>
      <c r="Y360448" s="11" t="s">
        <v>76</v>
      </c>
      <c r="Z360448" s="11" t="s">
        <v>76</v>
      </c>
      <c r="AA360448" s="11" t="s">
        <v>76</v>
      </c>
      <c r="AB360448" s="11" t="s">
        <v>76</v>
      </c>
      <c r="AC360448" s="11" t="s">
        <v>76</v>
      </c>
      <c r="AD360448" s="11" t="s">
        <v>76</v>
      </c>
      <c r="AE360448" s="11" t="s">
        <v>104</v>
      </c>
      <c r="AF360448" s="11" t="s">
        <v>76</v>
      </c>
      <c r="AG360448" s="11" t="s">
        <v>70</v>
      </c>
      <c r="AH360448" s="11" t="s">
        <v>76</v>
      </c>
      <c r="AI360448" s="11" t="s">
        <v>99</v>
      </c>
      <c r="AJ360448" s="11" t="s">
        <v>76</v>
      </c>
      <c r="AK360448" s="11" t="s">
        <v>76</v>
      </c>
      <c r="AL360448" s="11" t="s">
        <v>76</v>
      </c>
      <c r="AM360448" s="11" t="s">
        <v>70</v>
      </c>
      <c r="AN360448" s="11" t="s">
        <v>76</v>
      </c>
      <c r="AO360448" s="11" t="s">
        <v>70</v>
      </c>
      <c r="AP360448" s="11" t="s">
        <v>76</v>
      </c>
      <c r="AQ360448" s="11" t="s">
        <v>76</v>
      </c>
      <c r="AR360448" s="11" t="s">
        <v>76</v>
      </c>
      <c r="AS360448" s="11" t="s">
        <v>76</v>
      </c>
      <c r="AT360448" s="11" t="s">
        <v>76</v>
      </c>
      <c r="AU360448" s="13" t="s">
        <v>76</v>
      </c>
      <c r="AV360448" s="7" t="s">
        <v>151</v>
      </c>
      <c r="AW360448" s="11" t="s">
        <v>76</v>
      </c>
      <c r="AX360448" s="13" t="s">
        <v>151</v>
      </c>
      <c r="AY360448" s="11" t="s">
        <v>76</v>
      </c>
      <c r="AZ360448" s="11" t="s">
        <v>76</v>
      </c>
      <c r="BA360448" s="11" t="s">
        <v>104</v>
      </c>
      <c r="BB360448" s="11" t="s">
        <v>76</v>
      </c>
      <c r="BC360448" s="11" t="s">
        <v>76</v>
      </c>
      <c r="BD360448" s="11" t="s">
        <v>70</v>
      </c>
      <c r="BE360448" s="11" t="s">
        <v>76</v>
      </c>
      <c r="BF360448" s="11" t="s">
        <v>76</v>
      </c>
      <c r="BG360448" s="11" t="s">
        <v>76</v>
      </c>
      <c r="BH360448" s="11" t="s">
        <v>76</v>
      </c>
      <c r="BI360448" s="11" t="s">
        <v>76</v>
      </c>
      <c r="BJ360448" s="11" t="s">
        <v>76</v>
      </c>
      <c r="BK360448" s="11" t="s">
        <v>76</v>
      </c>
      <c r="BL360448" s="11" t="s">
        <v>76</v>
      </c>
      <c r="BM360448" s="11" t="s">
        <v>76</v>
      </c>
      <c r="BN360448" s="11" t="s">
        <v>70</v>
      </c>
      <c r="BO360448" s="11" t="s">
        <v>85</v>
      </c>
      <c r="BP360448" s="11" t="s">
        <v>76</v>
      </c>
      <c r="BQ360448" s="11" t="s">
        <v>76</v>
      </c>
      <c r="BR360448" s="11" t="s">
        <v>76</v>
      </c>
      <c r="BS360448" s="11" t="s">
        <v>76</v>
      </c>
      <c r="BT360448" s="11" t="s">
        <v>76</v>
      </c>
      <c r="BU360448" s="11" t="s">
        <v>76</v>
      </c>
      <c r="BV360448" s="11" t="s">
        <v>70</v>
      </c>
      <c r="BW360448" s="11" t="s">
        <v>70</v>
      </c>
      <c r="BX360448" s="11" t="s">
        <v>70</v>
      </c>
      <c r="BY360448" s="11" t="s">
        <v>104</v>
      </c>
      <c r="BZ360448" s="11" t="s">
        <v>76</v>
      </c>
      <c r="CA360448" s="11" t="s">
        <v>70</v>
      </c>
      <c r="CB360448" s="11" t="s">
        <v>70</v>
      </c>
      <c r="CC360448" s="11" t="s">
        <v>76</v>
      </c>
      <c r="CD360448" s="11" t="s">
        <v>76</v>
      </c>
      <c r="CE360448" s="11" t="s">
        <v>76</v>
      </c>
      <c r="CF360448" s="11" t="s">
        <v>104</v>
      </c>
      <c r="CG360448" s="11" t="s">
        <v>76</v>
      </c>
      <c r="CH360448" s="11" t="s">
        <v>151</v>
      </c>
      <c r="CI360448" s="11" t="s">
        <v>76</v>
      </c>
      <c r="CJ360448" s="11" t="s">
        <v>76</v>
      </c>
      <c r="CK360448" s="11" t="s">
        <v>76</v>
      </c>
      <c r="CL360448" s="11" t="s">
        <v>76</v>
      </c>
    </row>
    <row r="360449" spans="1:90" x14ac:dyDescent="0.25">
      <c r="A360449" s="1" t="s">
        <v>9</v>
      </c>
      <c r="AI360449" s="7" t="s">
        <v>56</v>
      </c>
      <c r="AK360449" s="7" t="s">
        <v>56</v>
      </c>
      <c r="AL360449" s="7" t="s">
        <v>56</v>
      </c>
      <c r="AM360449" s="7" t="s">
        <v>56</v>
      </c>
      <c r="AN360449" s="7" t="s">
        <v>56</v>
      </c>
      <c r="AO360449" s="7" t="s">
        <v>56</v>
      </c>
      <c r="AT360449" s="13"/>
      <c r="AY360449" s="7" t="s">
        <v>56</v>
      </c>
      <c r="AZ360449" s="7" t="s">
        <v>56</v>
      </c>
      <c r="BA360449" s="7" t="s">
        <v>56</v>
      </c>
      <c r="BC360449" s="7" t="s">
        <v>56</v>
      </c>
      <c r="BG360449" s="13" t="s">
        <v>56</v>
      </c>
      <c r="BL360449" s="13" t="s">
        <v>56</v>
      </c>
      <c r="BM360449" s="13"/>
      <c r="BO360449" s="13"/>
      <c r="BQ360449" s="13"/>
      <c r="BR360449" s="13" t="s">
        <v>56</v>
      </c>
      <c r="BS360449" s="13" t="s">
        <v>56</v>
      </c>
      <c r="BY360449" s="7" t="s">
        <v>56</v>
      </c>
      <c r="CL360449" s="7" t="s">
        <v>56</v>
      </c>
    </row>
    <row r="360450" spans="1:90" x14ac:dyDescent="0.25">
      <c r="A360450" s="1" t="s">
        <v>10</v>
      </c>
      <c r="B360450" s="13" t="s">
        <v>56</v>
      </c>
      <c r="C360450" s="7" t="s">
        <v>56</v>
      </c>
      <c r="D360450" s="13" t="s">
        <v>56</v>
      </c>
      <c r="E360450" s="13" t="s">
        <v>56</v>
      </c>
      <c r="F360450" s="13" t="s">
        <v>56</v>
      </c>
      <c r="G360450" s="13" t="s">
        <v>56</v>
      </c>
      <c r="H360450" s="13" t="s">
        <v>56</v>
      </c>
      <c r="I360450" s="13" t="s">
        <v>56</v>
      </c>
      <c r="J360450" s="13" t="s">
        <v>56</v>
      </c>
      <c r="K360450" s="13" t="s">
        <v>56</v>
      </c>
      <c r="L360450" s="13" t="s">
        <v>56</v>
      </c>
      <c r="M360450" s="13" t="s">
        <v>56</v>
      </c>
      <c r="N360450" s="13" t="s">
        <v>56</v>
      </c>
      <c r="O360450" s="13" t="s">
        <v>56</v>
      </c>
      <c r="P360450" s="13" t="s">
        <v>56</v>
      </c>
      <c r="Q360450" s="13" t="s">
        <v>56</v>
      </c>
      <c r="R360450" s="13" t="s">
        <v>56</v>
      </c>
      <c r="S360450" s="13" t="s">
        <v>56</v>
      </c>
      <c r="T360450" s="7" t="s">
        <v>56</v>
      </c>
      <c r="U360450" s="7" t="s">
        <v>56</v>
      </c>
      <c r="V360450" s="7" t="s">
        <v>56</v>
      </c>
      <c r="W360450" s="7" t="s">
        <v>56</v>
      </c>
      <c r="X360450" s="7" t="s">
        <v>56</v>
      </c>
      <c r="Y360450" s="7" t="s">
        <v>56</v>
      </c>
      <c r="Z360450" s="7" t="s">
        <v>56</v>
      </c>
      <c r="AA360450" s="7" t="s">
        <v>56</v>
      </c>
      <c r="AB360450" s="7" t="s">
        <v>56</v>
      </c>
      <c r="AC360450" s="7" t="s">
        <v>56</v>
      </c>
      <c r="AD360450" s="7" t="s">
        <v>56</v>
      </c>
      <c r="AE360450" s="7" t="s">
        <v>56</v>
      </c>
      <c r="AS360450" s="13"/>
      <c r="BE360450" s="13"/>
      <c r="BT360450" s="13"/>
    </row>
    <row r="360451" spans="1:90" x14ac:dyDescent="0.25">
      <c r="A360451" s="1" t="s">
        <v>11</v>
      </c>
      <c r="AF360451" s="7" t="s">
        <v>56</v>
      </c>
      <c r="AG360451" s="13" t="s">
        <v>56</v>
      </c>
      <c r="AH360451" s="7" t="s">
        <v>56</v>
      </c>
      <c r="AJ360451" s="13" t="s">
        <v>56</v>
      </c>
      <c r="AN360451" s="13"/>
      <c r="AP360451" s="13" t="s">
        <v>56</v>
      </c>
      <c r="AQ360451" s="13" t="s">
        <v>56</v>
      </c>
      <c r="AR360451" s="13" t="s">
        <v>56</v>
      </c>
      <c r="AS360451" s="7" t="s">
        <v>56</v>
      </c>
      <c r="AT360451" s="7" t="s">
        <v>56</v>
      </c>
      <c r="AU360451" s="13" t="s">
        <v>56</v>
      </c>
      <c r="AV360451" s="13" t="s">
        <v>56</v>
      </c>
      <c r="AW360451" s="13" t="s">
        <v>56</v>
      </c>
      <c r="AX360451" s="13" t="s">
        <v>56</v>
      </c>
      <c r="BB360451" s="13" t="s">
        <v>56</v>
      </c>
      <c r="BD360451" s="13" t="s">
        <v>56</v>
      </c>
      <c r="BE360451" s="13" t="s">
        <v>56</v>
      </c>
      <c r="BF360451" s="13" t="s">
        <v>56</v>
      </c>
      <c r="BH360451" s="7" t="s">
        <v>56</v>
      </c>
      <c r="BI360451" s="13" t="s">
        <v>56</v>
      </c>
      <c r="BJ360451" s="13" t="s">
        <v>56</v>
      </c>
      <c r="BK360451" s="13" t="s">
        <v>56</v>
      </c>
      <c r="BM360451" s="7" t="s">
        <v>56</v>
      </c>
      <c r="BN360451" s="13" t="s">
        <v>56</v>
      </c>
      <c r="BO360451" s="7" t="s">
        <v>56</v>
      </c>
      <c r="BP360451" s="7" t="s">
        <v>56</v>
      </c>
      <c r="BQ360451" s="7" t="s">
        <v>56</v>
      </c>
      <c r="BT360451" s="13" t="s">
        <v>56</v>
      </c>
      <c r="BU360451" s="13" t="s">
        <v>56</v>
      </c>
      <c r="BV360451" s="13" t="s">
        <v>56</v>
      </c>
      <c r="BW360451" s="13" t="s">
        <v>56</v>
      </c>
      <c r="BX360451" s="13" t="s">
        <v>56</v>
      </c>
      <c r="BZ360451" s="13" t="s">
        <v>56</v>
      </c>
      <c r="CA360451" s="7" t="s">
        <v>56</v>
      </c>
      <c r="CB360451" s="7" t="s">
        <v>56</v>
      </c>
      <c r="CC360451" s="7" t="s">
        <v>56</v>
      </c>
      <c r="CD360451" s="7" t="s">
        <v>56</v>
      </c>
      <c r="CE360451" s="7" t="s">
        <v>56</v>
      </c>
      <c r="CF360451" s="7" t="s">
        <v>56</v>
      </c>
      <c r="CG360451" s="7" t="s">
        <v>56</v>
      </c>
      <c r="CH360451" s="7" t="s">
        <v>56</v>
      </c>
      <c r="CI360451" s="7" t="s">
        <v>56</v>
      </c>
      <c r="CJ360451" s="7" t="s">
        <v>56</v>
      </c>
      <c r="CK360451" s="7" t="s">
        <v>56</v>
      </c>
    </row>
    <row r="360452" spans="1:90" x14ac:dyDescent="0.25">
      <c r="A360452" s="16" t="s">
        <v>12</v>
      </c>
      <c r="C360452" s="13"/>
      <c r="AF360452" s="7" t="s">
        <v>56</v>
      </c>
      <c r="AG360452" s="13" t="s">
        <v>56</v>
      </c>
      <c r="AH360452" s="7" t="s">
        <v>56</v>
      </c>
      <c r="AI360452" s="13" t="s">
        <v>56</v>
      </c>
      <c r="AJ360452" s="13" t="s">
        <v>56</v>
      </c>
      <c r="AK360452" s="13" t="s">
        <v>56</v>
      </c>
      <c r="AL360452" s="13" t="s">
        <v>56</v>
      </c>
      <c r="AM360452" s="13" t="s">
        <v>56</v>
      </c>
      <c r="AN360452" s="13" t="s">
        <v>56</v>
      </c>
      <c r="AO360452" s="13" t="s">
        <v>56</v>
      </c>
      <c r="AP360452" s="13" t="s">
        <v>56</v>
      </c>
      <c r="AQ360452" s="13" t="s">
        <v>56</v>
      </c>
      <c r="AR360452" s="13" t="s">
        <v>56</v>
      </c>
      <c r="AS360452" s="7" t="s">
        <v>56</v>
      </c>
      <c r="AT360452" s="7" t="s">
        <v>56</v>
      </c>
      <c r="AU360452" s="13" t="s">
        <v>56</v>
      </c>
      <c r="AV360452" s="13" t="s">
        <v>56</v>
      </c>
      <c r="AW360452" s="13" t="s">
        <v>56</v>
      </c>
      <c r="AX360452" s="13" t="s">
        <v>56</v>
      </c>
      <c r="AY360452" s="13" t="s">
        <v>56</v>
      </c>
      <c r="AZ360452" s="13" t="s">
        <v>56</v>
      </c>
      <c r="BA360452" s="13" t="s">
        <v>56</v>
      </c>
      <c r="BB360452" s="13" t="s">
        <v>56</v>
      </c>
      <c r="BC360452" s="13" t="s">
        <v>56</v>
      </c>
      <c r="BD360452" s="13" t="s">
        <v>56</v>
      </c>
      <c r="BE360452" s="13" t="s">
        <v>56</v>
      </c>
      <c r="BF360452" s="13" t="s">
        <v>56</v>
      </c>
      <c r="BG360452" s="13" t="s">
        <v>56</v>
      </c>
      <c r="BH360452" s="7" t="s">
        <v>56</v>
      </c>
      <c r="BI360452" s="13" t="s">
        <v>56</v>
      </c>
      <c r="BJ360452" s="13" t="s">
        <v>56</v>
      </c>
      <c r="BK360452" s="13" t="s">
        <v>56</v>
      </c>
      <c r="BL360452" s="13" t="s">
        <v>56</v>
      </c>
      <c r="BM360452" s="7" t="s">
        <v>56</v>
      </c>
      <c r="BN360452" s="13" t="s">
        <v>56</v>
      </c>
      <c r="BO360452" s="13" t="s">
        <v>56</v>
      </c>
      <c r="BP360452" s="7" t="s">
        <v>56</v>
      </c>
      <c r="BQ360452" s="7" t="s">
        <v>56</v>
      </c>
      <c r="BR360452" s="13" t="s">
        <v>56</v>
      </c>
      <c r="BS360452" s="13" t="s">
        <v>56</v>
      </c>
      <c r="BT360452" s="13" t="s">
        <v>56</v>
      </c>
      <c r="BU360452" s="13" t="s">
        <v>56</v>
      </c>
      <c r="BV360452" s="13" t="s">
        <v>56</v>
      </c>
      <c r="BW360452" s="13" t="s">
        <v>56</v>
      </c>
      <c r="BX360452" s="13" t="s">
        <v>56</v>
      </c>
      <c r="BY360452" s="7" t="s">
        <v>56</v>
      </c>
      <c r="CA360452" s="7" t="s">
        <v>56</v>
      </c>
      <c r="CB360452" s="7" t="s">
        <v>56</v>
      </c>
      <c r="CC360452" s="7" t="s">
        <v>56</v>
      </c>
      <c r="CE360452" s="7" t="s">
        <v>56</v>
      </c>
      <c r="CG360452" s="7" t="s">
        <v>56</v>
      </c>
      <c r="CH360452" s="7" t="s">
        <v>56</v>
      </c>
      <c r="CI360452" s="7" t="s">
        <v>56</v>
      </c>
      <c r="CK360452" s="7" t="s">
        <v>56</v>
      </c>
      <c r="CL360452" s="7" t="s">
        <v>56</v>
      </c>
    </row>
    <row r="360453" spans="1:90" x14ac:dyDescent="0.25">
      <c r="A360453" s="7" t="s">
        <v>13</v>
      </c>
      <c r="AF360453" s="7">
        <v>1</v>
      </c>
      <c r="AG360453" s="7">
        <v>1</v>
      </c>
      <c r="AH360453" s="7">
        <v>1</v>
      </c>
      <c r="AI360453" s="7">
        <v>2</v>
      </c>
      <c r="AJ360453" s="13">
        <v>1</v>
      </c>
      <c r="AL360453" s="7">
        <v>2</v>
      </c>
      <c r="AN360453" s="7">
        <v>2</v>
      </c>
      <c r="AP360453" s="7">
        <v>1</v>
      </c>
      <c r="AT360453" s="7">
        <v>1</v>
      </c>
      <c r="AU360453" s="7">
        <v>1</v>
      </c>
      <c r="AV360453" s="7">
        <v>1</v>
      </c>
      <c r="AW360453" s="7">
        <v>1</v>
      </c>
      <c r="AX360453" s="7">
        <v>2</v>
      </c>
      <c r="AY360453" s="7">
        <v>2</v>
      </c>
      <c r="AZ360453" s="7">
        <v>1</v>
      </c>
      <c r="BB360453" s="7">
        <v>1</v>
      </c>
      <c r="BC360453" s="7">
        <v>2</v>
      </c>
      <c r="BD360453" s="13" t="s">
        <v>157</v>
      </c>
      <c r="BF360453" s="7">
        <v>1</v>
      </c>
      <c r="BG360453" s="7">
        <v>2</v>
      </c>
      <c r="BI360453" s="7">
        <v>1</v>
      </c>
      <c r="BM360453" s="7">
        <v>2</v>
      </c>
      <c r="BP360453" s="7">
        <v>1</v>
      </c>
      <c r="BQ360453" s="7">
        <v>1</v>
      </c>
      <c r="BR360453" s="13">
        <v>2</v>
      </c>
      <c r="BS360453" s="7">
        <v>1</v>
      </c>
      <c r="BU360453" s="7">
        <v>1</v>
      </c>
      <c r="BW360453" s="7">
        <v>1</v>
      </c>
      <c r="BX360453" s="7">
        <v>3</v>
      </c>
      <c r="BY360453" s="7">
        <v>1</v>
      </c>
      <c r="CA360453" s="7">
        <v>1</v>
      </c>
      <c r="CB360453" s="7">
        <v>1</v>
      </c>
      <c r="CG360453" s="7">
        <v>1</v>
      </c>
      <c r="CH360453" s="7">
        <v>1</v>
      </c>
      <c r="CI360453" s="7">
        <v>2</v>
      </c>
      <c r="CK360453" s="7">
        <v>1</v>
      </c>
    </row>
    <row r="360454" spans="1:90" x14ac:dyDescent="0.25">
      <c r="A360454" s="7" t="s">
        <v>14</v>
      </c>
      <c r="AF360454" s="13" t="s">
        <v>122</v>
      </c>
      <c r="AH360454" s="7" t="s">
        <v>126</v>
      </c>
      <c r="AI360454" s="7">
        <v>4</v>
      </c>
      <c r="AJ360454" s="7">
        <v>1</v>
      </c>
      <c r="AK360454" s="7">
        <v>2</v>
      </c>
      <c r="AL360454" s="13">
        <v>3</v>
      </c>
      <c r="AM360454" s="7">
        <v>4</v>
      </c>
      <c r="AN360454" s="13" t="s">
        <v>137</v>
      </c>
      <c r="AO360454" s="7">
        <v>4</v>
      </c>
      <c r="AQ360454" s="13" t="s">
        <v>141</v>
      </c>
      <c r="AR360454" s="13" t="s">
        <v>141</v>
      </c>
      <c r="AS360454" s="7" t="s">
        <v>141</v>
      </c>
      <c r="AT360454" s="7">
        <v>1</v>
      </c>
      <c r="AU360454" s="13" t="s">
        <v>141</v>
      </c>
      <c r="AV360454" s="13" t="s">
        <v>141</v>
      </c>
      <c r="AW360454" s="13" t="s">
        <v>141</v>
      </c>
      <c r="AX360454" s="13" t="s">
        <v>141</v>
      </c>
      <c r="AY360454" s="7" t="s">
        <v>157</v>
      </c>
      <c r="BA360454" s="7">
        <v>1</v>
      </c>
      <c r="BE360454" s="13" t="s">
        <v>141</v>
      </c>
      <c r="BG360454" s="7">
        <v>9</v>
      </c>
      <c r="BH360454" s="13" t="s">
        <v>141</v>
      </c>
      <c r="BJ360454" s="13" t="s">
        <v>141</v>
      </c>
      <c r="BK360454" s="13" t="s">
        <v>141</v>
      </c>
      <c r="BL360454" s="7">
        <v>2</v>
      </c>
      <c r="BN360454" s="13" t="s">
        <v>141</v>
      </c>
      <c r="BO360454" s="7">
        <v>1</v>
      </c>
      <c r="BP360454" s="13" t="s">
        <v>141</v>
      </c>
      <c r="BQ360454" s="7">
        <v>1</v>
      </c>
      <c r="BR360454" s="13" t="s">
        <v>141</v>
      </c>
      <c r="BS360454" s="7">
        <v>6</v>
      </c>
      <c r="BV360454" s="7">
        <v>1</v>
      </c>
      <c r="BW360454" s="13" t="s">
        <v>141</v>
      </c>
      <c r="BX360454" s="13" t="s">
        <v>141</v>
      </c>
      <c r="BY360454" s="7">
        <v>4</v>
      </c>
      <c r="BZ360454" s="7">
        <v>1</v>
      </c>
      <c r="CC360454" s="7">
        <v>2</v>
      </c>
      <c r="CD360454" s="7">
        <v>1</v>
      </c>
      <c r="CE360454" s="7">
        <v>1</v>
      </c>
      <c r="CG360454" s="7" t="s">
        <v>141</v>
      </c>
      <c r="CH360454" s="7">
        <v>1</v>
      </c>
      <c r="CI360454" s="7">
        <v>3</v>
      </c>
      <c r="CJ360454" s="7" t="s">
        <v>141</v>
      </c>
      <c r="CK360454" s="7">
        <v>1</v>
      </c>
      <c r="CL360454" s="7">
        <v>6</v>
      </c>
    </row>
    <row r="360455" spans="1:90" x14ac:dyDescent="0.25">
      <c r="A360455" s="7" t="s">
        <v>15</v>
      </c>
      <c r="AF360455" s="7">
        <v>1</v>
      </c>
      <c r="AG360455" s="7">
        <f>AG360453+AG360454</f>
        <v>1</v>
      </c>
      <c r="AH360455" s="7">
        <v>2</v>
      </c>
      <c r="AI360455" s="7">
        <f>AI360453+AI360454</f>
        <v>6</v>
      </c>
      <c r="AJ360455" s="7">
        <f>AJ360453+AJ360454</f>
        <v>2</v>
      </c>
      <c r="AK360455" s="7">
        <f>AK360453+AK360454</f>
        <v>2</v>
      </c>
      <c r="AL360455" s="7">
        <f>AL360453+AL360454</f>
        <v>5</v>
      </c>
      <c r="AM360455" s="7">
        <f>AM360453+AM360454</f>
        <v>4</v>
      </c>
      <c r="AN360455" s="7">
        <v>10</v>
      </c>
      <c r="AO360455" s="7">
        <f>AO360453+AO360454</f>
        <v>4</v>
      </c>
      <c r="AP360455" s="7">
        <f>AP360453+AP360454</f>
        <v>1</v>
      </c>
      <c r="AQ360455" s="7">
        <v>1</v>
      </c>
      <c r="AR360455" s="7">
        <v>1</v>
      </c>
      <c r="AS360455" s="7">
        <v>1</v>
      </c>
      <c r="AT360455" s="7">
        <f>AT360453+AT360454</f>
        <v>2</v>
      </c>
      <c r="AU360455" s="7">
        <v>2</v>
      </c>
      <c r="AV360455" s="7">
        <v>2</v>
      </c>
      <c r="AW360455" s="7">
        <v>2</v>
      </c>
      <c r="AX360455" s="7">
        <v>3</v>
      </c>
      <c r="AY360455" s="7">
        <v>4</v>
      </c>
      <c r="AZ360455" s="7">
        <f>AZ360453+AZ360454</f>
        <v>1</v>
      </c>
      <c r="BA360455" s="7">
        <f>BA360453+BA360454</f>
        <v>1</v>
      </c>
      <c r="BB360455" s="7">
        <f>BB360453+BB360454</f>
        <v>1</v>
      </c>
      <c r="BC360455" s="7">
        <f>BC360453+BC360454</f>
        <v>2</v>
      </c>
      <c r="BD360455" s="7">
        <v>2</v>
      </c>
      <c r="BE360455" s="7">
        <v>1</v>
      </c>
      <c r="BF360455" s="7">
        <f>BF360453+BF360454</f>
        <v>1</v>
      </c>
      <c r="BG360455" s="7">
        <f>BG360453+BG360454</f>
        <v>11</v>
      </c>
      <c r="BH360455" s="7">
        <v>1</v>
      </c>
      <c r="BI360455" s="7">
        <f>BI360453+BI360454</f>
        <v>1</v>
      </c>
      <c r="BJ360455" s="7">
        <v>1</v>
      </c>
      <c r="BK360455" s="7">
        <v>1</v>
      </c>
      <c r="BL360455" s="7">
        <f>BL360453+BL360454</f>
        <v>2</v>
      </c>
      <c r="BM360455" s="7">
        <f>BM360453+BM360454</f>
        <v>2</v>
      </c>
      <c r="BN360455" s="7">
        <v>1</v>
      </c>
      <c r="BO360455" s="7">
        <f>BO360453+BO360454</f>
        <v>1</v>
      </c>
      <c r="BP360455" s="7">
        <v>2</v>
      </c>
      <c r="BQ360455" s="7">
        <f>BQ360453+BQ360454</f>
        <v>2</v>
      </c>
      <c r="BR360455" s="7">
        <v>3</v>
      </c>
      <c r="BS360455" s="7">
        <f>BS360453+BS360454</f>
        <v>7</v>
      </c>
      <c r="BU360455" s="7">
        <f>BU360453+BU360454</f>
        <v>1</v>
      </c>
      <c r="BV360455" s="7">
        <f>BV360453+BV360454</f>
        <v>1</v>
      </c>
      <c r="BW360455" s="7">
        <v>2</v>
      </c>
      <c r="BX360455" s="7">
        <v>4</v>
      </c>
      <c r="BY360455" s="7">
        <v>5</v>
      </c>
      <c r="BZ360455" s="7">
        <v>1</v>
      </c>
      <c r="CA360455" s="7">
        <v>1</v>
      </c>
      <c r="CB360455" s="7">
        <v>1</v>
      </c>
      <c r="CC360455" s="7">
        <v>2</v>
      </c>
      <c r="CD360455" s="7">
        <v>1</v>
      </c>
      <c r="CE360455" s="7">
        <v>1</v>
      </c>
      <c r="CG360455" s="7">
        <v>2</v>
      </c>
      <c r="CH360455" s="7">
        <v>2</v>
      </c>
      <c r="CI360455" s="7">
        <v>5</v>
      </c>
      <c r="CJ360455" s="7">
        <v>1</v>
      </c>
      <c r="CK360455" s="7">
        <v>2</v>
      </c>
      <c r="CL360455" s="7">
        <v>6</v>
      </c>
    </row>
    <row r="360456" spans="1:90" x14ac:dyDescent="0.25">
      <c r="A360456" s="1" t="s">
        <v>16</v>
      </c>
      <c r="AF360456" s="13" t="s">
        <v>56</v>
      </c>
      <c r="AH360456" s="7" t="s">
        <v>56</v>
      </c>
      <c r="AI360456" s="13" t="s">
        <v>56</v>
      </c>
      <c r="AJ360456" s="13" t="s">
        <v>56</v>
      </c>
      <c r="AK360456" s="13" t="s">
        <v>56</v>
      </c>
      <c r="AL360456" s="13" t="s">
        <v>56</v>
      </c>
      <c r="AN360456" s="13" t="s">
        <v>56</v>
      </c>
      <c r="AT360456" s="13" t="s">
        <v>56</v>
      </c>
      <c r="AU360456" s="13" t="s">
        <v>56</v>
      </c>
      <c r="AV360456" s="13" t="s">
        <v>56</v>
      </c>
      <c r="AW360456" s="13" t="s">
        <v>56</v>
      </c>
      <c r="AX360456" s="13" t="s">
        <v>56</v>
      </c>
      <c r="AY360456" s="13" t="s">
        <v>56</v>
      </c>
      <c r="BG360456" s="13" t="s">
        <v>56</v>
      </c>
      <c r="BP360456" s="13" t="s">
        <v>56</v>
      </c>
      <c r="BQ360456" s="7" t="s">
        <v>56</v>
      </c>
      <c r="BR360456" s="7" t="s">
        <v>56</v>
      </c>
      <c r="BS360456" s="7" t="s">
        <v>56</v>
      </c>
      <c r="BW360456" s="13" t="s">
        <v>56</v>
      </c>
      <c r="BX360456" s="13" t="s">
        <v>56</v>
      </c>
      <c r="BY360456" s="7" t="s">
        <v>56</v>
      </c>
      <c r="CG360456" s="7" t="s">
        <v>56</v>
      </c>
      <c r="CH360456" s="7" t="s">
        <v>56</v>
      </c>
      <c r="CI360456" s="7" t="s">
        <v>56</v>
      </c>
      <c r="CK360456" s="7" t="s">
        <v>56</v>
      </c>
    </row>
    <row r="360457" spans="1:90" x14ac:dyDescent="0.25">
      <c r="A360457" s="16" t="s">
        <v>17</v>
      </c>
      <c r="AF360457" s="13"/>
      <c r="AI360457" s="13"/>
      <c r="AJ360457" s="13"/>
      <c r="AK360457" s="13"/>
      <c r="AL360457" s="13"/>
      <c r="AN360457" s="13"/>
      <c r="AT360457" s="13"/>
      <c r="AU360457" s="13"/>
      <c r="AV360457" s="13"/>
      <c r="AW360457" s="13"/>
      <c r="AX360457" s="13"/>
      <c r="AY360457" s="13"/>
      <c r="BG360457" s="13"/>
      <c r="BP360457" s="13">
        <v>1</v>
      </c>
    </row>
    <row r="360458" spans="1:90" x14ac:dyDescent="0.25">
      <c r="A360458" s="16" t="s">
        <v>18</v>
      </c>
      <c r="AF360458" s="13"/>
      <c r="AI360458" s="13"/>
      <c r="AJ360458" s="13"/>
      <c r="AK360458" s="13"/>
      <c r="AL360458" s="13"/>
      <c r="AN360458" s="13"/>
      <c r="AT360458" s="13"/>
      <c r="AU360458" s="13"/>
      <c r="AV360458" s="13"/>
      <c r="AW360458" s="13"/>
      <c r="AX360458" s="13"/>
      <c r="AY360458" s="13"/>
      <c r="AZ360458" s="7">
        <v>429</v>
      </c>
    </row>
    <row r="360459" spans="1:90" x14ac:dyDescent="0.25">
      <c r="A360459" s="1" t="s">
        <v>19</v>
      </c>
      <c r="AI360459" s="7">
        <v>1</v>
      </c>
      <c r="AY360459" s="7">
        <v>1</v>
      </c>
      <c r="BC360459" s="7">
        <v>1</v>
      </c>
    </row>
    <row r="360460" spans="1:90" x14ac:dyDescent="0.25">
      <c r="A360460" s="16" t="s">
        <v>20</v>
      </c>
      <c r="AF360460" s="13"/>
      <c r="AI360460" s="13"/>
      <c r="AJ360460" s="13"/>
      <c r="AK360460" s="13"/>
      <c r="AL360460" s="13"/>
      <c r="AN360460" s="13"/>
      <c r="AT360460" s="13"/>
      <c r="AU360460" s="13"/>
      <c r="AV360460" s="13"/>
      <c r="AW360460" s="13"/>
      <c r="AX360460" s="13"/>
      <c r="AY360460" s="13"/>
      <c r="BB360460" s="7">
        <v>2</v>
      </c>
    </row>
    <row r="360461" spans="1:90" x14ac:dyDescent="0.25">
      <c r="A360461" s="1" t="s">
        <v>21</v>
      </c>
      <c r="AH360461" s="7">
        <v>1</v>
      </c>
      <c r="AT360461" s="7">
        <v>1</v>
      </c>
    </row>
    <row r="360462" spans="1:90" x14ac:dyDescent="0.25">
      <c r="A360462" s="1" t="s">
        <v>22</v>
      </c>
      <c r="BG360462" s="7">
        <v>27</v>
      </c>
      <c r="BR360462" s="7">
        <v>1</v>
      </c>
      <c r="BX360462" s="7">
        <v>1</v>
      </c>
    </row>
    <row r="360463" spans="1:90" x14ac:dyDescent="0.25">
      <c r="A360463" s="17" t="s">
        <v>48</v>
      </c>
      <c r="AJ360463" s="7">
        <v>1</v>
      </c>
      <c r="AV360463" s="7">
        <v>1</v>
      </c>
      <c r="BF360463" s="7">
        <v>1</v>
      </c>
      <c r="CI360463" s="7">
        <v>1</v>
      </c>
    </row>
    <row r="360464" spans="1:90" x14ac:dyDescent="0.25">
      <c r="A360464" s="16" t="s">
        <v>23</v>
      </c>
      <c r="AI360464" s="7">
        <v>4</v>
      </c>
      <c r="AL360464" s="13">
        <v>3</v>
      </c>
      <c r="AP360464" s="7">
        <v>1</v>
      </c>
      <c r="AU360464" s="7">
        <v>1</v>
      </c>
      <c r="AW360464" s="7">
        <v>1</v>
      </c>
      <c r="AX360464" s="7">
        <v>1</v>
      </c>
      <c r="AY360464" s="7">
        <v>1</v>
      </c>
      <c r="BC360464" s="7">
        <v>36</v>
      </c>
      <c r="BD360464" s="7">
        <v>1</v>
      </c>
      <c r="BG360464" s="7">
        <v>4</v>
      </c>
      <c r="BI360464" s="7">
        <v>1</v>
      </c>
      <c r="BM360464" s="7">
        <v>2</v>
      </c>
      <c r="BQ360464" s="7">
        <v>1</v>
      </c>
      <c r="BR360464" s="7">
        <v>34</v>
      </c>
      <c r="BS360464" s="7">
        <v>10</v>
      </c>
      <c r="BU360464" s="7">
        <v>2</v>
      </c>
      <c r="BW360464" s="7">
        <v>9</v>
      </c>
      <c r="BX360464" s="7">
        <v>2</v>
      </c>
      <c r="BY360464" s="7">
        <v>4</v>
      </c>
      <c r="CB360464" s="7">
        <v>9</v>
      </c>
      <c r="CG360464" s="7">
        <v>4</v>
      </c>
      <c r="CH360464" s="7">
        <v>2</v>
      </c>
      <c r="CK360464" s="7">
        <v>9</v>
      </c>
    </row>
    <row r="360465" spans="1:90" x14ac:dyDescent="0.25">
      <c r="A360465" s="17" t="s">
        <v>211</v>
      </c>
      <c r="AL360465" s="13"/>
      <c r="BD360465" s="7">
        <v>1</v>
      </c>
      <c r="CA360465" s="7">
        <v>1</v>
      </c>
    </row>
    <row r="360466" spans="1:90" x14ac:dyDescent="0.25">
      <c r="A360466" s="1" t="s">
        <v>24</v>
      </c>
      <c r="AF360466" s="7">
        <v>2</v>
      </c>
      <c r="AG360466" s="7">
        <v>3</v>
      </c>
      <c r="AL360466" s="7">
        <v>1</v>
      </c>
      <c r="AN360466" s="7">
        <v>2</v>
      </c>
      <c r="AX360466" s="7">
        <v>1</v>
      </c>
    </row>
    <row r="360467" spans="1:90" x14ac:dyDescent="0.25">
      <c r="A360467" s="1" t="s">
        <v>25</v>
      </c>
      <c r="AN360467" s="7">
        <v>1</v>
      </c>
      <c r="BM360467" s="7">
        <v>2</v>
      </c>
      <c r="BX360467" s="7">
        <v>1</v>
      </c>
    </row>
    <row r="360468" spans="1:90" x14ac:dyDescent="0.25">
      <c r="A360468" s="17" t="s">
        <v>49</v>
      </c>
      <c r="AF360468" s="7">
        <v>3</v>
      </c>
      <c r="AL360468" s="7">
        <v>797</v>
      </c>
      <c r="AM360468" s="7">
        <v>11</v>
      </c>
      <c r="AN360468" s="7">
        <v>11</v>
      </c>
      <c r="AR360468" s="7">
        <v>999999999</v>
      </c>
      <c r="AS360468" s="7">
        <v>999999999</v>
      </c>
      <c r="AT360468" s="7">
        <v>11</v>
      </c>
      <c r="AU360468" s="7">
        <v>4</v>
      </c>
      <c r="AV360468" s="7">
        <v>3</v>
      </c>
      <c r="AW360468" s="7">
        <v>2</v>
      </c>
      <c r="AX360468" s="7">
        <v>1</v>
      </c>
      <c r="BE360468" s="7">
        <v>3</v>
      </c>
      <c r="BG360468" s="7">
        <v>75</v>
      </c>
      <c r="BH360468" s="7">
        <v>1</v>
      </c>
      <c r="BJ360468" s="7">
        <v>1</v>
      </c>
      <c r="BK360468" s="7">
        <v>94</v>
      </c>
      <c r="BL360468" s="7">
        <v>638</v>
      </c>
      <c r="BN360468" s="7">
        <v>1</v>
      </c>
      <c r="BP360468" s="7">
        <v>25</v>
      </c>
      <c r="BR360468" s="7">
        <v>14</v>
      </c>
      <c r="BT360468" s="7">
        <v>2</v>
      </c>
      <c r="BV360468" s="7">
        <v>1</v>
      </c>
      <c r="BW360468" s="7">
        <v>4</v>
      </c>
      <c r="BX360468" s="7">
        <v>11</v>
      </c>
      <c r="BY360468" s="7">
        <v>32</v>
      </c>
      <c r="BZ360468" s="7">
        <v>1</v>
      </c>
      <c r="CC360468" s="7">
        <v>7</v>
      </c>
      <c r="CD360468" s="7">
        <v>6</v>
      </c>
      <c r="CE360468" s="7">
        <v>20</v>
      </c>
      <c r="CF360468" s="7">
        <v>2</v>
      </c>
      <c r="CG360468" s="7">
        <v>5</v>
      </c>
      <c r="CH360468" s="7">
        <v>7</v>
      </c>
      <c r="CI360468" s="7">
        <v>66</v>
      </c>
      <c r="CJ360468" s="7">
        <v>3</v>
      </c>
      <c r="CK360468" s="7">
        <v>1</v>
      </c>
      <c r="CL360468" s="7">
        <v>1696</v>
      </c>
    </row>
    <row r="360469" spans="1:90" x14ac:dyDescent="0.25">
      <c r="A360469" s="17" t="s">
        <v>50</v>
      </c>
      <c r="AY360469" s="7">
        <v>5</v>
      </c>
      <c r="CE360469" s="7">
        <v>1</v>
      </c>
      <c r="CH360469" s="7">
        <v>5</v>
      </c>
      <c r="CL360469" s="7">
        <v>178</v>
      </c>
    </row>
    <row r="360470" spans="1:90" x14ac:dyDescent="0.25">
      <c r="A360470" s="1" t="s">
        <v>26</v>
      </c>
      <c r="BG360470" s="7">
        <v>2</v>
      </c>
      <c r="BV360470" s="7">
        <v>6</v>
      </c>
      <c r="BY360470" s="7">
        <v>15</v>
      </c>
      <c r="CL360470" s="7">
        <v>1</v>
      </c>
    </row>
    <row r="360471" spans="1:90" x14ac:dyDescent="0.25">
      <c r="A360471" s="16" t="s">
        <v>27</v>
      </c>
      <c r="BG360471" s="7">
        <v>18</v>
      </c>
      <c r="BS360471" s="7">
        <v>2</v>
      </c>
    </row>
    <row r="360472" spans="1:90" x14ac:dyDescent="0.25">
      <c r="A360472" s="16" t="s">
        <v>28</v>
      </c>
      <c r="BA360472" s="7">
        <v>1933</v>
      </c>
      <c r="BG360472" s="7">
        <v>4</v>
      </c>
      <c r="BL360472" s="7">
        <v>59</v>
      </c>
      <c r="BO360472" s="7">
        <v>5</v>
      </c>
      <c r="CH360472" s="7">
        <v>5</v>
      </c>
      <c r="CI360472" s="7">
        <v>1</v>
      </c>
      <c r="CL360472" s="7">
        <v>161</v>
      </c>
    </row>
    <row r="360473" spans="1:90" x14ac:dyDescent="0.25">
      <c r="A360473" s="16" t="s">
        <v>29</v>
      </c>
      <c r="AN360473" s="13">
        <v>2</v>
      </c>
    </row>
    <row r="360474" spans="1:90" x14ac:dyDescent="0.25">
      <c r="A360474" s="1" t="s">
        <v>30</v>
      </c>
      <c r="AI360474" s="7">
        <v>1</v>
      </c>
      <c r="AY360474" s="7">
        <v>96</v>
      </c>
      <c r="BG360474" s="7">
        <v>27</v>
      </c>
      <c r="BY360474" s="7">
        <v>17</v>
      </c>
    </row>
    <row r="360475" spans="1:90" x14ac:dyDescent="0.25">
      <c r="A360475" s="17" t="s">
        <v>51</v>
      </c>
      <c r="AO360475" s="7">
        <v>2</v>
      </c>
      <c r="AT360475" s="7">
        <v>8</v>
      </c>
      <c r="AY360475" s="7">
        <v>24</v>
      </c>
      <c r="BG360475" s="7">
        <v>3</v>
      </c>
      <c r="BY360475" s="7">
        <v>4</v>
      </c>
    </row>
    <row r="360476" spans="1:90" x14ac:dyDescent="0.25">
      <c r="A360476" s="16" t="s">
        <v>31</v>
      </c>
      <c r="AJ360476" s="7">
        <v>3</v>
      </c>
      <c r="AL360476" s="13">
        <v>109</v>
      </c>
      <c r="AM360476" s="7">
        <v>6</v>
      </c>
      <c r="AN360476" s="7">
        <v>25</v>
      </c>
      <c r="AO360476" s="7">
        <v>10</v>
      </c>
      <c r="BG360476" s="7">
        <v>3</v>
      </c>
      <c r="BS360476" s="7">
        <v>4</v>
      </c>
      <c r="CC360476" s="7">
        <v>4</v>
      </c>
      <c r="CI360476" s="7">
        <v>2</v>
      </c>
      <c r="CL360476" s="7">
        <v>3</v>
      </c>
    </row>
    <row r="360477" spans="1:90" x14ac:dyDescent="0.25">
      <c r="A360477" s="16" t="s">
        <v>32</v>
      </c>
    </row>
    <row r="360478" spans="1:90" x14ac:dyDescent="0.25">
      <c r="A360478" s="16" t="s">
        <v>33</v>
      </c>
      <c r="BG360478" s="7">
        <v>2</v>
      </c>
      <c r="BL360478" s="7">
        <v>2</v>
      </c>
      <c r="BS360478" s="7">
        <v>4</v>
      </c>
    </row>
    <row r="360479" spans="1:90" x14ac:dyDescent="0.25">
      <c r="A360479" s="1" t="s">
        <v>34</v>
      </c>
      <c r="AI360479" s="7">
        <v>73</v>
      </c>
    </row>
    <row r="360480" spans="1:90" x14ac:dyDescent="0.25">
      <c r="A360480" s="16" t="s">
        <v>35</v>
      </c>
      <c r="AK360480" s="7">
        <v>15</v>
      </c>
      <c r="AL360480" s="13">
        <v>72</v>
      </c>
      <c r="AM360480" s="7">
        <v>7</v>
      </c>
      <c r="AN360480" s="7">
        <v>1</v>
      </c>
      <c r="AO360480" s="7">
        <v>10</v>
      </c>
      <c r="BG360480" s="7">
        <v>2</v>
      </c>
      <c r="BS360480" s="7">
        <v>12</v>
      </c>
      <c r="CC360480" s="7">
        <v>4</v>
      </c>
      <c r="CE360480" s="7">
        <v>1</v>
      </c>
    </row>
    <row r="360481" spans="1:90" x14ac:dyDescent="0.25">
      <c r="A360481" s="1" t="s">
        <v>36</v>
      </c>
      <c r="AL360481" s="7">
        <v>9</v>
      </c>
      <c r="AM360481" s="7">
        <v>2</v>
      </c>
      <c r="AN360481" s="7">
        <v>3</v>
      </c>
      <c r="AO360481" s="7">
        <v>5</v>
      </c>
      <c r="BQ360481" s="7">
        <v>1</v>
      </c>
    </row>
    <row r="360482" spans="1:90" x14ac:dyDescent="0.25">
      <c r="A360482" s="1" t="s">
        <v>37</v>
      </c>
      <c r="BS360482" s="7">
        <v>34</v>
      </c>
    </row>
    <row r="360483" spans="1:90" x14ac:dyDescent="0.25">
      <c r="A360483" s="1" t="s">
        <v>38</v>
      </c>
      <c r="AI360483" s="7">
        <v>1</v>
      </c>
    </row>
    <row r="360484" spans="1:90" x14ac:dyDescent="0.25">
      <c r="A360484" s="1" t="s">
        <v>39</v>
      </c>
      <c r="AI360484" s="7">
        <v>1</v>
      </c>
      <c r="CL360484" s="7">
        <v>1</v>
      </c>
    </row>
    <row r="360485" spans="1:90" x14ac:dyDescent="0.25">
      <c r="A360485" s="1" t="s">
        <v>40</v>
      </c>
      <c r="AK360485" s="13">
        <v>1</v>
      </c>
    </row>
    <row r="360486" spans="1:90" x14ac:dyDescent="0.25">
      <c r="A360486" s="1" t="s">
        <v>41</v>
      </c>
      <c r="AN360486" s="7">
        <v>2</v>
      </c>
      <c r="CI360486" s="7">
        <v>2</v>
      </c>
      <c r="CL360486" s="7">
        <v>1</v>
      </c>
    </row>
    <row r="360487" spans="1:90" x14ac:dyDescent="0.25">
      <c r="A360487" s="1" t="s">
        <v>42</v>
      </c>
      <c r="AN360487" s="7">
        <v>3</v>
      </c>
      <c r="BS360487" s="7">
        <v>2</v>
      </c>
    </row>
    <row r="360488" spans="1:90" x14ac:dyDescent="0.25">
      <c r="A360488" s="17" t="s">
        <v>52</v>
      </c>
      <c r="AN360488" s="7">
        <v>1</v>
      </c>
      <c r="BG360488" s="7">
        <v>2</v>
      </c>
      <c r="CL360488" s="7">
        <v>11</v>
      </c>
    </row>
    <row r="360489" spans="1:90" x14ac:dyDescent="0.25">
      <c r="A360489" s="1" t="s">
        <v>43</v>
      </c>
      <c r="BG360489" s="7">
        <v>1</v>
      </c>
    </row>
    <row r="360490" spans="1:90" x14ac:dyDescent="0.25">
      <c r="A360490" s="17" t="s">
        <v>53</v>
      </c>
      <c r="AN360490" s="7">
        <v>16</v>
      </c>
    </row>
    <row r="360491" spans="1:90" x14ac:dyDescent="0.25">
      <c r="A360491" s="1" t="s">
        <v>44</v>
      </c>
      <c r="AM360491" s="7">
        <v>2</v>
      </c>
      <c r="AO360491" s="7">
        <v>8</v>
      </c>
    </row>
    <row r="360492" spans="1:90" x14ac:dyDescent="0.25">
      <c r="A360492" s="1" t="s">
        <v>45</v>
      </c>
      <c r="BG360492" s="7">
        <v>3</v>
      </c>
    </row>
    <row r="360493" spans="1:90" x14ac:dyDescent="0.25">
      <c r="A360493" s="1" t="s">
        <v>46</v>
      </c>
      <c r="BY360493" s="7">
        <v>4</v>
      </c>
    </row>
    <row r="360494" spans="1:90" x14ac:dyDescent="0.25">
      <c r="A360494" s="16" t="s">
        <v>47</v>
      </c>
      <c r="AK360494" s="13" t="s">
        <v>132</v>
      </c>
      <c r="AL360494" s="13" t="s">
        <v>134</v>
      </c>
      <c r="AQ360494" s="13" t="s">
        <v>142</v>
      </c>
      <c r="AR360494" s="13"/>
      <c r="AS360494" s="7" t="s">
        <v>146</v>
      </c>
      <c r="AZ360494" s="7" t="s">
        <v>159</v>
      </c>
      <c r="CF360494" s="7" t="s">
        <v>199</v>
      </c>
      <c r="CI360494" s="7" t="s">
        <v>205</v>
      </c>
    </row>
    <row r="376824" spans="1:90" x14ac:dyDescent="0.25">
      <c r="A376824" s="1" t="s">
        <v>0</v>
      </c>
      <c r="B376824" s="13" t="s">
        <v>67</v>
      </c>
      <c r="C376824" s="7" t="s">
        <v>71</v>
      </c>
      <c r="D376824" s="7" t="s">
        <v>73</v>
      </c>
      <c r="E376824" s="7" t="s">
        <v>77</v>
      </c>
      <c r="F376824" s="7" t="s">
        <v>79</v>
      </c>
      <c r="G376824" s="7" t="s">
        <v>81</v>
      </c>
      <c r="H376824" s="7" t="s">
        <v>83</v>
      </c>
      <c r="I376824" s="7" t="s">
        <v>86</v>
      </c>
      <c r="J376824" s="7" t="s">
        <v>87</v>
      </c>
      <c r="K376824" s="7" t="s">
        <v>89</v>
      </c>
      <c r="L376824" s="7" t="s">
        <v>90</v>
      </c>
      <c r="M376824" s="7" t="s">
        <v>91</v>
      </c>
      <c r="N376824" s="7" t="s">
        <v>93</v>
      </c>
      <c r="O376824" s="7" t="s">
        <v>94</v>
      </c>
      <c r="P376824" s="7" t="s">
        <v>96</v>
      </c>
      <c r="Q376824" s="7" t="s">
        <v>97</v>
      </c>
      <c r="R376824" s="7" t="s">
        <v>100</v>
      </c>
      <c r="S376824" s="7" t="s">
        <v>102</v>
      </c>
      <c r="T376824" s="7" t="s">
        <v>103</v>
      </c>
      <c r="U376824" s="7" t="s">
        <v>105</v>
      </c>
      <c r="V376824" s="7" t="s">
        <v>106</v>
      </c>
      <c r="W376824" s="7" t="s">
        <v>108</v>
      </c>
      <c r="X376824" s="7" t="s">
        <v>110</v>
      </c>
      <c r="Y376824" s="7" t="s">
        <v>111</v>
      </c>
      <c r="Z376824" s="7" t="s">
        <v>112</v>
      </c>
      <c r="AA376824" s="7" t="s">
        <v>113</v>
      </c>
      <c r="AB376824" s="7" t="s">
        <v>115</v>
      </c>
      <c r="AC376824" s="7" t="s">
        <v>117</v>
      </c>
      <c r="AD376824" s="7" t="s">
        <v>119</v>
      </c>
      <c r="AE376824" s="7" t="s">
        <v>120</v>
      </c>
      <c r="AF376824" s="7" t="s">
        <v>121</v>
      </c>
      <c r="AG376824" s="7" t="s">
        <v>123</v>
      </c>
      <c r="AH376824" s="7" t="s">
        <v>125</v>
      </c>
      <c r="AI376824" s="7" t="s">
        <v>127</v>
      </c>
      <c r="AJ376824" s="7" t="s">
        <v>129</v>
      </c>
      <c r="AK376824" s="7" t="s">
        <v>130</v>
      </c>
      <c r="AL376824" s="7" t="s">
        <v>133</v>
      </c>
      <c r="AM376824" s="7" t="s">
        <v>135</v>
      </c>
      <c r="AN376824" s="7" t="s">
        <v>136</v>
      </c>
      <c r="AO376824" s="7" t="s">
        <v>138</v>
      </c>
      <c r="AP376824" s="7" t="s">
        <v>139</v>
      </c>
      <c r="AQ376824" s="7" t="s">
        <v>140</v>
      </c>
      <c r="AR376824" s="7" t="s">
        <v>143</v>
      </c>
      <c r="AS376824" s="7" t="s">
        <v>145</v>
      </c>
      <c r="AT376824" s="7" t="s">
        <v>147</v>
      </c>
      <c r="AU376824" s="7" t="s">
        <v>148</v>
      </c>
      <c r="AV376824" s="7" t="s">
        <v>149</v>
      </c>
      <c r="AW376824" s="7" t="s">
        <v>152</v>
      </c>
      <c r="AX376824" s="7" t="s">
        <v>153</v>
      </c>
      <c r="AY376824" s="7" t="s">
        <v>155</v>
      </c>
      <c r="AZ376824" s="7" t="s">
        <v>158</v>
      </c>
      <c r="BA376824" s="7" t="s">
        <v>160</v>
      </c>
      <c r="BB376824" s="7" t="s">
        <v>161</v>
      </c>
      <c r="BC376824" s="7" t="s">
        <v>162</v>
      </c>
      <c r="BD376824" s="7" t="s">
        <v>163</v>
      </c>
      <c r="BE376824" s="7" t="s">
        <v>164</v>
      </c>
      <c r="BF376824" s="7" t="s">
        <v>165</v>
      </c>
      <c r="BG376824" s="7" t="s">
        <v>166</v>
      </c>
      <c r="BH376824" s="7" t="s">
        <v>167</v>
      </c>
      <c r="BI376824" s="7" t="s">
        <v>168</v>
      </c>
      <c r="BJ376824" s="7" t="s">
        <v>169</v>
      </c>
      <c r="BK376824" s="7" t="s">
        <v>170</v>
      </c>
      <c r="BL376824" s="7" t="s">
        <v>171</v>
      </c>
      <c r="BM376824" s="7" t="s">
        <v>173</v>
      </c>
      <c r="BN376824" s="7" t="s">
        <v>174</v>
      </c>
      <c r="BO376824" s="7" t="s">
        <v>176</v>
      </c>
      <c r="BP376824" s="7" t="s">
        <v>178</v>
      </c>
      <c r="BQ376824" s="7" t="s">
        <v>179</v>
      </c>
      <c r="BR376824" s="7" t="s">
        <v>181</v>
      </c>
      <c r="BS376824" s="7" t="s">
        <v>183</v>
      </c>
      <c r="BT376824" s="7" t="s">
        <v>184</v>
      </c>
      <c r="BU376824" s="7" t="s">
        <v>185</v>
      </c>
      <c r="BV376824" s="7" t="s">
        <v>187</v>
      </c>
      <c r="BW376824" s="7" t="s">
        <v>188</v>
      </c>
      <c r="BX376824" s="7" t="s">
        <v>189</v>
      </c>
      <c r="BY376824" s="7" t="s">
        <v>190</v>
      </c>
      <c r="BZ376824" s="7" t="s">
        <v>192</v>
      </c>
      <c r="CA376824" s="7" t="s">
        <v>193</v>
      </c>
      <c r="CB376824" s="7" t="s">
        <v>194</v>
      </c>
      <c r="CC376824" s="7" t="s">
        <v>195</v>
      </c>
      <c r="CD376824" s="7" t="s">
        <v>196</v>
      </c>
      <c r="CE376824" s="7" t="s">
        <v>197</v>
      </c>
      <c r="CF376824" s="7" t="s">
        <v>198</v>
      </c>
      <c r="CG376824" s="7" t="s">
        <v>200</v>
      </c>
      <c r="CH376824" s="7" t="s">
        <v>202</v>
      </c>
      <c r="CI376824" s="7" t="s">
        <v>204</v>
      </c>
      <c r="CJ376824" s="7" t="s">
        <v>206</v>
      </c>
      <c r="CK376824" s="7" t="s">
        <v>208</v>
      </c>
      <c r="CL376824" s="7" t="s">
        <v>209</v>
      </c>
    </row>
    <row r="376825" spans="1:90" x14ac:dyDescent="0.25">
      <c r="A376825" s="1" t="s">
        <v>1</v>
      </c>
      <c r="B376825" s="7" t="s">
        <v>54</v>
      </c>
      <c r="C376825" s="7" t="s">
        <v>54</v>
      </c>
      <c r="D376825" s="7" t="s">
        <v>57</v>
      </c>
      <c r="E376825" s="7" t="s">
        <v>57</v>
      </c>
      <c r="F376825" s="7" t="s">
        <v>57</v>
      </c>
      <c r="G376825" s="7" t="s">
        <v>57</v>
      </c>
      <c r="H376825" s="7" t="s">
        <v>57</v>
      </c>
      <c r="I376825" s="7" t="s">
        <v>54</v>
      </c>
      <c r="J376825" s="7" t="s">
        <v>57</v>
      </c>
      <c r="K376825" s="7" t="s">
        <v>57</v>
      </c>
      <c r="L376825" s="7" t="s">
        <v>57</v>
      </c>
      <c r="M376825" s="7" t="s">
        <v>57</v>
      </c>
      <c r="N376825" s="7" t="s">
        <v>57</v>
      </c>
      <c r="O376825" s="7" t="s">
        <v>54</v>
      </c>
      <c r="P376825" s="7" t="s">
        <v>57</v>
      </c>
      <c r="Q376825" s="7" t="s">
        <v>57</v>
      </c>
      <c r="R376825" s="7" t="s">
        <v>54</v>
      </c>
      <c r="S376825" s="7" t="s">
        <v>57</v>
      </c>
      <c r="T376825" s="7" t="s">
        <v>57</v>
      </c>
      <c r="U376825" s="7" t="s">
        <v>57</v>
      </c>
      <c r="V376825" s="7" t="s">
        <v>57</v>
      </c>
      <c r="W376825" s="7" t="s">
        <v>54</v>
      </c>
      <c r="X376825" s="7" t="s">
        <v>57</v>
      </c>
      <c r="Y376825" s="7" t="s">
        <v>57</v>
      </c>
      <c r="Z376825" s="7" t="s">
        <v>54</v>
      </c>
      <c r="AA376825" s="7" t="s">
        <v>57</v>
      </c>
      <c r="AB376825" s="7" t="s">
        <v>57</v>
      </c>
      <c r="AC376825" s="7" t="s">
        <v>54</v>
      </c>
      <c r="AD376825" s="7" t="s">
        <v>57</v>
      </c>
      <c r="AE376825" s="7" t="s">
        <v>57</v>
      </c>
      <c r="AF376825" s="7" t="s">
        <v>54</v>
      </c>
      <c r="AG376825" s="7" t="s">
        <v>57</v>
      </c>
      <c r="AH376825" s="7" t="s">
        <v>57</v>
      </c>
      <c r="AI376825" s="7" t="s">
        <v>57</v>
      </c>
      <c r="AJ376825" s="7" t="s">
        <v>54</v>
      </c>
      <c r="AK376825" s="7" t="s">
        <v>54</v>
      </c>
      <c r="AL376825" s="7" t="s">
        <v>54</v>
      </c>
      <c r="AM376825" s="7" t="s">
        <v>54</v>
      </c>
      <c r="AN376825" s="7" t="s">
        <v>57</v>
      </c>
      <c r="AO376825" s="7" t="s">
        <v>54</v>
      </c>
      <c r="AP376825" s="7" t="s">
        <v>57</v>
      </c>
      <c r="AQ376825" s="7" t="s">
        <v>57</v>
      </c>
      <c r="AR376825" s="7" t="s">
        <v>57</v>
      </c>
      <c r="AS376825" s="7" t="s">
        <v>57</v>
      </c>
      <c r="AT376825" s="7" t="s">
        <v>54</v>
      </c>
      <c r="AU376825" s="7" t="s">
        <v>54</v>
      </c>
      <c r="AV376825" s="7" t="s">
        <v>57</v>
      </c>
      <c r="AW376825" s="7" t="s">
        <v>57</v>
      </c>
      <c r="AX376825" s="7" t="s">
        <v>57</v>
      </c>
      <c r="AY376825" s="7" t="s">
        <v>54</v>
      </c>
      <c r="AZ376825" s="7" t="s">
        <v>54</v>
      </c>
      <c r="BA376825" s="7" t="s">
        <v>54</v>
      </c>
      <c r="BB376825" s="7" t="s">
        <v>57</v>
      </c>
      <c r="BC376825" s="7" t="s">
        <v>57</v>
      </c>
      <c r="BD376825" s="7" t="s">
        <v>57</v>
      </c>
      <c r="BE376825" s="7" t="s">
        <v>57</v>
      </c>
      <c r="BF376825" s="7" t="s">
        <v>54</v>
      </c>
      <c r="BG376825" s="7" t="s">
        <v>57</v>
      </c>
      <c r="BH376825" s="7" t="s">
        <v>54</v>
      </c>
      <c r="BI376825" s="7" t="s">
        <v>57</v>
      </c>
      <c r="BJ376825" s="7" t="s">
        <v>57</v>
      </c>
      <c r="BK376825" s="7" t="s">
        <v>57</v>
      </c>
      <c r="BL376825" s="7" t="s">
        <v>57</v>
      </c>
      <c r="BM376825" s="7" t="s">
        <v>57</v>
      </c>
      <c r="BN376825" s="7" t="s">
        <v>54</v>
      </c>
      <c r="BO376825" s="7" t="s">
        <v>57</v>
      </c>
      <c r="BP376825" s="7" t="s">
        <v>54</v>
      </c>
      <c r="BQ376825" s="7" t="s">
        <v>57</v>
      </c>
      <c r="BR376825" s="7" t="s">
        <v>57</v>
      </c>
      <c r="BS376825" s="7" t="s">
        <v>57</v>
      </c>
      <c r="BT376825" s="7" t="s">
        <v>57</v>
      </c>
      <c r="BU376825" s="7" t="s">
        <v>54</v>
      </c>
      <c r="BV376825" s="7" t="s">
        <v>57</v>
      </c>
      <c r="BW376825" s="7" t="s">
        <v>54</v>
      </c>
      <c r="BX376825" s="7" t="s">
        <v>54</v>
      </c>
      <c r="BY376825" s="7" t="s">
        <v>57</v>
      </c>
      <c r="BZ376825" s="7" t="s">
        <v>57</v>
      </c>
      <c r="CA376825" s="7" t="s">
        <v>57</v>
      </c>
      <c r="CB376825" s="7" t="s">
        <v>54</v>
      </c>
      <c r="CC376825" s="7" t="s">
        <v>54</v>
      </c>
      <c r="CD376825" s="7" t="s">
        <v>57</v>
      </c>
      <c r="CE376825" s="7" t="s">
        <v>54</v>
      </c>
      <c r="CF376825" s="7" t="s">
        <v>57</v>
      </c>
      <c r="CG376825" s="7" t="s">
        <v>57</v>
      </c>
      <c r="CH376825" s="7" t="s">
        <v>57</v>
      </c>
      <c r="CI376825" s="7" t="s">
        <v>57</v>
      </c>
      <c r="CJ376825" s="7" t="s">
        <v>57</v>
      </c>
      <c r="CK376825" s="7" t="s">
        <v>57</v>
      </c>
      <c r="CL376825" s="7" t="s">
        <v>57</v>
      </c>
    </row>
    <row r="376826" spans="1:90" x14ac:dyDescent="0.25">
      <c r="A376826" s="1" t="s">
        <v>2</v>
      </c>
      <c r="B376826" s="9">
        <v>50</v>
      </c>
      <c r="C376826" s="10">
        <v>58</v>
      </c>
      <c r="D376826" s="10">
        <v>11</v>
      </c>
      <c r="E376826" s="10">
        <v>22</v>
      </c>
      <c r="F376826" s="10">
        <v>37</v>
      </c>
      <c r="G376826" s="10">
        <v>39</v>
      </c>
      <c r="H376826" s="10">
        <v>50</v>
      </c>
      <c r="I376826" s="10">
        <v>1</v>
      </c>
      <c r="J376826" s="10">
        <v>1</v>
      </c>
      <c r="K376826" s="10">
        <v>7</v>
      </c>
      <c r="L376826" s="10">
        <v>18</v>
      </c>
      <c r="M376826" s="10">
        <v>35</v>
      </c>
      <c r="N376826" s="10">
        <v>22</v>
      </c>
      <c r="O376826" s="10">
        <v>55</v>
      </c>
      <c r="P376826" s="10">
        <v>3</v>
      </c>
      <c r="Q376826" s="10">
        <v>21</v>
      </c>
      <c r="R376826" s="10">
        <v>23</v>
      </c>
      <c r="S376826" s="10">
        <v>26</v>
      </c>
      <c r="T376826" s="10">
        <v>30</v>
      </c>
      <c r="U376826" s="10">
        <v>21</v>
      </c>
      <c r="V376826" s="10">
        <v>33</v>
      </c>
      <c r="W376826" s="10">
        <v>2</v>
      </c>
      <c r="X376826" s="10">
        <v>15</v>
      </c>
      <c r="Y376826" s="10">
        <v>39</v>
      </c>
      <c r="Z376826" s="10">
        <v>36</v>
      </c>
      <c r="AA376826" s="10">
        <v>45</v>
      </c>
      <c r="AB376826" s="10">
        <v>53</v>
      </c>
      <c r="AC376826" s="7" t="s">
        <v>118</v>
      </c>
      <c r="AD376826" s="10" t="s">
        <v>118</v>
      </c>
      <c r="AE376826" s="10" t="s">
        <v>118</v>
      </c>
      <c r="AF376826" s="10">
        <v>21</v>
      </c>
      <c r="AG376826" s="10">
        <v>52</v>
      </c>
      <c r="AH376826" s="7">
        <v>62</v>
      </c>
      <c r="AI376826" s="7">
        <v>41</v>
      </c>
      <c r="AJ376826" s="7">
        <v>18</v>
      </c>
      <c r="AK376826" s="7">
        <v>52</v>
      </c>
      <c r="AL376826" s="10">
        <v>55</v>
      </c>
      <c r="AM376826" s="10">
        <v>33</v>
      </c>
      <c r="AN376826" s="10">
        <v>30</v>
      </c>
      <c r="AO376826" s="7">
        <v>38</v>
      </c>
      <c r="AP376826" s="9">
        <v>38</v>
      </c>
      <c r="AQ376826" s="7">
        <v>44</v>
      </c>
      <c r="AR376826" s="7">
        <v>50</v>
      </c>
      <c r="AS376826" s="7">
        <v>55</v>
      </c>
      <c r="AT376826" s="9">
        <v>1</v>
      </c>
      <c r="AU376826" s="9">
        <v>24</v>
      </c>
      <c r="AV376826" s="7">
        <v>28</v>
      </c>
      <c r="AW376826" s="9">
        <v>38</v>
      </c>
      <c r="AX376826" s="10">
        <v>21</v>
      </c>
      <c r="AY376826" s="9">
        <v>42</v>
      </c>
      <c r="AZ376826" s="10">
        <v>13</v>
      </c>
      <c r="BA376826" s="10">
        <v>21</v>
      </c>
      <c r="BB376826" s="10">
        <v>36</v>
      </c>
      <c r="BC376826" s="10">
        <v>57</v>
      </c>
      <c r="BD376826" s="10">
        <v>52</v>
      </c>
      <c r="BE376826" s="10">
        <v>12</v>
      </c>
      <c r="BF376826" s="10">
        <v>49</v>
      </c>
      <c r="BG376826" s="10">
        <v>48</v>
      </c>
      <c r="BH376826" s="10">
        <v>1</v>
      </c>
      <c r="BI376826" s="10">
        <v>40</v>
      </c>
      <c r="BJ376826" s="10">
        <v>42</v>
      </c>
      <c r="BK376826" s="10">
        <v>51</v>
      </c>
      <c r="BL376826" s="10">
        <v>2</v>
      </c>
      <c r="BM376826" s="10">
        <v>31</v>
      </c>
      <c r="BN376826" s="10">
        <v>43</v>
      </c>
      <c r="BO376826" s="10">
        <v>56</v>
      </c>
      <c r="BP376826" s="10">
        <v>2</v>
      </c>
      <c r="BQ376826" s="10">
        <v>14</v>
      </c>
      <c r="BR376826" s="10">
        <v>44</v>
      </c>
      <c r="BS376826" s="10">
        <v>68</v>
      </c>
      <c r="BT376826" s="10">
        <v>30</v>
      </c>
      <c r="BU376826" s="10">
        <v>53</v>
      </c>
      <c r="BV376826" s="10">
        <v>47</v>
      </c>
      <c r="BW376826" s="10">
        <v>41</v>
      </c>
      <c r="BX376826" s="10">
        <v>21</v>
      </c>
      <c r="BY376826" s="10">
        <v>32</v>
      </c>
      <c r="BZ376826" s="10">
        <v>9</v>
      </c>
      <c r="CA376826" s="10">
        <v>33</v>
      </c>
      <c r="CB376826" s="10">
        <v>39</v>
      </c>
      <c r="CC376826" s="10">
        <v>6</v>
      </c>
      <c r="CD376826" s="10">
        <v>18</v>
      </c>
      <c r="CE376826" s="10">
        <v>7</v>
      </c>
      <c r="CF376826" s="10">
        <v>43</v>
      </c>
      <c r="CG376826" s="7">
        <v>36</v>
      </c>
      <c r="CH376826" s="7">
        <v>45</v>
      </c>
      <c r="CI376826" s="7">
        <v>47</v>
      </c>
      <c r="CJ376826" s="7">
        <v>18</v>
      </c>
      <c r="CK376826" s="10" t="s">
        <v>118</v>
      </c>
      <c r="CL376826" s="7" t="s">
        <v>210</v>
      </c>
    </row>
    <row r="376827" spans="1:90" x14ac:dyDescent="0.25">
      <c r="A376827" s="1" t="s">
        <v>3</v>
      </c>
      <c r="B376827" s="7">
        <v>9</v>
      </c>
      <c r="C376827" s="7">
        <v>5</v>
      </c>
      <c r="D376827" s="7">
        <v>9</v>
      </c>
      <c r="E376827" s="7">
        <v>8</v>
      </c>
      <c r="F376827" s="7">
        <v>6</v>
      </c>
      <c r="G376827" s="7">
        <v>8</v>
      </c>
      <c r="H376827" s="7">
        <v>8</v>
      </c>
      <c r="I376827" s="7">
        <v>7</v>
      </c>
      <c r="J376827" s="13">
        <v>3</v>
      </c>
      <c r="K376827" s="13">
        <v>4</v>
      </c>
      <c r="L376827" s="7">
        <v>7</v>
      </c>
      <c r="M376827" s="13">
        <v>12</v>
      </c>
      <c r="N376827" s="7">
        <v>10</v>
      </c>
      <c r="O376827" s="7">
        <v>10</v>
      </c>
      <c r="P376827" s="7">
        <v>10</v>
      </c>
      <c r="Q376827" s="7">
        <v>7</v>
      </c>
      <c r="R376827" s="7">
        <v>5</v>
      </c>
      <c r="S376827" s="7">
        <v>5</v>
      </c>
      <c r="T376827" s="7">
        <v>11</v>
      </c>
      <c r="U376827" s="7">
        <v>7</v>
      </c>
      <c r="V376827" s="7">
        <v>8</v>
      </c>
      <c r="W376827" s="13">
        <v>12</v>
      </c>
      <c r="X376827" s="7">
        <v>5</v>
      </c>
      <c r="Y376827" s="7">
        <v>9</v>
      </c>
      <c r="Z376827" s="7">
        <v>9</v>
      </c>
      <c r="AA376827" s="7">
        <v>10</v>
      </c>
      <c r="AB376827" s="7">
        <v>5</v>
      </c>
      <c r="AC376827" s="7">
        <v>6</v>
      </c>
      <c r="AD376827" s="7">
        <v>7</v>
      </c>
      <c r="AE376827" s="7">
        <v>8</v>
      </c>
      <c r="AF376827" s="7">
        <v>6</v>
      </c>
      <c r="AG376827" s="7">
        <v>10</v>
      </c>
      <c r="AH376827" s="7">
        <v>8</v>
      </c>
      <c r="AI376827" s="7">
        <v>8</v>
      </c>
      <c r="AJ376827" s="7">
        <v>6</v>
      </c>
      <c r="AK376827" s="7">
        <v>5</v>
      </c>
      <c r="AL376827" s="7">
        <v>7</v>
      </c>
      <c r="AM376827" s="7">
        <v>11</v>
      </c>
      <c r="AN376827" s="7">
        <v>10</v>
      </c>
      <c r="AO376827" s="7">
        <v>9</v>
      </c>
      <c r="AP376827" s="7">
        <v>8</v>
      </c>
      <c r="AQ376827" s="7">
        <v>5</v>
      </c>
      <c r="AR376827" s="7">
        <v>7</v>
      </c>
      <c r="AS376827" s="7">
        <v>8</v>
      </c>
      <c r="AT376827" s="7">
        <v>8</v>
      </c>
      <c r="AU376827" s="7">
        <v>11</v>
      </c>
      <c r="AV376827" s="7">
        <v>7</v>
      </c>
      <c r="AW376827" s="7">
        <v>9</v>
      </c>
      <c r="AX376827" s="7">
        <v>6</v>
      </c>
      <c r="AY376827" s="7">
        <v>10</v>
      </c>
      <c r="AZ376827" s="7">
        <v>8</v>
      </c>
      <c r="BA376827" s="7">
        <v>5</v>
      </c>
      <c r="BB376827" s="7">
        <v>8</v>
      </c>
      <c r="BC376827" s="7">
        <v>9</v>
      </c>
      <c r="BD376827" s="7">
        <v>6</v>
      </c>
      <c r="BE376827" s="13">
        <v>6</v>
      </c>
      <c r="BF376827" s="7">
        <v>8</v>
      </c>
      <c r="BG376827" s="7">
        <v>9</v>
      </c>
      <c r="BH376827" s="13">
        <v>4</v>
      </c>
      <c r="BI376827" s="7">
        <v>7</v>
      </c>
      <c r="BJ376827" s="13">
        <v>6</v>
      </c>
      <c r="BK376827" s="13">
        <v>6</v>
      </c>
      <c r="BL376827" s="13">
        <v>3</v>
      </c>
      <c r="BM376827" s="7">
        <v>8</v>
      </c>
      <c r="BN376827" s="7">
        <v>11</v>
      </c>
      <c r="BO376827" s="7">
        <v>7</v>
      </c>
      <c r="BP376827" s="13">
        <v>4</v>
      </c>
      <c r="BQ376827" s="7">
        <v>8</v>
      </c>
      <c r="BR376827" s="7">
        <v>5</v>
      </c>
      <c r="BS376827" s="7">
        <v>9</v>
      </c>
      <c r="BT376827" s="13">
        <v>6</v>
      </c>
      <c r="BU376827" s="7">
        <v>11</v>
      </c>
      <c r="BV376827" s="7">
        <v>9</v>
      </c>
      <c r="BW376827" s="7">
        <v>7</v>
      </c>
      <c r="BX376827" s="7">
        <v>9</v>
      </c>
      <c r="BY376827" s="7">
        <v>9</v>
      </c>
      <c r="BZ376827" s="7">
        <v>8</v>
      </c>
      <c r="CA376827" s="7">
        <v>7</v>
      </c>
      <c r="CB376827" s="7">
        <v>5</v>
      </c>
      <c r="CC376827" s="7">
        <v>5</v>
      </c>
      <c r="CD376827" s="13">
        <v>6</v>
      </c>
      <c r="CE376827" s="7">
        <v>11</v>
      </c>
      <c r="CF376827" s="7">
        <v>9</v>
      </c>
      <c r="CG376827" s="7">
        <v>7</v>
      </c>
      <c r="CH376827" s="7">
        <v>7</v>
      </c>
      <c r="CI376827" s="7">
        <v>5</v>
      </c>
      <c r="CJ376827" s="7">
        <v>7</v>
      </c>
      <c r="CK376827" s="7">
        <v>7</v>
      </c>
      <c r="CL376827" s="7">
        <v>4</v>
      </c>
    </row>
    <row r="376828" spans="1:90" x14ac:dyDescent="0.25">
      <c r="A376828" s="1" t="s">
        <v>4</v>
      </c>
      <c r="B376828" s="7">
        <v>2007</v>
      </c>
      <c r="C376828" s="7">
        <v>2007</v>
      </c>
      <c r="D376828" s="7">
        <v>2008</v>
      </c>
      <c r="E376828" s="7">
        <v>2008</v>
      </c>
      <c r="F376828" s="7">
        <v>2008</v>
      </c>
      <c r="G376828" s="7">
        <v>2008</v>
      </c>
      <c r="H376828" s="7">
        <v>2008</v>
      </c>
      <c r="I376828" s="7">
        <v>2009</v>
      </c>
      <c r="J376828" s="7">
        <v>2010</v>
      </c>
      <c r="K376828" s="7">
        <v>2010</v>
      </c>
      <c r="L376828" s="7">
        <v>2010</v>
      </c>
      <c r="M376828" s="7">
        <v>2010</v>
      </c>
      <c r="N376828" s="7">
        <v>2011</v>
      </c>
      <c r="O376828" s="7">
        <v>2011</v>
      </c>
      <c r="P376828" s="13">
        <v>2012</v>
      </c>
      <c r="Q376828" s="7">
        <v>2012</v>
      </c>
      <c r="R376828" s="7">
        <v>2012</v>
      </c>
      <c r="S376828" s="7">
        <v>2012</v>
      </c>
      <c r="T376828" s="13">
        <v>2012</v>
      </c>
      <c r="U376828" s="13">
        <v>2015</v>
      </c>
      <c r="V376828" s="13">
        <v>2015</v>
      </c>
      <c r="W376828" s="7">
        <v>2016</v>
      </c>
      <c r="X376828" s="13">
        <v>2016</v>
      </c>
      <c r="Y376828" s="7">
        <v>2016</v>
      </c>
      <c r="Z376828" s="7">
        <v>2017</v>
      </c>
      <c r="AA376828" s="7">
        <v>2017</v>
      </c>
      <c r="AB376828" s="7">
        <v>2017</v>
      </c>
      <c r="AC376828" s="7">
        <v>2019</v>
      </c>
      <c r="AD376828" s="7">
        <v>2019</v>
      </c>
      <c r="AE376828" s="7">
        <v>2019</v>
      </c>
      <c r="AF376828" s="7">
        <v>2002</v>
      </c>
      <c r="AG376828" s="7">
        <v>2003</v>
      </c>
      <c r="AH376828" s="7">
        <v>1988</v>
      </c>
      <c r="AI376828" s="7">
        <v>1989</v>
      </c>
      <c r="AJ376828" s="7">
        <v>1994</v>
      </c>
      <c r="AK376828" s="7">
        <v>1995</v>
      </c>
      <c r="AL376828" s="7">
        <v>2002</v>
      </c>
      <c r="AM376828" s="7">
        <v>2003</v>
      </c>
      <c r="AN376828" s="7">
        <v>2003</v>
      </c>
      <c r="AO376828" s="7">
        <v>2005</v>
      </c>
      <c r="AP376828" s="7">
        <v>2007</v>
      </c>
      <c r="AQ376828" s="7">
        <v>2007</v>
      </c>
      <c r="AR376828" s="7">
        <v>2007</v>
      </c>
      <c r="AS376828" s="7">
        <v>2007</v>
      </c>
      <c r="AT376828" s="7">
        <v>2007</v>
      </c>
      <c r="AU376828" s="7">
        <v>2007</v>
      </c>
      <c r="AV376828" s="7">
        <v>2007</v>
      </c>
      <c r="AW376828" s="7">
        <v>2007</v>
      </c>
      <c r="AX376828" s="7">
        <v>2007</v>
      </c>
      <c r="AY376828" s="7">
        <v>2007</v>
      </c>
      <c r="AZ376828" s="7">
        <v>2008</v>
      </c>
      <c r="BA376828" s="7">
        <v>2008</v>
      </c>
      <c r="BB376828" s="7">
        <v>2008</v>
      </c>
      <c r="BC376828" s="7">
        <v>2008</v>
      </c>
      <c r="BD376828" s="7">
        <v>2008</v>
      </c>
      <c r="BE376828" s="7">
        <v>2009</v>
      </c>
      <c r="BF376828" s="7">
        <v>2009</v>
      </c>
      <c r="BG376828" s="7">
        <v>2009</v>
      </c>
      <c r="BH376828" s="7">
        <v>2010</v>
      </c>
      <c r="BI376828" s="7">
        <v>2010</v>
      </c>
      <c r="BJ376828" s="7">
        <v>2010</v>
      </c>
      <c r="BK376828" s="7">
        <v>2010</v>
      </c>
      <c r="BL376828" s="7">
        <v>2010</v>
      </c>
      <c r="BM376828" s="7">
        <v>2010</v>
      </c>
      <c r="BN376828" s="7">
        <v>2011</v>
      </c>
      <c r="BO376828" s="7">
        <v>2011</v>
      </c>
      <c r="BP376828" s="7">
        <v>2011</v>
      </c>
      <c r="BQ376828" s="7">
        <v>2011</v>
      </c>
      <c r="BR376828" s="7">
        <v>2011</v>
      </c>
      <c r="BS376828" s="7">
        <v>2011</v>
      </c>
      <c r="BT376828" s="7">
        <v>2011</v>
      </c>
      <c r="BU376828" s="13">
        <v>2012</v>
      </c>
      <c r="BV376828" s="13">
        <v>2013</v>
      </c>
      <c r="BW376828" s="13">
        <v>2013</v>
      </c>
      <c r="BX376828" s="13">
        <v>2013</v>
      </c>
      <c r="BY376828" s="13">
        <v>2014</v>
      </c>
      <c r="BZ376828" s="13">
        <v>2014</v>
      </c>
      <c r="CA376828" s="13">
        <v>2015</v>
      </c>
      <c r="CB376828" s="13">
        <v>2015</v>
      </c>
      <c r="CC376828" s="13">
        <v>2015</v>
      </c>
      <c r="CD376828" s="13">
        <v>2016</v>
      </c>
      <c r="CE376828" s="7">
        <v>2017</v>
      </c>
      <c r="CF376828" s="7">
        <v>2017</v>
      </c>
      <c r="CG376828" s="7">
        <v>2018</v>
      </c>
      <c r="CH376828" s="7">
        <v>2018</v>
      </c>
      <c r="CI376828" s="7">
        <v>2018</v>
      </c>
      <c r="CJ376828" s="7">
        <v>2018</v>
      </c>
      <c r="CK376828" s="7">
        <v>2019</v>
      </c>
      <c r="CL376828" s="7">
        <v>2019</v>
      </c>
    </row>
    <row r="376829" spans="1:90" x14ac:dyDescent="0.25">
      <c r="A376829" s="1" t="s">
        <v>5</v>
      </c>
      <c r="B376829" s="14">
        <v>39347</v>
      </c>
      <c r="C376829" s="14">
        <v>39225</v>
      </c>
      <c r="D376829" s="14">
        <v>39701</v>
      </c>
      <c r="E376829" s="14">
        <v>39671</v>
      </c>
      <c r="F376829" s="14">
        <v>39606</v>
      </c>
      <c r="G376829" s="14">
        <v>39675</v>
      </c>
      <c r="H376829" s="14">
        <v>39671</v>
      </c>
      <c r="I376829" s="14">
        <v>40023</v>
      </c>
      <c r="J376829" s="14">
        <v>40258</v>
      </c>
      <c r="K376829" s="14">
        <v>40298</v>
      </c>
      <c r="L376829" s="14">
        <v>40375</v>
      </c>
      <c r="M376829" s="14">
        <v>40543</v>
      </c>
      <c r="N376829" s="14">
        <v>40844</v>
      </c>
      <c r="O376829" s="14">
        <v>40825</v>
      </c>
      <c r="P376829" s="14">
        <v>41185</v>
      </c>
      <c r="Q376829" s="14">
        <v>41106</v>
      </c>
      <c r="R376829" s="14">
        <v>41056</v>
      </c>
      <c r="S376829" s="14">
        <v>41048</v>
      </c>
      <c r="T376829" s="14">
        <v>41220</v>
      </c>
      <c r="U376829" s="14">
        <v>42202</v>
      </c>
      <c r="V376829" s="14">
        <v>42234</v>
      </c>
      <c r="W376829" s="14">
        <v>42709</v>
      </c>
      <c r="X376829" s="14">
        <v>42518</v>
      </c>
      <c r="Y376829" s="14">
        <v>42626</v>
      </c>
      <c r="Z376829" s="14">
        <v>42987</v>
      </c>
      <c r="AA376829" s="14">
        <v>43031</v>
      </c>
      <c r="AB376829" s="14">
        <v>42875</v>
      </c>
      <c r="AC376829" s="14">
        <v>43635</v>
      </c>
      <c r="AD376829" s="14">
        <v>43650</v>
      </c>
      <c r="AE376829" s="14">
        <v>43678</v>
      </c>
      <c r="AF376829" s="14">
        <v>37421</v>
      </c>
      <c r="AG376829" s="14">
        <v>37911</v>
      </c>
      <c r="AH376829" s="14">
        <v>32381</v>
      </c>
      <c r="AI376829" s="14">
        <v>32740</v>
      </c>
      <c r="AJ376829" s="14">
        <v>34498</v>
      </c>
      <c r="AK376829" s="14">
        <v>34849</v>
      </c>
      <c r="AL376829" s="14">
        <v>37461</v>
      </c>
      <c r="AM376829" s="14">
        <v>37949</v>
      </c>
      <c r="AN376829" s="14">
        <v>37916</v>
      </c>
      <c r="AO376829" s="14">
        <v>38608</v>
      </c>
      <c r="AP376829" s="14">
        <v>39319</v>
      </c>
      <c r="AQ376829" s="14">
        <v>39229</v>
      </c>
      <c r="AR376829" s="14">
        <v>39264</v>
      </c>
      <c r="AS376829" s="14">
        <v>39311</v>
      </c>
      <c r="AT376829" s="14">
        <v>39305</v>
      </c>
      <c r="AU376829" s="14">
        <v>39411</v>
      </c>
      <c r="AV376829" s="14">
        <v>39266</v>
      </c>
      <c r="AW376829" s="14">
        <v>39336</v>
      </c>
      <c r="AX376829" s="14">
        <v>39259</v>
      </c>
      <c r="AY376829" s="14">
        <v>39379</v>
      </c>
      <c r="AZ376829" s="14">
        <v>39671</v>
      </c>
      <c r="BA376829" s="14">
        <v>39571</v>
      </c>
      <c r="BB376829" s="14">
        <v>39671</v>
      </c>
      <c r="BC376829" s="14">
        <v>39709</v>
      </c>
      <c r="BD376829" s="14">
        <v>39615</v>
      </c>
      <c r="BE376829" s="14">
        <v>39980</v>
      </c>
      <c r="BF376829" s="14">
        <v>40026</v>
      </c>
      <c r="BG376829" s="14">
        <v>40071</v>
      </c>
      <c r="BH376829" s="14">
        <v>40279</v>
      </c>
      <c r="BI376829" s="14">
        <v>40390</v>
      </c>
      <c r="BJ376829" s="14">
        <v>40338</v>
      </c>
      <c r="BK376829" s="14">
        <v>40339</v>
      </c>
      <c r="BL376829" s="14">
        <v>40246</v>
      </c>
      <c r="BM376829" s="14">
        <v>40419</v>
      </c>
      <c r="BN376829" s="14">
        <v>40856</v>
      </c>
      <c r="BO376829" s="14">
        <v>40736</v>
      </c>
      <c r="BP376829" s="14">
        <v>40640</v>
      </c>
      <c r="BQ376829" s="14">
        <v>40764</v>
      </c>
      <c r="BR376829" s="14">
        <v>40682</v>
      </c>
      <c r="BS376829" s="14">
        <v>40796</v>
      </c>
      <c r="BT376829" s="14">
        <v>40702</v>
      </c>
      <c r="BU376829" s="14">
        <v>41218</v>
      </c>
      <c r="BV376829" s="14">
        <v>41519</v>
      </c>
      <c r="BW376829" s="14">
        <v>41483</v>
      </c>
      <c r="BX376829" s="14">
        <v>41532</v>
      </c>
      <c r="BY376829" s="14">
        <v>41910</v>
      </c>
      <c r="BZ376829" s="14">
        <v>41858</v>
      </c>
      <c r="CA376829" s="14">
        <v>42210</v>
      </c>
      <c r="CB376829" s="14">
        <v>42150</v>
      </c>
      <c r="CC376829" s="14">
        <v>42155</v>
      </c>
      <c r="CD376829" s="14">
        <v>42549</v>
      </c>
      <c r="CE376829" s="14">
        <v>43067</v>
      </c>
      <c r="CF376829" s="14">
        <v>42997</v>
      </c>
      <c r="CG376829" s="15">
        <v>43303</v>
      </c>
      <c r="CH376829" s="15">
        <v>43310</v>
      </c>
      <c r="CI376829" s="15">
        <v>43240</v>
      </c>
      <c r="CJ376829" s="15">
        <v>43291</v>
      </c>
      <c r="CK376829" s="14">
        <v>43662</v>
      </c>
      <c r="CL376829" s="15">
        <v>43563</v>
      </c>
    </row>
    <row r="376830" spans="1:90" x14ac:dyDescent="0.25">
      <c r="A376830" s="1" t="s">
        <v>6</v>
      </c>
      <c r="B376830" s="7" t="s">
        <v>68</v>
      </c>
      <c r="C376830" s="7" t="s">
        <v>72</v>
      </c>
      <c r="D376830" s="13" t="s">
        <v>74</v>
      </c>
      <c r="E376830" s="7" t="s">
        <v>78</v>
      </c>
      <c r="F376830" s="7" t="s">
        <v>80</v>
      </c>
      <c r="G376830" s="7" t="s">
        <v>82</v>
      </c>
      <c r="H376830" s="7" t="s">
        <v>84</v>
      </c>
      <c r="I376830" s="13" t="s">
        <v>62</v>
      </c>
      <c r="J376830" s="13" t="s">
        <v>88</v>
      </c>
      <c r="K376830" s="13" t="s">
        <v>74</v>
      </c>
      <c r="L376830" s="13" t="s">
        <v>63</v>
      </c>
      <c r="M376830" s="13" t="s">
        <v>92</v>
      </c>
      <c r="N376830" s="13" t="s">
        <v>60</v>
      </c>
      <c r="O376830" s="13" t="s">
        <v>95</v>
      </c>
      <c r="P376830" s="13" t="s">
        <v>60</v>
      </c>
      <c r="Q376830" s="13" t="s">
        <v>98</v>
      </c>
      <c r="R376830" s="13" t="s">
        <v>101</v>
      </c>
      <c r="S376830" s="13" t="s">
        <v>65</v>
      </c>
      <c r="T376830" s="13" t="s">
        <v>58</v>
      </c>
      <c r="U376830" s="13" t="s">
        <v>64</v>
      </c>
      <c r="V376830" s="13" t="s">
        <v>107</v>
      </c>
      <c r="W376830" s="13" t="s">
        <v>109</v>
      </c>
      <c r="X376830" s="13" t="s">
        <v>107</v>
      </c>
      <c r="Y376830" s="13" t="s">
        <v>55</v>
      </c>
      <c r="Z376830" s="11" t="s">
        <v>64</v>
      </c>
      <c r="AA376830" s="11" t="s">
        <v>114</v>
      </c>
      <c r="AB376830" s="11" t="s">
        <v>116</v>
      </c>
      <c r="AC376830" s="7" t="s">
        <v>114</v>
      </c>
      <c r="AD376830" s="7" t="s">
        <v>64</v>
      </c>
      <c r="AE376830" s="7" t="s">
        <v>58</v>
      </c>
      <c r="AF376830" s="7" t="s">
        <v>59</v>
      </c>
      <c r="AG376830" s="7" t="s">
        <v>124</v>
      </c>
      <c r="AH376830" s="7" t="s">
        <v>82</v>
      </c>
      <c r="AI376830" s="7" t="s">
        <v>128</v>
      </c>
      <c r="AJ376830" s="7" t="s">
        <v>82</v>
      </c>
      <c r="AK376830" s="7" t="s">
        <v>131</v>
      </c>
      <c r="AL376830" s="7" t="s">
        <v>82</v>
      </c>
      <c r="AM376830" s="7" t="s">
        <v>62</v>
      </c>
      <c r="AN376830" s="7" t="s">
        <v>63</v>
      </c>
      <c r="AO376830" s="7" t="s">
        <v>107</v>
      </c>
      <c r="AP376830" s="7" t="s">
        <v>60</v>
      </c>
      <c r="AQ376830" s="7" t="s">
        <v>74</v>
      </c>
      <c r="AR376830" s="7" t="s">
        <v>144</v>
      </c>
      <c r="AS376830" s="7" t="s">
        <v>78</v>
      </c>
      <c r="AT376830" s="13" t="s">
        <v>144</v>
      </c>
      <c r="AU376830" s="7" t="s">
        <v>65</v>
      </c>
      <c r="AV376830" s="7" t="s">
        <v>150</v>
      </c>
      <c r="AW376830" s="7" t="s">
        <v>63</v>
      </c>
      <c r="AX376830" s="7" t="s">
        <v>154</v>
      </c>
      <c r="AY376830" s="7" t="s">
        <v>156</v>
      </c>
      <c r="AZ376830" s="7" t="s">
        <v>144</v>
      </c>
      <c r="BA376830" s="7" t="s">
        <v>61</v>
      </c>
      <c r="BB376830" s="7" t="s">
        <v>116</v>
      </c>
      <c r="BC376830" s="7" t="s">
        <v>82</v>
      </c>
      <c r="BD376830" s="7" t="s">
        <v>107</v>
      </c>
      <c r="BE376830" s="13" t="s">
        <v>74</v>
      </c>
      <c r="BF376830" s="13" t="s">
        <v>82</v>
      </c>
      <c r="BG376830" s="13" t="s">
        <v>66</v>
      </c>
      <c r="BH376830" s="13" t="s">
        <v>63</v>
      </c>
      <c r="BI376830" s="13" t="s">
        <v>82</v>
      </c>
      <c r="BJ376830" s="13" t="s">
        <v>74</v>
      </c>
      <c r="BK376830" s="13" t="s">
        <v>63</v>
      </c>
      <c r="BL376830" s="13" t="s">
        <v>172</v>
      </c>
      <c r="BM376830" s="13" t="s">
        <v>82</v>
      </c>
      <c r="BN376830" s="13" t="s">
        <v>175</v>
      </c>
      <c r="BO376830" s="13" t="s">
        <v>177</v>
      </c>
      <c r="BP376830" s="13" t="s">
        <v>82</v>
      </c>
      <c r="BQ376830" s="13" t="s">
        <v>180</v>
      </c>
      <c r="BR376830" s="13" t="s">
        <v>182</v>
      </c>
      <c r="BS376830" s="13" t="s">
        <v>59</v>
      </c>
      <c r="BT376830" s="13" t="s">
        <v>59</v>
      </c>
      <c r="BU376830" s="13" t="s">
        <v>186</v>
      </c>
      <c r="BV376830" s="13" t="s">
        <v>124</v>
      </c>
      <c r="BW376830" s="13" t="s">
        <v>107</v>
      </c>
      <c r="BX376830" s="13" t="s">
        <v>107</v>
      </c>
      <c r="BY376830" s="13" t="s">
        <v>191</v>
      </c>
      <c r="BZ376830" s="13" t="s">
        <v>64</v>
      </c>
      <c r="CA376830" s="13" t="s">
        <v>124</v>
      </c>
      <c r="CB376830" s="13" t="s">
        <v>72</v>
      </c>
      <c r="CC376830" s="13" t="s">
        <v>63</v>
      </c>
      <c r="CD376830" s="13" t="s">
        <v>64</v>
      </c>
      <c r="CE376830" s="11" t="s">
        <v>114</v>
      </c>
      <c r="CF376830" s="11" t="s">
        <v>61</v>
      </c>
      <c r="CG376830" s="7" t="s">
        <v>201</v>
      </c>
      <c r="CH376830" s="7" t="s">
        <v>203</v>
      </c>
      <c r="CI376830" s="7" t="s">
        <v>144</v>
      </c>
      <c r="CJ376830" s="7" t="s">
        <v>207</v>
      </c>
      <c r="CK376830" s="7" t="s">
        <v>101</v>
      </c>
      <c r="CL376830" s="7" t="s">
        <v>65</v>
      </c>
    </row>
    <row r="376831" spans="1:90" x14ac:dyDescent="0.25">
      <c r="A376831" s="1" t="s">
        <v>7</v>
      </c>
      <c r="B376831" s="7" t="s">
        <v>69</v>
      </c>
      <c r="C376831" s="7" t="s">
        <v>69</v>
      </c>
      <c r="D376831" s="7" t="s">
        <v>75</v>
      </c>
      <c r="E376831" s="7" t="s">
        <v>75</v>
      </c>
      <c r="F376831" s="7" t="s">
        <v>69</v>
      </c>
      <c r="G376831" s="7" t="s">
        <v>75</v>
      </c>
      <c r="I376831" s="7" t="s">
        <v>69</v>
      </c>
      <c r="J376831" s="7" t="s">
        <v>75</v>
      </c>
      <c r="K376831" s="7" t="s">
        <v>75</v>
      </c>
      <c r="L376831" s="7" t="s">
        <v>75</v>
      </c>
      <c r="M376831" s="7" t="s">
        <v>75</v>
      </c>
      <c r="N376831" s="7" t="s">
        <v>75</v>
      </c>
      <c r="O376831" s="7" t="s">
        <v>75</v>
      </c>
      <c r="P376831" s="7" t="s">
        <v>75</v>
      </c>
      <c r="Q376831" s="7" t="s">
        <v>69</v>
      </c>
      <c r="R376831" s="7" t="s">
        <v>75</v>
      </c>
      <c r="S376831" s="13" t="s">
        <v>75</v>
      </c>
      <c r="T376831" s="7" t="s">
        <v>75</v>
      </c>
      <c r="U376831" s="7" t="s">
        <v>75</v>
      </c>
      <c r="V376831" s="7" t="s">
        <v>69</v>
      </c>
      <c r="W376831" s="7" t="s">
        <v>75</v>
      </c>
      <c r="X376831" s="7" t="s">
        <v>69</v>
      </c>
      <c r="Y376831" s="7" t="s">
        <v>75</v>
      </c>
      <c r="Z376831" s="7" t="s">
        <v>75</v>
      </c>
      <c r="AA376831" s="7" t="s">
        <v>75</v>
      </c>
      <c r="AB376831" s="11" t="s">
        <v>75</v>
      </c>
      <c r="AC376831" s="7" t="s">
        <v>75</v>
      </c>
      <c r="AD376831" s="7" t="s">
        <v>75</v>
      </c>
      <c r="AE376831" s="7" t="s">
        <v>75</v>
      </c>
      <c r="AF376831" s="7" t="s">
        <v>75</v>
      </c>
      <c r="AG376831" s="7" t="s">
        <v>69</v>
      </c>
      <c r="AH376831" s="7" t="s">
        <v>75</v>
      </c>
      <c r="AI376831" s="7" t="s">
        <v>69</v>
      </c>
      <c r="AJ376831" s="7" t="s">
        <v>75</v>
      </c>
      <c r="AK376831" s="7" t="s">
        <v>75</v>
      </c>
      <c r="AL376831" s="7" t="s">
        <v>75</v>
      </c>
      <c r="AM376831" s="7" t="s">
        <v>69</v>
      </c>
      <c r="AN376831" s="7" t="s">
        <v>75</v>
      </c>
      <c r="AO376831" s="7" t="s">
        <v>69</v>
      </c>
      <c r="AP376831" s="7" t="s">
        <v>75</v>
      </c>
      <c r="AQ376831" s="7" t="s">
        <v>75</v>
      </c>
      <c r="AR376831" s="7" t="s">
        <v>75</v>
      </c>
      <c r="AS376831" s="7" t="s">
        <v>75</v>
      </c>
      <c r="AT376831" s="7" t="s">
        <v>75</v>
      </c>
      <c r="AU376831" s="7" t="s">
        <v>75</v>
      </c>
      <c r="AV376831" s="7" t="s">
        <v>69</v>
      </c>
      <c r="AW376831" s="7" t="s">
        <v>75</v>
      </c>
      <c r="AX376831" s="7" t="s">
        <v>69</v>
      </c>
      <c r="AY376831" s="7" t="s">
        <v>75</v>
      </c>
      <c r="AZ376831" s="7" t="s">
        <v>75</v>
      </c>
      <c r="BA376831" s="7" t="s">
        <v>75</v>
      </c>
      <c r="BB376831" s="7" t="s">
        <v>75</v>
      </c>
      <c r="BC376831" s="7" t="s">
        <v>75</v>
      </c>
      <c r="BD376831" s="7" t="s">
        <v>69</v>
      </c>
      <c r="BE376831" s="7" t="s">
        <v>75</v>
      </c>
      <c r="BF376831" s="7" t="s">
        <v>75</v>
      </c>
      <c r="BG376831" s="7" t="s">
        <v>75</v>
      </c>
      <c r="BH376831" s="7" t="s">
        <v>75</v>
      </c>
      <c r="BI376831" s="7" t="s">
        <v>75</v>
      </c>
      <c r="BJ376831" s="7" t="s">
        <v>75</v>
      </c>
      <c r="BK376831" s="7" t="s">
        <v>75</v>
      </c>
      <c r="BL376831" s="7" t="s">
        <v>75</v>
      </c>
      <c r="BM376831" s="7" t="s">
        <v>75</v>
      </c>
      <c r="BN376831" s="7" t="s">
        <v>69</v>
      </c>
      <c r="BO376831" s="13"/>
      <c r="BP376831" s="7" t="s">
        <v>75</v>
      </c>
      <c r="BQ376831" s="7" t="s">
        <v>75</v>
      </c>
      <c r="BR376831" s="7" t="s">
        <v>75</v>
      </c>
      <c r="BS376831" s="7" t="s">
        <v>75</v>
      </c>
      <c r="BT376831" s="7" t="s">
        <v>75</v>
      </c>
      <c r="BU376831" s="7" t="s">
        <v>75</v>
      </c>
      <c r="BV376831" s="7" t="s">
        <v>69</v>
      </c>
      <c r="BW376831" s="7" t="s">
        <v>69</v>
      </c>
      <c r="BX376831" s="7" t="s">
        <v>69</v>
      </c>
      <c r="BY376831" s="7" t="s">
        <v>75</v>
      </c>
      <c r="BZ376831" s="7" t="s">
        <v>75</v>
      </c>
      <c r="CA376831" s="7" t="s">
        <v>69</v>
      </c>
      <c r="CB376831" s="7" t="s">
        <v>69</v>
      </c>
      <c r="CC376831" s="7" t="s">
        <v>75</v>
      </c>
      <c r="CD376831" s="7" t="s">
        <v>75</v>
      </c>
      <c r="CE376831" s="7" t="s">
        <v>75</v>
      </c>
      <c r="CF376831" s="7" t="s">
        <v>75</v>
      </c>
      <c r="CG376831" s="7" t="s">
        <v>75</v>
      </c>
      <c r="CH376831" s="7" t="s">
        <v>69</v>
      </c>
      <c r="CI376831" s="7" t="s">
        <v>75</v>
      </c>
      <c r="CJ376831" s="7" t="s">
        <v>75</v>
      </c>
      <c r="CK376831" s="7" t="s">
        <v>75</v>
      </c>
      <c r="CL376831" s="7" t="s">
        <v>75</v>
      </c>
    </row>
    <row r="376832" spans="1:90" x14ac:dyDescent="0.25">
      <c r="A376832" s="1" t="s">
        <v>8</v>
      </c>
      <c r="B376832" s="13" t="s">
        <v>70</v>
      </c>
      <c r="C376832" s="7" t="s">
        <v>70</v>
      </c>
      <c r="D376832" s="11" t="s">
        <v>76</v>
      </c>
      <c r="E376832" s="11" t="s">
        <v>76</v>
      </c>
      <c r="F376832" s="11" t="s">
        <v>70</v>
      </c>
      <c r="G376832" s="11" t="s">
        <v>76</v>
      </c>
      <c r="H376832" s="11" t="s">
        <v>85</v>
      </c>
      <c r="I376832" s="11" t="s">
        <v>70</v>
      </c>
      <c r="J376832" s="11" t="s">
        <v>76</v>
      </c>
      <c r="K376832" s="11" t="s">
        <v>76</v>
      </c>
      <c r="L376832" s="11" t="s">
        <v>76</v>
      </c>
      <c r="M376832" s="13" t="s">
        <v>76</v>
      </c>
      <c r="N376832" s="11" t="s">
        <v>76</v>
      </c>
      <c r="O376832" s="11" t="s">
        <v>76</v>
      </c>
      <c r="P376832" s="11" t="s">
        <v>76</v>
      </c>
      <c r="Q376832" s="11" t="s">
        <v>99</v>
      </c>
      <c r="R376832" s="13" t="s">
        <v>76</v>
      </c>
      <c r="S376832" s="13" t="s">
        <v>76</v>
      </c>
      <c r="T376832" s="11" t="s">
        <v>104</v>
      </c>
      <c r="U376832" s="11" t="s">
        <v>76</v>
      </c>
      <c r="V376832" s="11" t="s">
        <v>70</v>
      </c>
      <c r="W376832" s="11" t="s">
        <v>104</v>
      </c>
      <c r="X376832" s="11" t="s">
        <v>70</v>
      </c>
      <c r="Y376832" s="11" t="s">
        <v>76</v>
      </c>
      <c r="Z376832" s="11" t="s">
        <v>76</v>
      </c>
      <c r="AA376832" s="11" t="s">
        <v>76</v>
      </c>
      <c r="AB376832" s="11" t="s">
        <v>76</v>
      </c>
      <c r="AC376832" s="11" t="s">
        <v>76</v>
      </c>
      <c r="AD376832" s="11" t="s">
        <v>76</v>
      </c>
      <c r="AE376832" s="11" t="s">
        <v>104</v>
      </c>
      <c r="AF376832" s="11" t="s">
        <v>76</v>
      </c>
      <c r="AG376832" s="11" t="s">
        <v>70</v>
      </c>
      <c r="AH376832" s="11" t="s">
        <v>76</v>
      </c>
      <c r="AI376832" s="11" t="s">
        <v>99</v>
      </c>
      <c r="AJ376832" s="11" t="s">
        <v>76</v>
      </c>
      <c r="AK376832" s="11" t="s">
        <v>76</v>
      </c>
      <c r="AL376832" s="11" t="s">
        <v>76</v>
      </c>
      <c r="AM376832" s="11" t="s">
        <v>70</v>
      </c>
      <c r="AN376832" s="11" t="s">
        <v>76</v>
      </c>
      <c r="AO376832" s="11" t="s">
        <v>70</v>
      </c>
      <c r="AP376832" s="11" t="s">
        <v>76</v>
      </c>
      <c r="AQ376832" s="11" t="s">
        <v>76</v>
      </c>
      <c r="AR376832" s="11" t="s">
        <v>76</v>
      </c>
      <c r="AS376832" s="11" t="s">
        <v>76</v>
      </c>
      <c r="AT376832" s="11" t="s">
        <v>76</v>
      </c>
      <c r="AU376832" s="13" t="s">
        <v>76</v>
      </c>
      <c r="AV376832" s="7" t="s">
        <v>151</v>
      </c>
      <c r="AW376832" s="11" t="s">
        <v>76</v>
      </c>
      <c r="AX376832" s="13" t="s">
        <v>151</v>
      </c>
      <c r="AY376832" s="11" t="s">
        <v>76</v>
      </c>
      <c r="AZ376832" s="11" t="s">
        <v>76</v>
      </c>
      <c r="BA376832" s="11" t="s">
        <v>104</v>
      </c>
      <c r="BB376832" s="11" t="s">
        <v>76</v>
      </c>
      <c r="BC376832" s="11" t="s">
        <v>76</v>
      </c>
      <c r="BD376832" s="11" t="s">
        <v>70</v>
      </c>
      <c r="BE376832" s="11" t="s">
        <v>76</v>
      </c>
      <c r="BF376832" s="11" t="s">
        <v>76</v>
      </c>
      <c r="BG376832" s="11" t="s">
        <v>76</v>
      </c>
      <c r="BH376832" s="11" t="s">
        <v>76</v>
      </c>
      <c r="BI376832" s="11" t="s">
        <v>76</v>
      </c>
      <c r="BJ376832" s="11" t="s">
        <v>76</v>
      </c>
      <c r="BK376832" s="11" t="s">
        <v>76</v>
      </c>
      <c r="BL376832" s="11" t="s">
        <v>76</v>
      </c>
      <c r="BM376832" s="11" t="s">
        <v>76</v>
      </c>
      <c r="BN376832" s="11" t="s">
        <v>70</v>
      </c>
      <c r="BO376832" s="11" t="s">
        <v>85</v>
      </c>
      <c r="BP376832" s="11" t="s">
        <v>76</v>
      </c>
      <c r="BQ376832" s="11" t="s">
        <v>76</v>
      </c>
      <c r="BR376832" s="11" t="s">
        <v>76</v>
      </c>
      <c r="BS376832" s="11" t="s">
        <v>76</v>
      </c>
      <c r="BT376832" s="11" t="s">
        <v>76</v>
      </c>
      <c r="BU376832" s="11" t="s">
        <v>76</v>
      </c>
      <c r="BV376832" s="11" t="s">
        <v>70</v>
      </c>
      <c r="BW376832" s="11" t="s">
        <v>70</v>
      </c>
      <c r="BX376832" s="11" t="s">
        <v>70</v>
      </c>
      <c r="BY376832" s="11" t="s">
        <v>104</v>
      </c>
      <c r="BZ376832" s="11" t="s">
        <v>76</v>
      </c>
      <c r="CA376832" s="11" t="s">
        <v>70</v>
      </c>
      <c r="CB376832" s="11" t="s">
        <v>70</v>
      </c>
      <c r="CC376832" s="11" t="s">
        <v>76</v>
      </c>
      <c r="CD376832" s="11" t="s">
        <v>76</v>
      </c>
      <c r="CE376832" s="11" t="s">
        <v>76</v>
      </c>
      <c r="CF376832" s="11" t="s">
        <v>104</v>
      </c>
      <c r="CG376832" s="11" t="s">
        <v>76</v>
      </c>
      <c r="CH376832" s="11" t="s">
        <v>151</v>
      </c>
      <c r="CI376832" s="11" t="s">
        <v>76</v>
      </c>
      <c r="CJ376832" s="11" t="s">
        <v>76</v>
      </c>
      <c r="CK376832" s="11" t="s">
        <v>76</v>
      </c>
      <c r="CL376832" s="11" t="s">
        <v>76</v>
      </c>
    </row>
    <row r="376833" spans="1:90" x14ac:dyDescent="0.25">
      <c r="A376833" s="1" t="s">
        <v>9</v>
      </c>
      <c r="AI376833" s="7" t="s">
        <v>56</v>
      </c>
      <c r="AK376833" s="7" t="s">
        <v>56</v>
      </c>
      <c r="AL376833" s="7" t="s">
        <v>56</v>
      </c>
      <c r="AM376833" s="7" t="s">
        <v>56</v>
      </c>
      <c r="AN376833" s="7" t="s">
        <v>56</v>
      </c>
      <c r="AO376833" s="7" t="s">
        <v>56</v>
      </c>
      <c r="AT376833" s="13"/>
      <c r="AY376833" s="7" t="s">
        <v>56</v>
      </c>
      <c r="AZ376833" s="7" t="s">
        <v>56</v>
      </c>
      <c r="BA376833" s="7" t="s">
        <v>56</v>
      </c>
      <c r="BC376833" s="7" t="s">
        <v>56</v>
      </c>
      <c r="BG376833" s="13" t="s">
        <v>56</v>
      </c>
      <c r="BL376833" s="13" t="s">
        <v>56</v>
      </c>
      <c r="BM376833" s="13"/>
      <c r="BO376833" s="13"/>
      <c r="BQ376833" s="13"/>
      <c r="BR376833" s="13" t="s">
        <v>56</v>
      </c>
      <c r="BS376833" s="13" t="s">
        <v>56</v>
      </c>
      <c r="BY376833" s="7" t="s">
        <v>56</v>
      </c>
      <c r="CL376833" s="7" t="s">
        <v>56</v>
      </c>
    </row>
    <row r="376834" spans="1:90" x14ac:dyDescent="0.25">
      <c r="A376834" s="1" t="s">
        <v>10</v>
      </c>
      <c r="B376834" s="13" t="s">
        <v>56</v>
      </c>
      <c r="C376834" s="7" t="s">
        <v>56</v>
      </c>
      <c r="D376834" s="13" t="s">
        <v>56</v>
      </c>
      <c r="E376834" s="13" t="s">
        <v>56</v>
      </c>
      <c r="F376834" s="13" t="s">
        <v>56</v>
      </c>
      <c r="G376834" s="13" t="s">
        <v>56</v>
      </c>
      <c r="H376834" s="13" t="s">
        <v>56</v>
      </c>
      <c r="I376834" s="13" t="s">
        <v>56</v>
      </c>
      <c r="J376834" s="13" t="s">
        <v>56</v>
      </c>
      <c r="K376834" s="13" t="s">
        <v>56</v>
      </c>
      <c r="L376834" s="13" t="s">
        <v>56</v>
      </c>
      <c r="M376834" s="13" t="s">
        <v>56</v>
      </c>
      <c r="N376834" s="13" t="s">
        <v>56</v>
      </c>
      <c r="O376834" s="13" t="s">
        <v>56</v>
      </c>
      <c r="P376834" s="13" t="s">
        <v>56</v>
      </c>
      <c r="Q376834" s="13" t="s">
        <v>56</v>
      </c>
      <c r="R376834" s="13" t="s">
        <v>56</v>
      </c>
      <c r="S376834" s="13" t="s">
        <v>56</v>
      </c>
      <c r="T376834" s="7" t="s">
        <v>56</v>
      </c>
      <c r="U376834" s="7" t="s">
        <v>56</v>
      </c>
      <c r="V376834" s="7" t="s">
        <v>56</v>
      </c>
      <c r="W376834" s="7" t="s">
        <v>56</v>
      </c>
      <c r="X376834" s="7" t="s">
        <v>56</v>
      </c>
      <c r="Y376834" s="7" t="s">
        <v>56</v>
      </c>
      <c r="Z376834" s="7" t="s">
        <v>56</v>
      </c>
      <c r="AA376834" s="7" t="s">
        <v>56</v>
      </c>
      <c r="AB376834" s="7" t="s">
        <v>56</v>
      </c>
      <c r="AC376834" s="7" t="s">
        <v>56</v>
      </c>
      <c r="AD376834" s="7" t="s">
        <v>56</v>
      </c>
      <c r="AE376834" s="7" t="s">
        <v>56</v>
      </c>
      <c r="AS376834" s="13"/>
      <c r="BE376834" s="13"/>
      <c r="BT376834" s="13"/>
    </row>
    <row r="376835" spans="1:90" x14ac:dyDescent="0.25">
      <c r="A376835" s="1" t="s">
        <v>11</v>
      </c>
      <c r="AF376835" s="7" t="s">
        <v>56</v>
      </c>
      <c r="AG376835" s="13" t="s">
        <v>56</v>
      </c>
      <c r="AH376835" s="7" t="s">
        <v>56</v>
      </c>
      <c r="AJ376835" s="13" t="s">
        <v>56</v>
      </c>
      <c r="AN376835" s="13"/>
      <c r="AP376835" s="13" t="s">
        <v>56</v>
      </c>
      <c r="AQ376835" s="13" t="s">
        <v>56</v>
      </c>
      <c r="AR376835" s="13" t="s">
        <v>56</v>
      </c>
      <c r="AS376835" s="7" t="s">
        <v>56</v>
      </c>
      <c r="AT376835" s="7" t="s">
        <v>56</v>
      </c>
      <c r="AU376835" s="13" t="s">
        <v>56</v>
      </c>
      <c r="AV376835" s="13" t="s">
        <v>56</v>
      </c>
      <c r="AW376835" s="13" t="s">
        <v>56</v>
      </c>
      <c r="AX376835" s="13" t="s">
        <v>56</v>
      </c>
      <c r="BB376835" s="13" t="s">
        <v>56</v>
      </c>
      <c r="BD376835" s="13" t="s">
        <v>56</v>
      </c>
      <c r="BE376835" s="13" t="s">
        <v>56</v>
      </c>
      <c r="BF376835" s="13" t="s">
        <v>56</v>
      </c>
      <c r="BH376835" s="7" t="s">
        <v>56</v>
      </c>
      <c r="BI376835" s="13" t="s">
        <v>56</v>
      </c>
      <c r="BJ376835" s="13" t="s">
        <v>56</v>
      </c>
      <c r="BK376835" s="13" t="s">
        <v>56</v>
      </c>
      <c r="BM376835" s="7" t="s">
        <v>56</v>
      </c>
      <c r="BN376835" s="13" t="s">
        <v>56</v>
      </c>
      <c r="BO376835" s="7" t="s">
        <v>56</v>
      </c>
      <c r="BP376835" s="7" t="s">
        <v>56</v>
      </c>
      <c r="BQ376835" s="7" t="s">
        <v>56</v>
      </c>
      <c r="BT376835" s="13" t="s">
        <v>56</v>
      </c>
      <c r="BU376835" s="13" t="s">
        <v>56</v>
      </c>
      <c r="BV376835" s="13" t="s">
        <v>56</v>
      </c>
      <c r="BW376835" s="13" t="s">
        <v>56</v>
      </c>
      <c r="BX376835" s="13" t="s">
        <v>56</v>
      </c>
      <c r="BZ376835" s="13" t="s">
        <v>56</v>
      </c>
      <c r="CA376835" s="7" t="s">
        <v>56</v>
      </c>
      <c r="CB376835" s="7" t="s">
        <v>56</v>
      </c>
      <c r="CC376835" s="7" t="s">
        <v>56</v>
      </c>
      <c r="CD376835" s="7" t="s">
        <v>56</v>
      </c>
      <c r="CE376835" s="7" t="s">
        <v>56</v>
      </c>
      <c r="CF376835" s="7" t="s">
        <v>56</v>
      </c>
      <c r="CG376835" s="7" t="s">
        <v>56</v>
      </c>
      <c r="CH376835" s="7" t="s">
        <v>56</v>
      </c>
      <c r="CI376835" s="7" t="s">
        <v>56</v>
      </c>
      <c r="CJ376835" s="7" t="s">
        <v>56</v>
      </c>
      <c r="CK376835" s="7" t="s">
        <v>56</v>
      </c>
    </row>
    <row r="376836" spans="1:90" x14ac:dyDescent="0.25">
      <c r="A376836" s="16" t="s">
        <v>12</v>
      </c>
      <c r="C376836" s="13"/>
      <c r="AF376836" s="7" t="s">
        <v>56</v>
      </c>
      <c r="AG376836" s="13" t="s">
        <v>56</v>
      </c>
      <c r="AH376836" s="7" t="s">
        <v>56</v>
      </c>
      <c r="AI376836" s="13" t="s">
        <v>56</v>
      </c>
      <c r="AJ376836" s="13" t="s">
        <v>56</v>
      </c>
      <c r="AK376836" s="13" t="s">
        <v>56</v>
      </c>
      <c r="AL376836" s="13" t="s">
        <v>56</v>
      </c>
      <c r="AM376836" s="13" t="s">
        <v>56</v>
      </c>
      <c r="AN376836" s="13" t="s">
        <v>56</v>
      </c>
      <c r="AO376836" s="13" t="s">
        <v>56</v>
      </c>
      <c r="AP376836" s="13" t="s">
        <v>56</v>
      </c>
      <c r="AQ376836" s="13" t="s">
        <v>56</v>
      </c>
      <c r="AR376836" s="13" t="s">
        <v>56</v>
      </c>
      <c r="AS376836" s="7" t="s">
        <v>56</v>
      </c>
      <c r="AT376836" s="7" t="s">
        <v>56</v>
      </c>
      <c r="AU376836" s="13" t="s">
        <v>56</v>
      </c>
      <c r="AV376836" s="13" t="s">
        <v>56</v>
      </c>
      <c r="AW376836" s="13" t="s">
        <v>56</v>
      </c>
      <c r="AX376836" s="13" t="s">
        <v>56</v>
      </c>
      <c r="AY376836" s="13" t="s">
        <v>56</v>
      </c>
      <c r="AZ376836" s="13" t="s">
        <v>56</v>
      </c>
      <c r="BA376836" s="13" t="s">
        <v>56</v>
      </c>
      <c r="BB376836" s="13" t="s">
        <v>56</v>
      </c>
      <c r="BC376836" s="13" t="s">
        <v>56</v>
      </c>
      <c r="BD376836" s="13" t="s">
        <v>56</v>
      </c>
      <c r="BE376836" s="13" t="s">
        <v>56</v>
      </c>
      <c r="BF376836" s="13" t="s">
        <v>56</v>
      </c>
      <c r="BG376836" s="13" t="s">
        <v>56</v>
      </c>
      <c r="BH376836" s="7" t="s">
        <v>56</v>
      </c>
      <c r="BI376836" s="13" t="s">
        <v>56</v>
      </c>
      <c r="BJ376836" s="13" t="s">
        <v>56</v>
      </c>
      <c r="BK376836" s="13" t="s">
        <v>56</v>
      </c>
      <c r="BL376836" s="13" t="s">
        <v>56</v>
      </c>
      <c r="BM376836" s="7" t="s">
        <v>56</v>
      </c>
      <c r="BN376836" s="13" t="s">
        <v>56</v>
      </c>
      <c r="BO376836" s="13" t="s">
        <v>56</v>
      </c>
      <c r="BP376836" s="7" t="s">
        <v>56</v>
      </c>
      <c r="BQ376836" s="7" t="s">
        <v>56</v>
      </c>
      <c r="BR376836" s="13" t="s">
        <v>56</v>
      </c>
      <c r="BS376836" s="13" t="s">
        <v>56</v>
      </c>
      <c r="BT376836" s="13" t="s">
        <v>56</v>
      </c>
      <c r="BU376836" s="13" t="s">
        <v>56</v>
      </c>
      <c r="BV376836" s="13" t="s">
        <v>56</v>
      </c>
      <c r="BW376836" s="13" t="s">
        <v>56</v>
      </c>
      <c r="BX376836" s="13" t="s">
        <v>56</v>
      </c>
      <c r="BY376836" s="7" t="s">
        <v>56</v>
      </c>
      <c r="CA376836" s="7" t="s">
        <v>56</v>
      </c>
      <c r="CB376836" s="7" t="s">
        <v>56</v>
      </c>
      <c r="CC376836" s="7" t="s">
        <v>56</v>
      </c>
      <c r="CE376836" s="7" t="s">
        <v>56</v>
      </c>
      <c r="CG376836" s="7" t="s">
        <v>56</v>
      </c>
      <c r="CH376836" s="7" t="s">
        <v>56</v>
      </c>
      <c r="CI376836" s="7" t="s">
        <v>56</v>
      </c>
      <c r="CK376836" s="7" t="s">
        <v>56</v>
      </c>
      <c r="CL376836" s="7" t="s">
        <v>56</v>
      </c>
    </row>
    <row r="376837" spans="1:90" x14ac:dyDescent="0.25">
      <c r="A376837" s="7" t="s">
        <v>13</v>
      </c>
      <c r="AF376837" s="7">
        <v>1</v>
      </c>
      <c r="AG376837" s="7">
        <v>1</v>
      </c>
      <c r="AH376837" s="7">
        <v>1</v>
      </c>
      <c r="AI376837" s="7">
        <v>2</v>
      </c>
      <c r="AJ376837" s="13">
        <v>1</v>
      </c>
      <c r="AL376837" s="7">
        <v>2</v>
      </c>
      <c r="AN376837" s="7">
        <v>2</v>
      </c>
      <c r="AP376837" s="7">
        <v>1</v>
      </c>
      <c r="AT376837" s="7">
        <v>1</v>
      </c>
      <c r="AU376837" s="7">
        <v>1</v>
      </c>
      <c r="AV376837" s="7">
        <v>1</v>
      </c>
      <c r="AW376837" s="7">
        <v>1</v>
      </c>
      <c r="AX376837" s="7">
        <v>2</v>
      </c>
      <c r="AY376837" s="7">
        <v>2</v>
      </c>
      <c r="AZ376837" s="7">
        <v>1</v>
      </c>
      <c r="BB376837" s="7">
        <v>1</v>
      </c>
      <c r="BC376837" s="7">
        <v>2</v>
      </c>
      <c r="BD376837" s="13" t="s">
        <v>157</v>
      </c>
      <c r="BF376837" s="7">
        <v>1</v>
      </c>
      <c r="BG376837" s="7">
        <v>2</v>
      </c>
      <c r="BI376837" s="7">
        <v>1</v>
      </c>
      <c r="BM376837" s="7">
        <v>2</v>
      </c>
      <c r="BP376837" s="7">
        <v>1</v>
      </c>
      <c r="BQ376837" s="7">
        <v>1</v>
      </c>
      <c r="BR376837" s="13">
        <v>2</v>
      </c>
      <c r="BS376837" s="7">
        <v>1</v>
      </c>
      <c r="BU376837" s="7">
        <v>1</v>
      </c>
      <c r="BW376837" s="7">
        <v>1</v>
      </c>
      <c r="BX376837" s="7">
        <v>3</v>
      </c>
      <c r="BY376837" s="7">
        <v>1</v>
      </c>
      <c r="CA376837" s="7">
        <v>1</v>
      </c>
      <c r="CB376837" s="7">
        <v>1</v>
      </c>
      <c r="CG376837" s="7">
        <v>1</v>
      </c>
      <c r="CH376837" s="7">
        <v>1</v>
      </c>
      <c r="CI376837" s="7">
        <v>2</v>
      </c>
      <c r="CK376837" s="7">
        <v>1</v>
      </c>
    </row>
    <row r="376838" spans="1:90" x14ac:dyDescent="0.25">
      <c r="A376838" s="7" t="s">
        <v>14</v>
      </c>
      <c r="AF376838" s="13" t="s">
        <v>122</v>
      </c>
      <c r="AH376838" s="7" t="s">
        <v>126</v>
      </c>
      <c r="AI376838" s="7">
        <v>4</v>
      </c>
      <c r="AJ376838" s="7">
        <v>1</v>
      </c>
      <c r="AK376838" s="7">
        <v>2</v>
      </c>
      <c r="AL376838" s="13">
        <v>3</v>
      </c>
      <c r="AM376838" s="7">
        <v>4</v>
      </c>
      <c r="AN376838" s="13" t="s">
        <v>137</v>
      </c>
      <c r="AO376838" s="7">
        <v>4</v>
      </c>
      <c r="AQ376838" s="13" t="s">
        <v>141</v>
      </c>
      <c r="AR376838" s="13" t="s">
        <v>141</v>
      </c>
      <c r="AS376838" s="7" t="s">
        <v>141</v>
      </c>
      <c r="AT376838" s="7">
        <v>1</v>
      </c>
      <c r="AU376838" s="13" t="s">
        <v>141</v>
      </c>
      <c r="AV376838" s="13" t="s">
        <v>141</v>
      </c>
      <c r="AW376838" s="13" t="s">
        <v>141</v>
      </c>
      <c r="AX376838" s="13" t="s">
        <v>141</v>
      </c>
      <c r="AY376838" s="7" t="s">
        <v>157</v>
      </c>
      <c r="BA376838" s="7">
        <v>1</v>
      </c>
      <c r="BE376838" s="13" t="s">
        <v>141</v>
      </c>
      <c r="BG376838" s="7">
        <v>9</v>
      </c>
      <c r="BH376838" s="13" t="s">
        <v>141</v>
      </c>
      <c r="BJ376838" s="13" t="s">
        <v>141</v>
      </c>
      <c r="BK376838" s="13" t="s">
        <v>141</v>
      </c>
      <c r="BL376838" s="7">
        <v>2</v>
      </c>
      <c r="BN376838" s="13" t="s">
        <v>141</v>
      </c>
      <c r="BO376838" s="7">
        <v>1</v>
      </c>
      <c r="BP376838" s="13" t="s">
        <v>141</v>
      </c>
      <c r="BQ376838" s="7">
        <v>1</v>
      </c>
      <c r="BR376838" s="13" t="s">
        <v>141</v>
      </c>
      <c r="BS376838" s="7">
        <v>6</v>
      </c>
      <c r="BV376838" s="7">
        <v>1</v>
      </c>
      <c r="BW376838" s="13" t="s">
        <v>141</v>
      </c>
      <c r="BX376838" s="13" t="s">
        <v>141</v>
      </c>
      <c r="BY376838" s="7">
        <v>4</v>
      </c>
      <c r="BZ376838" s="7">
        <v>1</v>
      </c>
      <c r="CC376838" s="7">
        <v>2</v>
      </c>
      <c r="CD376838" s="7">
        <v>1</v>
      </c>
      <c r="CE376838" s="7">
        <v>1</v>
      </c>
      <c r="CG376838" s="7" t="s">
        <v>141</v>
      </c>
      <c r="CH376838" s="7">
        <v>1</v>
      </c>
      <c r="CI376838" s="7">
        <v>3</v>
      </c>
      <c r="CJ376838" s="7" t="s">
        <v>141</v>
      </c>
      <c r="CK376838" s="7">
        <v>1</v>
      </c>
      <c r="CL376838" s="7">
        <v>6</v>
      </c>
    </row>
    <row r="376839" spans="1:90" x14ac:dyDescent="0.25">
      <c r="A376839" s="7" t="s">
        <v>15</v>
      </c>
      <c r="AF376839" s="7">
        <v>1</v>
      </c>
      <c r="AG376839" s="7">
        <f>AG376837+AG376838</f>
        <v>1</v>
      </c>
      <c r="AH376839" s="7">
        <v>2</v>
      </c>
      <c r="AI376839" s="7">
        <f>AI376837+AI376838</f>
        <v>6</v>
      </c>
      <c r="AJ376839" s="7">
        <f>AJ376837+AJ376838</f>
        <v>2</v>
      </c>
      <c r="AK376839" s="7">
        <f>AK376837+AK376838</f>
        <v>2</v>
      </c>
      <c r="AL376839" s="7">
        <f>AL376837+AL376838</f>
        <v>5</v>
      </c>
      <c r="AM376839" s="7">
        <f>AM376837+AM376838</f>
        <v>4</v>
      </c>
      <c r="AN376839" s="7">
        <v>10</v>
      </c>
      <c r="AO376839" s="7">
        <f>AO376837+AO376838</f>
        <v>4</v>
      </c>
      <c r="AP376839" s="7">
        <f>AP376837+AP376838</f>
        <v>1</v>
      </c>
      <c r="AQ376839" s="7">
        <v>1</v>
      </c>
      <c r="AR376839" s="7">
        <v>1</v>
      </c>
      <c r="AS376839" s="7">
        <v>1</v>
      </c>
      <c r="AT376839" s="7">
        <f>AT376837+AT376838</f>
        <v>2</v>
      </c>
      <c r="AU376839" s="7">
        <v>2</v>
      </c>
      <c r="AV376839" s="7">
        <v>2</v>
      </c>
      <c r="AW376839" s="7">
        <v>2</v>
      </c>
      <c r="AX376839" s="7">
        <v>3</v>
      </c>
      <c r="AY376839" s="7">
        <v>4</v>
      </c>
      <c r="AZ376839" s="7">
        <f>AZ376837+AZ376838</f>
        <v>1</v>
      </c>
      <c r="BA376839" s="7">
        <f>BA376837+BA376838</f>
        <v>1</v>
      </c>
      <c r="BB376839" s="7">
        <f>BB376837+BB376838</f>
        <v>1</v>
      </c>
      <c r="BC376839" s="7">
        <f>BC376837+BC376838</f>
        <v>2</v>
      </c>
      <c r="BD376839" s="7">
        <v>2</v>
      </c>
      <c r="BE376839" s="7">
        <v>1</v>
      </c>
      <c r="BF376839" s="7">
        <f>BF376837+BF376838</f>
        <v>1</v>
      </c>
      <c r="BG376839" s="7">
        <f>BG376837+BG376838</f>
        <v>11</v>
      </c>
      <c r="BH376839" s="7">
        <v>1</v>
      </c>
      <c r="BI376839" s="7">
        <f>BI376837+BI376838</f>
        <v>1</v>
      </c>
      <c r="BJ376839" s="7">
        <v>1</v>
      </c>
      <c r="BK376839" s="7">
        <v>1</v>
      </c>
      <c r="BL376839" s="7">
        <f>BL376837+BL376838</f>
        <v>2</v>
      </c>
      <c r="BM376839" s="7">
        <f>BM376837+BM376838</f>
        <v>2</v>
      </c>
      <c r="BN376839" s="7">
        <v>1</v>
      </c>
      <c r="BO376839" s="7">
        <f>BO376837+BO376838</f>
        <v>1</v>
      </c>
      <c r="BP376839" s="7">
        <v>2</v>
      </c>
      <c r="BQ376839" s="7">
        <f>BQ376837+BQ376838</f>
        <v>2</v>
      </c>
      <c r="BR376839" s="7">
        <v>3</v>
      </c>
      <c r="BS376839" s="7">
        <f>BS376837+BS376838</f>
        <v>7</v>
      </c>
      <c r="BU376839" s="7">
        <f>BU376837+BU376838</f>
        <v>1</v>
      </c>
      <c r="BV376839" s="7">
        <f>BV376837+BV376838</f>
        <v>1</v>
      </c>
      <c r="BW376839" s="7">
        <v>2</v>
      </c>
      <c r="BX376839" s="7">
        <v>4</v>
      </c>
      <c r="BY376839" s="7">
        <v>5</v>
      </c>
      <c r="BZ376839" s="7">
        <v>1</v>
      </c>
      <c r="CA376839" s="7">
        <v>1</v>
      </c>
      <c r="CB376839" s="7">
        <v>1</v>
      </c>
      <c r="CC376839" s="7">
        <v>2</v>
      </c>
      <c r="CD376839" s="7">
        <v>1</v>
      </c>
      <c r="CE376839" s="7">
        <v>1</v>
      </c>
      <c r="CG376839" s="7">
        <v>2</v>
      </c>
      <c r="CH376839" s="7">
        <v>2</v>
      </c>
      <c r="CI376839" s="7">
        <v>5</v>
      </c>
      <c r="CJ376839" s="7">
        <v>1</v>
      </c>
      <c r="CK376839" s="7">
        <v>2</v>
      </c>
      <c r="CL376839" s="7">
        <v>6</v>
      </c>
    </row>
    <row r="376840" spans="1:90" x14ac:dyDescent="0.25">
      <c r="A376840" s="1" t="s">
        <v>16</v>
      </c>
      <c r="AF376840" s="13" t="s">
        <v>56</v>
      </c>
      <c r="AH376840" s="7" t="s">
        <v>56</v>
      </c>
      <c r="AI376840" s="13" t="s">
        <v>56</v>
      </c>
      <c r="AJ376840" s="13" t="s">
        <v>56</v>
      </c>
      <c r="AK376840" s="13" t="s">
        <v>56</v>
      </c>
      <c r="AL376840" s="13" t="s">
        <v>56</v>
      </c>
      <c r="AN376840" s="13" t="s">
        <v>56</v>
      </c>
      <c r="AT376840" s="13" t="s">
        <v>56</v>
      </c>
      <c r="AU376840" s="13" t="s">
        <v>56</v>
      </c>
      <c r="AV376840" s="13" t="s">
        <v>56</v>
      </c>
      <c r="AW376840" s="13" t="s">
        <v>56</v>
      </c>
      <c r="AX376840" s="13" t="s">
        <v>56</v>
      </c>
      <c r="AY376840" s="13" t="s">
        <v>56</v>
      </c>
      <c r="BG376840" s="13" t="s">
        <v>56</v>
      </c>
      <c r="BP376840" s="13" t="s">
        <v>56</v>
      </c>
      <c r="BQ376840" s="7" t="s">
        <v>56</v>
      </c>
      <c r="BR376840" s="7" t="s">
        <v>56</v>
      </c>
      <c r="BS376840" s="7" t="s">
        <v>56</v>
      </c>
      <c r="BW376840" s="13" t="s">
        <v>56</v>
      </c>
      <c r="BX376840" s="13" t="s">
        <v>56</v>
      </c>
      <c r="BY376840" s="7" t="s">
        <v>56</v>
      </c>
      <c r="CG376840" s="7" t="s">
        <v>56</v>
      </c>
      <c r="CH376840" s="7" t="s">
        <v>56</v>
      </c>
      <c r="CI376840" s="7" t="s">
        <v>56</v>
      </c>
      <c r="CK376840" s="7" t="s">
        <v>56</v>
      </c>
    </row>
    <row r="376841" spans="1:90" x14ac:dyDescent="0.25">
      <c r="A376841" s="16" t="s">
        <v>17</v>
      </c>
      <c r="AF376841" s="13"/>
      <c r="AI376841" s="13"/>
      <c r="AJ376841" s="13"/>
      <c r="AK376841" s="13"/>
      <c r="AL376841" s="13"/>
      <c r="AN376841" s="13"/>
      <c r="AT376841" s="13"/>
      <c r="AU376841" s="13"/>
      <c r="AV376841" s="13"/>
      <c r="AW376841" s="13"/>
      <c r="AX376841" s="13"/>
      <c r="AY376841" s="13"/>
      <c r="BG376841" s="13"/>
      <c r="BP376841" s="13">
        <v>1</v>
      </c>
    </row>
    <row r="376842" spans="1:90" x14ac:dyDescent="0.25">
      <c r="A376842" s="16" t="s">
        <v>18</v>
      </c>
      <c r="AF376842" s="13"/>
      <c r="AI376842" s="13"/>
      <c r="AJ376842" s="13"/>
      <c r="AK376842" s="13"/>
      <c r="AL376842" s="13"/>
      <c r="AN376842" s="13"/>
      <c r="AT376842" s="13"/>
      <c r="AU376842" s="13"/>
      <c r="AV376842" s="13"/>
      <c r="AW376842" s="13"/>
      <c r="AX376842" s="13"/>
      <c r="AY376842" s="13"/>
      <c r="AZ376842" s="7">
        <v>429</v>
      </c>
    </row>
    <row r="376843" spans="1:90" x14ac:dyDescent="0.25">
      <c r="A376843" s="1" t="s">
        <v>19</v>
      </c>
      <c r="AI376843" s="7">
        <v>1</v>
      </c>
      <c r="AY376843" s="7">
        <v>1</v>
      </c>
      <c r="BC376843" s="7">
        <v>1</v>
      </c>
    </row>
    <row r="376844" spans="1:90" x14ac:dyDescent="0.25">
      <c r="A376844" s="16" t="s">
        <v>20</v>
      </c>
      <c r="AF376844" s="13"/>
      <c r="AI376844" s="13"/>
      <c r="AJ376844" s="13"/>
      <c r="AK376844" s="13"/>
      <c r="AL376844" s="13"/>
      <c r="AN376844" s="13"/>
      <c r="AT376844" s="13"/>
      <c r="AU376844" s="13"/>
      <c r="AV376844" s="13"/>
      <c r="AW376844" s="13"/>
      <c r="AX376844" s="13"/>
      <c r="AY376844" s="13"/>
      <c r="BB376844" s="7">
        <v>2</v>
      </c>
    </row>
    <row r="376845" spans="1:90" x14ac:dyDescent="0.25">
      <c r="A376845" s="1" t="s">
        <v>21</v>
      </c>
      <c r="AH376845" s="7">
        <v>1</v>
      </c>
      <c r="AT376845" s="7">
        <v>1</v>
      </c>
    </row>
    <row r="376846" spans="1:90" x14ac:dyDescent="0.25">
      <c r="A376846" s="1" t="s">
        <v>22</v>
      </c>
      <c r="BG376846" s="7">
        <v>27</v>
      </c>
      <c r="BR376846" s="7">
        <v>1</v>
      </c>
      <c r="BX376846" s="7">
        <v>1</v>
      </c>
    </row>
    <row r="376847" spans="1:90" x14ac:dyDescent="0.25">
      <c r="A376847" s="17" t="s">
        <v>48</v>
      </c>
      <c r="AJ376847" s="7">
        <v>1</v>
      </c>
      <c r="AV376847" s="7">
        <v>1</v>
      </c>
      <c r="BF376847" s="7">
        <v>1</v>
      </c>
      <c r="CI376847" s="7">
        <v>1</v>
      </c>
    </row>
    <row r="376848" spans="1:90" x14ac:dyDescent="0.25">
      <c r="A376848" s="16" t="s">
        <v>23</v>
      </c>
      <c r="AI376848" s="7">
        <v>4</v>
      </c>
      <c r="AL376848" s="13">
        <v>3</v>
      </c>
      <c r="AP376848" s="7">
        <v>1</v>
      </c>
      <c r="AU376848" s="7">
        <v>1</v>
      </c>
      <c r="AW376848" s="7">
        <v>1</v>
      </c>
      <c r="AX376848" s="7">
        <v>1</v>
      </c>
      <c r="AY376848" s="7">
        <v>1</v>
      </c>
      <c r="BC376848" s="7">
        <v>36</v>
      </c>
      <c r="BD376848" s="7">
        <v>1</v>
      </c>
      <c r="BG376848" s="7">
        <v>4</v>
      </c>
      <c r="BI376848" s="7">
        <v>1</v>
      </c>
      <c r="BM376848" s="7">
        <v>2</v>
      </c>
      <c r="BQ376848" s="7">
        <v>1</v>
      </c>
      <c r="BR376848" s="7">
        <v>34</v>
      </c>
      <c r="BS376848" s="7">
        <v>10</v>
      </c>
      <c r="BU376848" s="7">
        <v>2</v>
      </c>
      <c r="BW376848" s="7">
        <v>9</v>
      </c>
      <c r="BX376848" s="7">
        <v>2</v>
      </c>
      <c r="BY376848" s="7">
        <v>4</v>
      </c>
      <c r="CB376848" s="7">
        <v>9</v>
      </c>
      <c r="CG376848" s="7">
        <v>4</v>
      </c>
      <c r="CH376848" s="7">
        <v>2</v>
      </c>
      <c r="CK376848" s="7">
        <v>9</v>
      </c>
    </row>
    <row r="376849" spans="1:90" x14ac:dyDescent="0.25">
      <c r="A376849" s="17" t="s">
        <v>211</v>
      </c>
      <c r="AL376849" s="13"/>
      <c r="BD376849" s="7">
        <v>1</v>
      </c>
      <c r="CA376849" s="7">
        <v>1</v>
      </c>
    </row>
    <row r="376850" spans="1:90" x14ac:dyDescent="0.25">
      <c r="A376850" s="1" t="s">
        <v>24</v>
      </c>
      <c r="AF376850" s="7">
        <v>2</v>
      </c>
      <c r="AG376850" s="7">
        <v>3</v>
      </c>
      <c r="AL376850" s="7">
        <v>1</v>
      </c>
      <c r="AN376850" s="7">
        <v>2</v>
      </c>
      <c r="AX376850" s="7">
        <v>1</v>
      </c>
    </row>
    <row r="376851" spans="1:90" x14ac:dyDescent="0.25">
      <c r="A376851" s="1" t="s">
        <v>25</v>
      </c>
      <c r="AN376851" s="7">
        <v>1</v>
      </c>
      <c r="BM376851" s="7">
        <v>2</v>
      </c>
      <c r="BX376851" s="7">
        <v>1</v>
      </c>
    </row>
    <row r="376852" spans="1:90" x14ac:dyDescent="0.25">
      <c r="A376852" s="17" t="s">
        <v>49</v>
      </c>
      <c r="AF376852" s="7">
        <v>3</v>
      </c>
      <c r="AL376852" s="7">
        <v>797</v>
      </c>
      <c r="AM376852" s="7">
        <v>11</v>
      </c>
      <c r="AN376852" s="7">
        <v>11</v>
      </c>
      <c r="AR376852" s="7">
        <v>999999999</v>
      </c>
      <c r="AS376852" s="7">
        <v>999999999</v>
      </c>
      <c r="AT376852" s="7">
        <v>11</v>
      </c>
      <c r="AU376852" s="7">
        <v>4</v>
      </c>
      <c r="AV376852" s="7">
        <v>3</v>
      </c>
      <c r="AW376852" s="7">
        <v>2</v>
      </c>
      <c r="AX376852" s="7">
        <v>1</v>
      </c>
      <c r="BE376852" s="7">
        <v>3</v>
      </c>
      <c r="BG376852" s="7">
        <v>75</v>
      </c>
      <c r="BH376852" s="7">
        <v>1</v>
      </c>
      <c r="BJ376852" s="7">
        <v>1</v>
      </c>
      <c r="BK376852" s="7">
        <v>94</v>
      </c>
      <c r="BL376852" s="7">
        <v>638</v>
      </c>
      <c r="BN376852" s="7">
        <v>1</v>
      </c>
      <c r="BP376852" s="7">
        <v>25</v>
      </c>
      <c r="BR376852" s="7">
        <v>14</v>
      </c>
      <c r="BT376852" s="7">
        <v>2</v>
      </c>
      <c r="BV376852" s="7">
        <v>1</v>
      </c>
      <c r="BW376852" s="7">
        <v>4</v>
      </c>
      <c r="BX376852" s="7">
        <v>11</v>
      </c>
      <c r="BY376852" s="7">
        <v>32</v>
      </c>
      <c r="BZ376852" s="7">
        <v>1</v>
      </c>
      <c r="CC376852" s="7">
        <v>7</v>
      </c>
      <c r="CD376852" s="7">
        <v>6</v>
      </c>
      <c r="CE376852" s="7">
        <v>20</v>
      </c>
      <c r="CF376852" s="7">
        <v>2</v>
      </c>
      <c r="CG376852" s="7">
        <v>5</v>
      </c>
      <c r="CH376852" s="7">
        <v>7</v>
      </c>
      <c r="CI376852" s="7">
        <v>66</v>
      </c>
      <c r="CJ376852" s="7">
        <v>3</v>
      </c>
      <c r="CK376852" s="7">
        <v>1</v>
      </c>
      <c r="CL376852" s="7">
        <v>1696</v>
      </c>
    </row>
    <row r="376853" spans="1:90" x14ac:dyDescent="0.25">
      <c r="A376853" s="17" t="s">
        <v>50</v>
      </c>
      <c r="AY376853" s="7">
        <v>5</v>
      </c>
      <c r="CE376853" s="7">
        <v>1</v>
      </c>
      <c r="CH376853" s="7">
        <v>5</v>
      </c>
      <c r="CL376853" s="7">
        <v>178</v>
      </c>
    </row>
    <row r="376854" spans="1:90" x14ac:dyDescent="0.25">
      <c r="A376854" s="1" t="s">
        <v>26</v>
      </c>
      <c r="BG376854" s="7">
        <v>2</v>
      </c>
      <c r="BV376854" s="7">
        <v>6</v>
      </c>
      <c r="BY376854" s="7">
        <v>15</v>
      </c>
      <c r="CL376854" s="7">
        <v>1</v>
      </c>
    </row>
    <row r="376855" spans="1:90" x14ac:dyDescent="0.25">
      <c r="A376855" s="16" t="s">
        <v>27</v>
      </c>
      <c r="BG376855" s="7">
        <v>18</v>
      </c>
      <c r="BS376855" s="7">
        <v>2</v>
      </c>
    </row>
    <row r="376856" spans="1:90" x14ac:dyDescent="0.25">
      <c r="A376856" s="16" t="s">
        <v>28</v>
      </c>
      <c r="BA376856" s="7">
        <v>1933</v>
      </c>
      <c r="BG376856" s="7">
        <v>4</v>
      </c>
      <c r="BL376856" s="7">
        <v>59</v>
      </c>
      <c r="BO376856" s="7">
        <v>5</v>
      </c>
      <c r="CH376856" s="7">
        <v>5</v>
      </c>
      <c r="CI376856" s="7">
        <v>1</v>
      </c>
      <c r="CL376856" s="7">
        <v>161</v>
      </c>
    </row>
    <row r="376857" spans="1:90" x14ac:dyDescent="0.25">
      <c r="A376857" s="16" t="s">
        <v>29</v>
      </c>
      <c r="AN376857" s="13">
        <v>2</v>
      </c>
    </row>
    <row r="376858" spans="1:90" x14ac:dyDescent="0.25">
      <c r="A376858" s="1" t="s">
        <v>30</v>
      </c>
      <c r="AI376858" s="7">
        <v>1</v>
      </c>
      <c r="AY376858" s="7">
        <v>96</v>
      </c>
      <c r="BG376858" s="7">
        <v>27</v>
      </c>
      <c r="BY376858" s="7">
        <v>17</v>
      </c>
    </row>
    <row r="376859" spans="1:90" x14ac:dyDescent="0.25">
      <c r="A376859" s="17" t="s">
        <v>51</v>
      </c>
      <c r="AO376859" s="7">
        <v>2</v>
      </c>
      <c r="AT376859" s="7">
        <v>8</v>
      </c>
      <c r="AY376859" s="7">
        <v>24</v>
      </c>
      <c r="BG376859" s="7">
        <v>3</v>
      </c>
      <c r="BY376859" s="7">
        <v>4</v>
      </c>
    </row>
    <row r="376860" spans="1:90" x14ac:dyDescent="0.25">
      <c r="A376860" s="16" t="s">
        <v>31</v>
      </c>
      <c r="AJ376860" s="7">
        <v>3</v>
      </c>
      <c r="AL376860" s="13">
        <v>109</v>
      </c>
      <c r="AM376860" s="7">
        <v>6</v>
      </c>
      <c r="AN376860" s="7">
        <v>25</v>
      </c>
      <c r="AO376860" s="7">
        <v>10</v>
      </c>
      <c r="BG376860" s="7">
        <v>3</v>
      </c>
      <c r="BS376860" s="7">
        <v>4</v>
      </c>
      <c r="CC376860" s="7">
        <v>4</v>
      </c>
      <c r="CI376860" s="7">
        <v>2</v>
      </c>
      <c r="CL376860" s="7">
        <v>3</v>
      </c>
    </row>
    <row r="376861" spans="1:90" x14ac:dyDescent="0.25">
      <c r="A376861" s="16" t="s">
        <v>32</v>
      </c>
    </row>
    <row r="376862" spans="1:90" x14ac:dyDescent="0.25">
      <c r="A376862" s="16" t="s">
        <v>33</v>
      </c>
      <c r="BG376862" s="7">
        <v>2</v>
      </c>
      <c r="BL376862" s="7">
        <v>2</v>
      </c>
      <c r="BS376862" s="7">
        <v>4</v>
      </c>
    </row>
    <row r="376863" spans="1:90" x14ac:dyDescent="0.25">
      <c r="A376863" s="1" t="s">
        <v>34</v>
      </c>
      <c r="AI376863" s="7">
        <v>73</v>
      </c>
    </row>
    <row r="376864" spans="1:90" x14ac:dyDescent="0.25">
      <c r="A376864" s="16" t="s">
        <v>35</v>
      </c>
      <c r="AK376864" s="7">
        <v>15</v>
      </c>
      <c r="AL376864" s="13">
        <v>72</v>
      </c>
      <c r="AM376864" s="7">
        <v>7</v>
      </c>
      <c r="AN376864" s="7">
        <v>1</v>
      </c>
      <c r="AO376864" s="7">
        <v>10</v>
      </c>
      <c r="BG376864" s="7">
        <v>2</v>
      </c>
      <c r="BS376864" s="7">
        <v>12</v>
      </c>
      <c r="CC376864" s="7">
        <v>4</v>
      </c>
      <c r="CE376864" s="7">
        <v>1</v>
      </c>
    </row>
    <row r="376865" spans="1:90" x14ac:dyDescent="0.25">
      <c r="A376865" s="1" t="s">
        <v>36</v>
      </c>
      <c r="AL376865" s="7">
        <v>9</v>
      </c>
      <c r="AM376865" s="7">
        <v>2</v>
      </c>
      <c r="AN376865" s="7">
        <v>3</v>
      </c>
      <c r="AO376865" s="7">
        <v>5</v>
      </c>
      <c r="BQ376865" s="7">
        <v>1</v>
      </c>
    </row>
    <row r="376866" spans="1:90" x14ac:dyDescent="0.25">
      <c r="A376866" s="1" t="s">
        <v>37</v>
      </c>
      <c r="BS376866" s="7">
        <v>34</v>
      </c>
    </row>
    <row r="376867" spans="1:90" x14ac:dyDescent="0.25">
      <c r="A376867" s="1" t="s">
        <v>38</v>
      </c>
      <c r="AI376867" s="7">
        <v>1</v>
      </c>
    </row>
    <row r="376868" spans="1:90" x14ac:dyDescent="0.25">
      <c r="A376868" s="1" t="s">
        <v>39</v>
      </c>
      <c r="AI376868" s="7">
        <v>1</v>
      </c>
      <c r="CL376868" s="7">
        <v>1</v>
      </c>
    </row>
    <row r="376869" spans="1:90" x14ac:dyDescent="0.25">
      <c r="A376869" s="1" t="s">
        <v>40</v>
      </c>
      <c r="AK376869" s="13">
        <v>1</v>
      </c>
    </row>
    <row r="376870" spans="1:90" x14ac:dyDescent="0.25">
      <c r="A376870" s="1" t="s">
        <v>41</v>
      </c>
      <c r="AN376870" s="7">
        <v>2</v>
      </c>
      <c r="CI376870" s="7">
        <v>2</v>
      </c>
      <c r="CL376870" s="7">
        <v>1</v>
      </c>
    </row>
    <row r="376871" spans="1:90" x14ac:dyDescent="0.25">
      <c r="A376871" s="1" t="s">
        <v>42</v>
      </c>
      <c r="AN376871" s="7">
        <v>3</v>
      </c>
      <c r="BS376871" s="7">
        <v>2</v>
      </c>
    </row>
    <row r="376872" spans="1:90" x14ac:dyDescent="0.25">
      <c r="A376872" s="17" t="s">
        <v>52</v>
      </c>
      <c r="AN376872" s="7">
        <v>1</v>
      </c>
      <c r="BG376872" s="7">
        <v>2</v>
      </c>
      <c r="CL376872" s="7">
        <v>11</v>
      </c>
    </row>
    <row r="376873" spans="1:90" x14ac:dyDescent="0.25">
      <c r="A376873" s="1" t="s">
        <v>43</v>
      </c>
      <c r="BG376873" s="7">
        <v>1</v>
      </c>
    </row>
    <row r="376874" spans="1:90" x14ac:dyDescent="0.25">
      <c r="A376874" s="17" t="s">
        <v>53</v>
      </c>
      <c r="AN376874" s="7">
        <v>16</v>
      </c>
    </row>
    <row r="376875" spans="1:90" x14ac:dyDescent="0.25">
      <c r="A376875" s="1" t="s">
        <v>44</v>
      </c>
      <c r="AM376875" s="7">
        <v>2</v>
      </c>
      <c r="AO376875" s="7">
        <v>8</v>
      </c>
    </row>
    <row r="376876" spans="1:90" x14ac:dyDescent="0.25">
      <c r="A376876" s="1" t="s">
        <v>45</v>
      </c>
      <c r="BG376876" s="7">
        <v>3</v>
      </c>
    </row>
    <row r="376877" spans="1:90" x14ac:dyDescent="0.25">
      <c r="A376877" s="1" t="s">
        <v>46</v>
      </c>
      <c r="BY376877" s="7">
        <v>4</v>
      </c>
    </row>
    <row r="376878" spans="1:90" x14ac:dyDescent="0.25">
      <c r="A376878" s="16" t="s">
        <v>47</v>
      </c>
      <c r="AK376878" s="13" t="s">
        <v>132</v>
      </c>
      <c r="AL376878" s="13" t="s">
        <v>134</v>
      </c>
      <c r="AQ376878" s="13" t="s">
        <v>142</v>
      </c>
      <c r="AR376878" s="13"/>
      <c r="AS376878" s="7" t="s">
        <v>146</v>
      </c>
      <c r="AZ376878" s="7" t="s">
        <v>159</v>
      </c>
      <c r="CF376878" s="7" t="s">
        <v>199</v>
      </c>
      <c r="CI376878" s="7" t="s">
        <v>205</v>
      </c>
    </row>
    <row r="393208" spans="1:90" x14ac:dyDescent="0.25">
      <c r="A393208" s="1" t="s">
        <v>0</v>
      </c>
      <c r="B393208" s="13" t="s">
        <v>67</v>
      </c>
      <c r="C393208" s="7" t="s">
        <v>71</v>
      </c>
      <c r="D393208" s="7" t="s">
        <v>73</v>
      </c>
      <c r="E393208" s="7" t="s">
        <v>77</v>
      </c>
      <c r="F393208" s="7" t="s">
        <v>79</v>
      </c>
      <c r="G393208" s="7" t="s">
        <v>81</v>
      </c>
      <c r="H393208" s="7" t="s">
        <v>83</v>
      </c>
      <c r="I393208" s="7" t="s">
        <v>86</v>
      </c>
      <c r="J393208" s="7" t="s">
        <v>87</v>
      </c>
      <c r="K393208" s="7" t="s">
        <v>89</v>
      </c>
      <c r="L393208" s="7" t="s">
        <v>90</v>
      </c>
      <c r="M393208" s="7" t="s">
        <v>91</v>
      </c>
      <c r="N393208" s="7" t="s">
        <v>93</v>
      </c>
      <c r="O393208" s="7" t="s">
        <v>94</v>
      </c>
      <c r="P393208" s="7" t="s">
        <v>96</v>
      </c>
      <c r="Q393208" s="7" t="s">
        <v>97</v>
      </c>
      <c r="R393208" s="7" t="s">
        <v>100</v>
      </c>
      <c r="S393208" s="7" t="s">
        <v>102</v>
      </c>
      <c r="T393208" s="7" t="s">
        <v>103</v>
      </c>
      <c r="U393208" s="7" t="s">
        <v>105</v>
      </c>
      <c r="V393208" s="7" t="s">
        <v>106</v>
      </c>
      <c r="W393208" s="7" t="s">
        <v>108</v>
      </c>
      <c r="X393208" s="7" t="s">
        <v>110</v>
      </c>
      <c r="Y393208" s="7" t="s">
        <v>111</v>
      </c>
      <c r="Z393208" s="7" t="s">
        <v>112</v>
      </c>
      <c r="AA393208" s="7" t="s">
        <v>113</v>
      </c>
      <c r="AB393208" s="7" t="s">
        <v>115</v>
      </c>
      <c r="AC393208" s="7" t="s">
        <v>117</v>
      </c>
      <c r="AD393208" s="7" t="s">
        <v>119</v>
      </c>
      <c r="AE393208" s="7" t="s">
        <v>120</v>
      </c>
      <c r="AF393208" s="7" t="s">
        <v>121</v>
      </c>
      <c r="AG393208" s="7" t="s">
        <v>123</v>
      </c>
      <c r="AH393208" s="7" t="s">
        <v>125</v>
      </c>
      <c r="AI393208" s="7" t="s">
        <v>127</v>
      </c>
      <c r="AJ393208" s="7" t="s">
        <v>129</v>
      </c>
      <c r="AK393208" s="7" t="s">
        <v>130</v>
      </c>
      <c r="AL393208" s="7" t="s">
        <v>133</v>
      </c>
      <c r="AM393208" s="7" t="s">
        <v>135</v>
      </c>
      <c r="AN393208" s="7" t="s">
        <v>136</v>
      </c>
      <c r="AO393208" s="7" t="s">
        <v>138</v>
      </c>
      <c r="AP393208" s="7" t="s">
        <v>139</v>
      </c>
      <c r="AQ393208" s="7" t="s">
        <v>140</v>
      </c>
      <c r="AR393208" s="7" t="s">
        <v>143</v>
      </c>
      <c r="AS393208" s="7" t="s">
        <v>145</v>
      </c>
      <c r="AT393208" s="7" t="s">
        <v>147</v>
      </c>
      <c r="AU393208" s="7" t="s">
        <v>148</v>
      </c>
      <c r="AV393208" s="7" t="s">
        <v>149</v>
      </c>
      <c r="AW393208" s="7" t="s">
        <v>152</v>
      </c>
      <c r="AX393208" s="7" t="s">
        <v>153</v>
      </c>
      <c r="AY393208" s="7" t="s">
        <v>155</v>
      </c>
      <c r="AZ393208" s="7" t="s">
        <v>158</v>
      </c>
      <c r="BA393208" s="7" t="s">
        <v>160</v>
      </c>
      <c r="BB393208" s="7" t="s">
        <v>161</v>
      </c>
      <c r="BC393208" s="7" t="s">
        <v>162</v>
      </c>
      <c r="BD393208" s="7" t="s">
        <v>163</v>
      </c>
      <c r="BE393208" s="7" t="s">
        <v>164</v>
      </c>
      <c r="BF393208" s="7" t="s">
        <v>165</v>
      </c>
      <c r="BG393208" s="7" t="s">
        <v>166</v>
      </c>
      <c r="BH393208" s="7" t="s">
        <v>167</v>
      </c>
      <c r="BI393208" s="7" t="s">
        <v>168</v>
      </c>
      <c r="BJ393208" s="7" t="s">
        <v>169</v>
      </c>
      <c r="BK393208" s="7" t="s">
        <v>170</v>
      </c>
      <c r="BL393208" s="7" t="s">
        <v>171</v>
      </c>
      <c r="BM393208" s="7" t="s">
        <v>173</v>
      </c>
      <c r="BN393208" s="7" t="s">
        <v>174</v>
      </c>
      <c r="BO393208" s="7" t="s">
        <v>176</v>
      </c>
      <c r="BP393208" s="7" t="s">
        <v>178</v>
      </c>
      <c r="BQ393208" s="7" t="s">
        <v>179</v>
      </c>
      <c r="BR393208" s="7" t="s">
        <v>181</v>
      </c>
      <c r="BS393208" s="7" t="s">
        <v>183</v>
      </c>
      <c r="BT393208" s="7" t="s">
        <v>184</v>
      </c>
      <c r="BU393208" s="7" t="s">
        <v>185</v>
      </c>
      <c r="BV393208" s="7" t="s">
        <v>187</v>
      </c>
      <c r="BW393208" s="7" t="s">
        <v>188</v>
      </c>
      <c r="BX393208" s="7" t="s">
        <v>189</v>
      </c>
      <c r="BY393208" s="7" t="s">
        <v>190</v>
      </c>
      <c r="BZ393208" s="7" t="s">
        <v>192</v>
      </c>
      <c r="CA393208" s="7" t="s">
        <v>193</v>
      </c>
      <c r="CB393208" s="7" t="s">
        <v>194</v>
      </c>
      <c r="CC393208" s="7" t="s">
        <v>195</v>
      </c>
      <c r="CD393208" s="7" t="s">
        <v>196</v>
      </c>
      <c r="CE393208" s="7" t="s">
        <v>197</v>
      </c>
      <c r="CF393208" s="7" t="s">
        <v>198</v>
      </c>
      <c r="CG393208" s="7" t="s">
        <v>200</v>
      </c>
      <c r="CH393208" s="7" t="s">
        <v>202</v>
      </c>
      <c r="CI393208" s="7" t="s">
        <v>204</v>
      </c>
      <c r="CJ393208" s="7" t="s">
        <v>206</v>
      </c>
      <c r="CK393208" s="7" t="s">
        <v>208</v>
      </c>
      <c r="CL393208" s="7" t="s">
        <v>209</v>
      </c>
    </row>
    <row r="393209" spans="1:90" x14ac:dyDescent="0.25">
      <c r="A393209" s="1" t="s">
        <v>1</v>
      </c>
      <c r="B393209" s="7" t="s">
        <v>54</v>
      </c>
      <c r="C393209" s="7" t="s">
        <v>54</v>
      </c>
      <c r="D393209" s="7" t="s">
        <v>57</v>
      </c>
      <c r="E393209" s="7" t="s">
        <v>57</v>
      </c>
      <c r="F393209" s="7" t="s">
        <v>57</v>
      </c>
      <c r="G393209" s="7" t="s">
        <v>57</v>
      </c>
      <c r="H393209" s="7" t="s">
        <v>57</v>
      </c>
      <c r="I393209" s="7" t="s">
        <v>54</v>
      </c>
      <c r="J393209" s="7" t="s">
        <v>57</v>
      </c>
      <c r="K393209" s="7" t="s">
        <v>57</v>
      </c>
      <c r="L393209" s="7" t="s">
        <v>57</v>
      </c>
      <c r="M393209" s="7" t="s">
        <v>57</v>
      </c>
      <c r="N393209" s="7" t="s">
        <v>57</v>
      </c>
      <c r="O393209" s="7" t="s">
        <v>54</v>
      </c>
      <c r="P393209" s="7" t="s">
        <v>57</v>
      </c>
      <c r="Q393209" s="7" t="s">
        <v>57</v>
      </c>
      <c r="R393209" s="7" t="s">
        <v>54</v>
      </c>
      <c r="S393209" s="7" t="s">
        <v>57</v>
      </c>
      <c r="T393209" s="7" t="s">
        <v>57</v>
      </c>
      <c r="U393209" s="7" t="s">
        <v>57</v>
      </c>
      <c r="V393209" s="7" t="s">
        <v>57</v>
      </c>
      <c r="W393209" s="7" t="s">
        <v>54</v>
      </c>
      <c r="X393209" s="7" t="s">
        <v>57</v>
      </c>
      <c r="Y393209" s="7" t="s">
        <v>57</v>
      </c>
      <c r="Z393209" s="7" t="s">
        <v>54</v>
      </c>
      <c r="AA393209" s="7" t="s">
        <v>57</v>
      </c>
      <c r="AB393209" s="7" t="s">
        <v>57</v>
      </c>
      <c r="AC393209" s="7" t="s">
        <v>54</v>
      </c>
      <c r="AD393209" s="7" t="s">
        <v>57</v>
      </c>
      <c r="AE393209" s="7" t="s">
        <v>57</v>
      </c>
      <c r="AF393209" s="7" t="s">
        <v>54</v>
      </c>
      <c r="AG393209" s="7" t="s">
        <v>57</v>
      </c>
      <c r="AH393209" s="7" t="s">
        <v>57</v>
      </c>
      <c r="AI393209" s="7" t="s">
        <v>57</v>
      </c>
      <c r="AJ393209" s="7" t="s">
        <v>54</v>
      </c>
      <c r="AK393209" s="7" t="s">
        <v>54</v>
      </c>
      <c r="AL393209" s="7" t="s">
        <v>54</v>
      </c>
      <c r="AM393209" s="7" t="s">
        <v>54</v>
      </c>
      <c r="AN393209" s="7" t="s">
        <v>57</v>
      </c>
      <c r="AO393209" s="7" t="s">
        <v>54</v>
      </c>
      <c r="AP393209" s="7" t="s">
        <v>57</v>
      </c>
      <c r="AQ393209" s="7" t="s">
        <v>57</v>
      </c>
      <c r="AR393209" s="7" t="s">
        <v>57</v>
      </c>
      <c r="AS393209" s="7" t="s">
        <v>57</v>
      </c>
      <c r="AT393209" s="7" t="s">
        <v>54</v>
      </c>
      <c r="AU393209" s="7" t="s">
        <v>54</v>
      </c>
      <c r="AV393209" s="7" t="s">
        <v>57</v>
      </c>
      <c r="AW393209" s="7" t="s">
        <v>57</v>
      </c>
      <c r="AX393209" s="7" t="s">
        <v>57</v>
      </c>
      <c r="AY393209" s="7" t="s">
        <v>54</v>
      </c>
      <c r="AZ393209" s="7" t="s">
        <v>54</v>
      </c>
      <c r="BA393209" s="7" t="s">
        <v>54</v>
      </c>
      <c r="BB393209" s="7" t="s">
        <v>57</v>
      </c>
      <c r="BC393209" s="7" t="s">
        <v>57</v>
      </c>
      <c r="BD393209" s="7" t="s">
        <v>57</v>
      </c>
      <c r="BE393209" s="7" t="s">
        <v>57</v>
      </c>
      <c r="BF393209" s="7" t="s">
        <v>54</v>
      </c>
      <c r="BG393209" s="7" t="s">
        <v>57</v>
      </c>
      <c r="BH393209" s="7" t="s">
        <v>54</v>
      </c>
      <c r="BI393209" s="7" t="s">
        <v>57</v>
      </c>
      <c r="BJ393209" s="7" t="s">
        <v>57</v>
      </c>
      <c r="BK393209" s="7" t="s">
        <v>57</v>
      </c>
      <c r="BL393209" s="7" t="s">
        <v>57</v>
      </c>
      <c r="BM393209" s="7" t="s">
        <v>57</v>
      </c>
      <c r="BN393209" s="7" t="s">
        <v>54</v>
      </c>
      <c r="BO393209" s="7" t="s">
        <v>57</v>
      </c>
      <c r="BP393209" s="7" t="s">
        <v>54</v>
      </c>
      <c r="BQ393209" s="7" t="s">
        <v>57</v>
      </c>
      <c r="BR393209" s="7" t="s">
        <v>57</v>
      </c>
      <c r="BS393209" s="7" t="s">
        <v>57</v>
      </c>
      <c r="BT393209" s="7" t="s">
        <v>57</v>
      </c>
      <c r="BU393209" s="7" t="s">
        <v>54</v>
      </c>
      <c r="BV393209" s="7" t="s">
        <v>57</v>
      </c>
      <c r="BW393209" s="7" t="s">
        <v>54</v>
      </c>
      <c r="BX393209" s="7" t="s">
        <v>54</v>
      </c>
      <c r="BY393209" s="7" t="s">
        <v>57</v>
      </c>
      <c r="BZ393209" s="7" t="s">
        <v>57</v>
      </c>
      <c r="CA393209" s="7" t="s">
        <v>57</v>
      </c>
      <c r="CB393209" s="7" t="s">
        <v>54</v>
      </c>
      <c r="CC393209" s="7" t="s">
        <v>54</v>
      </c>
      <c r="CD393209" s="7" t="s">
        <v>57</v>
      </c>
      <c r="CE393209" s="7" t="s">
        <v>54</v>
      </c>
      <c r="CF393209" s="7" t="s">
        <v>57</v>
      </c>
      <c r="CG393209" s="7" t="s">
        <v>57</v>
      </c>
      <c r="CH393209" s="7" t="s">
        <v>57</v>
      </c>
      <c r="CI393209" s="7" t="s">
        <v>57</v>
      </c>
      <c r="CJ393209" s="7" t="s">
        <v>57</v>
      </c>
      <c r="CK393209" s="7" t="s">
        <v>57</v>
      </c>
      <c r="CL393209" s="7" t="s">
        <v>57</v>
      </c>
    </row>
    <row r="393210" spans="1:90" x14ac:dyDescent="0.25">
      <c r="A393210" s="1" t="s">
        <v>2</v>
      </c>
      <c r="B393210" s="9">
        <v>50</v>
      </c>
      <c r="C393210" s="10">
        <v>58</v>
      </c>
      <c r="D393210" s="10">
        <v>11</v>
      </c>
      <c r="E393210" s="10">
        <v>22</v>
      </c>
      <c r="F393210" s="10">
        <v>37</v>
      </c>
      <c r="G393210" s="10">
        <v>39</v>
      </c>
      <c r="H393210" s="10">
        <v>50</v>
      </c>
      <c r="I393210" s="10">
        <v>1</v>
      </c>
      <c r="J393210" s="10">
        <v>1</v>
      </c>
      <c r="K393210" s="10">
        <v>7</v>
      </c>
      <c r="L393210" s="10">
        <v>18</v>
      </c>
      <c r="M393210" s="10">
        <v>35</v>
      </c>
      <c r="N393210" s="10">
        <v>22</v>
      </c>
      <c r="O393210" s="10">
        <v>55</v>
      </c>
      <c r="P393210" s="10">
        <v>3</v>
      </c>
      <c r="Q393210" s="10">
        <v>21</v>
      </c>
      <c r="R393210" s="10">
        <v>23</v>
      </c>
      <c r="S393210" s="10">
        <v>26</v>
      </c>
      <c r="T393210" s="10">
        <v>30</v>
      </c>
      <c r="U393210" s="10">
        <v>21</v>
      </c>
      <c r="V393210" s="10">
        <v>33</v>
      </c>
      <c r="W393210" s="10">
        <v>2</v>
      </c>
      <c r="X393210" s="10">
        <v>15</v>
      </c>
      <c r="Y393210" s="10">
        <v>39</v>
      </c>
      <c r="Z393210" s="10">
        <v>36</v>
      </c>
      <c r="AA393210" s="10">
        <v>45</v>
      </c>
      <c r="AB393210" s="10">
        <v>53</v>
      </c>
      <c r="AC393210" s="7" t="s">
        <v>118</v>
      </c>
      <c r="AD393210" s="10" t="s">
        <v>118</v>
      </c>
      <c r="AE393210" s="10" t="s">
        <v>118</v>
      </c>
      <c r="AF393210" s="10">
        <v>21</v>
      </c>
      <c r="AG393210" s="10">
        <v>52</v>
      </c>
      <c r="AH393210" s="7">
        <v>62</v>
      </c>
      <c r="AI393210" s="7">
        <v>41</v>
      </c>
      <c r="AJ393210" s="7">
        <v>18</v>
      </c>
      <c r="AK393210" s="7">
        <v>52</v>
      </c>
      <c r="AL393210" s="10">
        <v>55</v>
      </c>
      <c r="AM393210" s="10">
        <v>33</v>
      </c>
      <c r="AN393210" s="10">
        <v>30</v>
      </c>
      <c r="AO393210" s="7">
        <v>38</v>
      </c>
      <c r="AP393210" s="9">
        <v>38</v>
      </c>
      <c r="AQ393210" s="7">
        <v>44</v>
      </c>
      <c r="AR393210" s="7">
        <v>50</v>
      </c>
      <c r="AS393210" s="7">
        <v>55</v>
      </c>
      <c r="AT393210" s="9">
        <v>1</v>
      </c>
      <c r="AU393210" s="9">
        <v>24</v>
      </c>
      <c r="AV393210" s="7">
        <v>28</v>
      </c>
      <c r="AW393210" s="9">
        <v>38</v>
      </c>
      <c r="AX393210" s="10">
        <v>21</v>
      </c>
      <c r="AY393210" s="9">
        <v>42</v>
      </c>
      <c r="AZ393210" s="10">
        <v>13</v>
      </c>
      <c r="BA393210" s="10">
        <v>21</v>
      </c>
      <c r="BB393210" s="10">
        <v>36</v>
      </c>
      <c r="BC393210" s="10">
        <v>57</v>
      </c>
      <c r="BD393210" s="10">
        <v>52</v>
      </c>
      <c r="BE393210" s="10">
        <v>12</v>
      </c>
      <c r="BF393210" s="10">
        <v>49</v>
      </c>
      <c r="BG393210" s="10">
        <v>48</v>
      </c>
      <c r="BH393210" s="10">
        <v>1</v>
      </c>
      <c r="BI393210" s="10">
        <v>40</v>
      </c>
      <c r="BJ393210" s="10">
        <v>42</v>
      </c>
      <c r="BK393210" s="10">
        <v>51</v>
      </c>
      <c r="BL393210" s="10">
        <v>2</v>
      </c>
      <c r="BM393210" s="10">
        <v>31</v>
      </c>
      <c r="BN393210" s="10">
        <v>43</v>
      </c>
      <c r="BO393210" s="10">
        <v>56</v>
      </c>
      <c r="BP393210" s="10">
        <v>2</v>
      </c>
      <c r="BQ393210" s="10">
        <v>14</v>
      </c>
      <c r="BR393210" s="10">
        <v>44</v>
      </c>
      <c r="BS393210" s="10">
        <v>68</v>
      </c>
      <c r="BT393210" s="10">
        <v>30</v>
      </c>
      <c r="BU393210" s="10">
        <v>53</v>
      </c>
      <c r="BV393210" s="10">
        <v>47</v>
      </c>
      <c r="BW393210" s="10">
        <v>41</v>
      </c>
      <c r="BX393210" s="10">
        <v>21</v>
      </c>
      <c r="BY393210" s="10">
        <v>32</v>
      </c>
      <c r="BZ393210" s="10">
        <v>9</v>
      </c>
      <c r="CA393210" s="10">
        <v>33</v>
      </c>
      <c r="CB393210" s="10">
        <v>39</v>
      </c>
      <c r="CC393210" s="10">
        <v>6</v>
      </c>
      <c r="CD393210" s="10">
        <v>18</v>
      </c>
      <c r="CE393210" s="10">
        <v>7</v>
      </c>
      <c r="CF393210" s="10">
        <v>43</v>
      </c>
      <c r="CG393210" s="7">
        <v>36</v>
      </c>
      <c r="CH393210" s="7">
        <v>45</v>
      </c>
      <c r="CI393210" s="7">
        <v>47</v>
      </c>
      <c r="CJ393210" s="7">
        <v>18</v>
      </c>
      <c r="CK393210" s="10" t="s">
        <v>118</v>
      </c>
      <c r="CL393210" s="7" t="s">
        <v>210</v>
      </c>
    </row>
    <row r="393211" spans="1:90" x14ac:dyDescent="0.25">
      <c r="A393211" s="1" t="s">
        <v>3</v>
      </c>
      <c r="B393211" s="7">
        <v>9</v>
      </c>
      <c r="C393211" s="7">
        <v>5</v>
      </c>
      <c r="D393211" s="7">
        <v>9</v>
      </c>
      <c r="E393211" s="7">
        <v>8</v>
      </c>
      <c r="F393211" s="7">
        <v>6</v>
      </c>
      <c r="G393211" s="7">
        <v>8</v>
      </c>
      <c r="H393211" s="7">
        <v>8</v>
      </c>
      <c r="I393211" s="7">
        <v>7</v>
      </c>
      <c r="J393211" s="13">
        <v>3</v>
      </c>
      <c r="K393211" s="13">
        <v>4</v>
      </c>
      <c r="L393211" s="7">
        <v>7</v>
      </c>
      <c r="M393211" s="13">
        <v>12</v>
      </c>
      <c r="N393211" s="7">
        <v>10</v>
      </c>
      <c r="O393211" s="7">
        <v>10</v>
      </c>
      <c r="P393211" s="7">
        <v>10</v>
      </c>
      <c r="Q393211" s="7">
        <v>7</v>
      </c>
      <c r="R393211" s="7">
        <v>5</v>
      </c>
      <c r="S393211" s="7">
        <v>5</v>
      </c>
      <c r="T393211" s="7">
        <v>11</v>
      </c>
      <c r="U393211" s="7">
        <v>7</v>
      </c>
      <c r="V393211" s="7">
        <v>8</v>
      </c>
      <c r="W393211" s="13">
        <v>12</v>
      </c>
      <c r="X393211" s="7">
        <v>5</v>
      </c>
      <c r="Y393211" s="7">
        <v>9</v>
      </c>
      <c r="Z393211" s="7">
        <v>9</v>
      </c>
      <c r="AA393211" s="7">
        <v>10</v>
      </c>
      <c r="AB393211" s="7">
        <v>5</v>
      </c>
      <c r="AC393211" s="7">
        <v>6</v>
      </c>
      <c r="AD393211" s="7">
        <v>7</v>
      </c>
      <c r="AE393211" s="7">
        <v>8</v>
      </c>
      <c r="AF393211" s="7">
        <v>6</v>
      </c>
      <c r="AG393211" s="7">
        <v>10</v>
      </c>
      <c r="AH393211" s="7">
        <v>8</v>
      </c>
      <c r="AI393211" s="7">
        <v>8</v>
      </c>
      <c r="AJ393211" s="7">
        <v>6</v>
      </c>
      <c r="AK393211" s="7">
        <v>5</v>
      </c>
      <c r="AL393211" s="7">
        <v>7</v>
      </c>
      <c r="AM393211" s="7">
        <v>11</v>
      </c>
      <c r="AN393211" s="7">
        <v>10</v>
      </c>
      <c r="AO393211" s="7">
        <v>9</v>
      </c>
      <c r="AP393211" s="7">
        <v>8</v>
      </c>
      <c r="AQ393211" s="7">
        <v>5</v>
      </c>
      <c r="AR393211" s="7">
        <v>7</v>
      </c>
      <c r="AS393211" s="7">
        <v>8</v>
      </c>
      <c r="AT393211" s="7">
        <v>8</v>
      </c>
      <c r="AU393211" s="7">
        <v>11</v>
      </c>
      <c r="AV393211" s="7">
        <v>7</v>
      </c>
      <c r="AW393211" s="7">
        <v>9</v>
      </c>
      <c r="AX393211" s="7">
        <v>6</v>
      </c>
      <c r="AY393211" s="7">
        <v>10</v>
      </c>
      <c r="AZ393211" s="7">
        <v>8</v>
      </c>
      <c r="BA393211" s="7">
        <v>5</v>
      </c>
      <c r="BB393211" s="7">
        <v>8</v>
      </c>
      <c r="BC393211" s="7">
        <v>9</v>
      </c>
      <c r="BD393211" s="7">
        <v>6</v>
      </c>
      <c r="BE393211" s="13">
        <v>6</v>
      </c>
      <c r="BF393211" s="7">
        <v>8</v>
      </c>
      <c r="BG393211" s="7">
        <v>9</v>
      </c>
      <c r="BH393211" s="13">
        <v>4</v>
      </c>
      <c r="BI393211" s="7">
        <v>7</v>
      </c>
      <c r="BJ393211" s="13">
        <v>6</v>
      </c>
      <c r="BK393211" s="13">
        <v>6</v>
      </c>
      <c r="BL393211" s="13">
        <v>3</v>
      </c>
      <c r="BM393211" s="7">
        <v>8</v>
      </c>
      <c r="BN393211" s="7">
        <v>11</v>
      </c>
      <c r="BO393211" s="7">
        <v>7</v>
      </c>
      <c r="BP393211" s="13">
        <v>4</v>
      </c>
      <c r="BQ393211" s="7">
        <v>8</v>
      </c>
      <c r="BR393211" s="7">
        <v>5</v>
      </c>
      <c r="BS393211" s="7">
        <v>9</v>
      </c>
      <c r="BT393211" s="13">
        <v>6</v>
      </c>
      <c r="BU393211" s="7">
        <v>11</v>
      </c>
      <c r="BV393211" s="7">
        <v>9</v>
      </c>
      <c r="BW393211" s="7">
        <v>7</v>
      </c>
      <c r="BX393211" s="7">
        <v>9</v>
      </c>
      <c r="BY393211" s="7">
        <v>9</v>
      </c>
      <c r="BZ393211" s="7">
        <v>8</v>
      </c>
      <c r="CA393211" s="7">
        <v>7</v>
      </c>
      <c r="CB393211" s="7">
        <v>5</v>
      </c>
      <c r="CC393211" s="7">
        <v>5</v>
      </c>
      <c r="CD393211" s="13">
        <v>6</v>
      </c>
      <c r="CE393211" s="7">
        <v>11</v>
      </c>
      <c r="CF393211" s="7">
        <v>9</v>
      </c>
      <c r="CG393211" s="7">
        <v>7</v>
      </c>
      <c r="CH393211" s="7">
        <v>7</v>
      </c>
      <c r="CI393211" s="7">
        <v>5</v>
      </c>
      <c r="CJ393211" s="7">
        <v>7</v>
      </c>
      <c r="CK393211" s="7">
        <v>7</v>
      </c>
      <c r="CL393211" s="7">
        <v>4</v>
      </c>
    </row>
    <row r="393212" spans="1:90" x14ac:dyDescent="0.25">
      <c r="A393212" s="1" t="s">
        <v>4</v>
      </c>
      <c r="B393212" s="7">
        <v>2007</v>
      </c>
      <c r="C393212" s="7">
        <v>2007</v>
      </c>
      <c r="D393212" s="7">
        <v>2008</v>
      </c>
      <c r="E393212" s="7">
        <v>2008</v>
      </c>
      <c r="F393212" s="7">
        <v>2008</v>
      </c>
      <c r="G393212" s="7">
        <v>2008</v>
      </c>
      <c r="H393212" s="7">
        <v>2008</v>
      </c>
      <c r="I393212" s="7">
        <v>2009</v>
      </c>
      <c r="J393212" s="7">
        <v>2010</v>
      </c>
      <c r="K393212" s="7">
        <v>2010</v>
      </c>
      <c r="L393212" s="7">
        <v>2010</v>
      </c>
      <c r="M393212" s="7">
        <v>2010</v>
      </c>
      <c r="N393212" s="7">
        <v>2011</v>
      </c>
      <c r="O393212" s="7">
        <v>2011</v>
      </c>
      <c r="P393212" s="13">
        <v>2012</v>
      </c>
      <c r="Q393212" s="7">
        <v>2012</v>
      </c>
      <c r="R393212" s="7">
        <v>2012</v>
      </c>
      <c r="S393212" s="7">
        <v>2012</v>
      </c>
      <c r="T393212" s="13">
        <v>2012</v>
      </c>
      <c r="U393212" s="13">
        <v>2015</v>
      </c>
      <c r="V393212" s="13">
        <v>2015</v>
      </c>
      <c r="W393212" s="7">
        <v>2016</v>
      </c>
      <c r="X393212" s="13">
        <v>2016</v>
      </c>
      <c r="Y393212" s="7">
        <v>2016</v>
      </c>
      <c r="Z393212" s="7">
        <v>2017</v>
      </c>
      <c r="AA393212" s="7">
        <v>2017</v>
      </c>
      <c r="AB393212" s="7">
        <v>2017</v>
      </c>
      <c r="AC393212" s="7">
        <v>2019</v>
      </c>
      <c r="AD393212" s="7">
        <v>2019</v>
      </c>
      <c r="AE393212" s="7">
        <v>2019</v>
      </c>
      <c r="AF393212" s="7">
        <v>2002</v>
      </c>
      <c r="AG393212" s="7">
        <v>2003</v>
      </c>
      <c r="AH393212" s="7">
        <v>1988</v>
      </c>
      <c r="AI393212" s="7">
        <v>1989</v>
      </c>
      <c r="AJ393212" s="7">
        <v>1994</v>
      </c>
      <c r="AK393212" s="7">
        <v>1995</v>
      </c>
      <c r="AL393212" s="7">
        <v>2002</v>
      </c>
      <c r="AM393212" s="7">
        <v>2003</v>
      </c>
      <c r="AN393212" s="7">
        <v>2003</v>
      </c>
      <c r="AO393212" s="7">
        <v>2005</v>
      </c>
      <c r="AP393212" s="7">
        <v>2007</v>
      </c>
      <c r="AQ393212" s="7">
        <v>2007</v>
      </c>
      <c r="AR393212" s="7">
        <v>2007</v>
      </c>
      <c r="AS393212" s="7">
        <v>2007</v>
      </c>
      <c r="AT393212" s="7">
        <v>2007</v>
      </c>
      <c r="AU393212" s="7">
        <v>2007</v>
      </c>
      <c r="AV393212" s="7">
        <v>2007</v>
      </c>
      <c r="AW393212" s="7">
        <v>2007</v>
      </c>
      <c r="AX393212" s="7">
        <v>2007</v>
      </c>
      <c r="AY393212" s="7">
        <v>2007</v>
      </c>
      <c r="AZ393212" s="7">
        <v>2008</v>
      </c>
      <c r="BA393212" s="7">
        <v>2008</v>
      </c>
      <c r="BB393212" s="7">
        <v>2008</v>
      </c>
      <c r="BC393212" s="7">
        <v>2008</v>
      </c>
      <c r="BD393212" s="7">
        <v>2008</v>
      </c>
      <c r="BE393212" s="7">
        <v>2009</v>
      </c>
      <c r="BF393212" s="7">
        <v>2009</v>
      </c>
      <c r="BG393212" s="7">
        <v>2009</v>
      </c>
      <c r="BH393212" s="7">
        <v>2010</v>
      </c>
      <c r="BI393212" s="7">
        <v>2010</v>
      </c>
      <c r="BJ393212" s="7">
        <v>2010</v>
      </c>
      <c r="BK393212" s="7">
        <v>2010</v>
      </c>
      <c r="BL393212" s="7">
        <v>2010</v>
      </c>
      <c r="BM393212" s="7">
        <v>2010</v>
      </c>
      <c r="BN393212" s="7">
        <v>2011</v>
      </c>
      <c r="BO393212" s="7">
        <v>2011</v>
      </c>
      <c r="BP393212" s="7">
        <v>2011</v>
      </c>
      <c r="BQ393212" s="7">
        <v>2011</v>
      </c>
      <c r="BR393212" s="7">
        <v>2011</v>
      </c>
      <c r="BS393212" s="7">
        <v>2011</v>
      </c>
      <c r="BT393212" s="7">
        <v>2011</v>
      </c>
      <c r="BU393212" s="13">
        <v>2012</v>
      </c>
      <c r="BV393212" s="13">
        <v>2013</v>
      </c>
      <c r="BW393212" s="13">
        <v>2013</v>
      </c>
      <c r="BX393212" s="13">
        <v>2013</v>
      </c>
      <c r="BY393212" s="13">
        <v>2014</v>
      </c>
      <c r="BZ393212" s="13">
        <v>2014</v>
      </c>
      <c r="CA393212" s="13">
        <v>2015</v>
      </c>
      <c r="CB393212" s="13">
        <v>2015</v>
      </c>
      <c r="CC393212" s="13">
        <v>2015</v>
      </c>
      <c r="CD393212" s="13">
        <v>2016</v>
      </c>
      <c r="CE393212" s="7">
        <v>2017</v>
      </c>
      <c r="CF393212" s="7">
        <v>2017</v>
      </c>
      <c r="CG393212" s="7">
        <v>2018</v>
      </c>
      <c r="CH393212" s="7">
        <v>2018</v>
      </c>
      <c r="CI393212" s="7">
        <v>2018</v>
      </c>
      <c r="CJ393212" s="7">
        <v>2018</v>
      </c>
      <c r="CK393212" s="7">
        <v>2019</v>
      </c>
      <c r="CL393212" s="7">
        <v>2019</v>
      </c>
    </row>
    <row r="393213" spans="1:90" x14ac:dyDescent="0.25">
      <c r="A393213" s="1" t="s">
        <v>5</v>
      </c>
      <c r="B393213" s="14">
        <v>39347</v>
      </c>
      <c r="C393213" s="14">
        <v>39225</v>
      </c>
      <c r="D393213" s="14">
        <v>39701</v>
      </c>
      <c r="E393213" s="14">
        <v>39671</v>
      </c>
      <c r="F393213" s="14">
        <v>39606</v>
      </c>
      <c r="G393213" s="14">
        <v>39675</v>
      </c>
      <c r="H393213" s="14">
        <v>39671</v>
      </c>
      <c r="I393213" s="14">
        <v>40023</v>
      </c>
      <c r="J393213" s="14">
        <v>40258</v>
      </c>
      <c r="K393213" s="14">
        <v>40298</v>
      </c>
      <c r="L393213" s="14">
        <v>40375</v>
      </c>
      <c r="M393213" s="14">
        <v>40543</v>
      </c>
      <c r="N393213" s="14">
        <v>40844</v>
      </c>
      <c r="O393213" s="14">
        <v>40825</v>
      </c>
      <c r="P393213" s="14">
        <v>41185</v>
      </c>
      <c r="Q393213" s="14">
        <v>41106</v>
      </c>
      <c r="R393213" s="14">
        <v>41056</v>
      </c>
      <c r="S393213" s="14">
        <v>41048</v>
      </c>
      <c r="T393213" s="14">
        <v>41220</v>
      </c>
      <c r="U393213" s="14">
        <v>42202</v>
      </c>
      <c r="V393213" s="14">
        <v>42234</v>
      </c>
      <c r="W393213" s="14">
        <v>42709</v>
      </c>
      <c r="X393213" s="14">
        <v>42518</v>
      </c>
      <c r="Y393213" s="14">
        <v>42626</v>
      </c>
      <c r="Z393213" s="14">
        <v>42987</v>
      </c>
      <c r="AA393213" s="14">
        <v>43031</v>
      </c>
      <c r="AB393213" s="14">
        <v>42875</v>
      </c>
      <c r="AC393213" s="14">
        <v>43635</v>
      </c>
      <c r="AD393213" s="14">
        <v>43650</v>
      </c>
      <c r="AE393213" s="14">
        <v>43678</v>
      </c>
      <c r="AF393213" s="14">
        <v>37421</v>
      </c>
      <c r="AG393213" s="14">
        <v>37911</v>
      </c>
      <c r="AH393213" s="14">
        <v>32381</v>
      </c>
      <c r="AI393213" s="14">
        <v>32740</v>
      </c>
      <c r="AJ393213" s="14">
        <v>34498</v>
      </c>
      <c r="AK393213" s="14">
        <v>34849</v>
      </c>
      <c r="AL393213" s="14">
        <v>37461</v>
      </c>
      <c r="AM393213" s="14">
        <v>37949</v>
      </c>
      <c r="AN393213" s="14">
        <v>37916</v>
      </c>
      <c r="AO393213" s="14">
        <v>38608</v>
      </c>
      <c r="AP393213" s="14">
        <v>39319</v>
      </c>
      <c r="AQ393213" s="14">
        <v>39229</v>
      </c>
      <c r="AR393213" s="14">
        <v>39264</v>
      </c>
      <c r="AS393213" s="14">
        <v>39311</v>
      </c>
      <c r="AT393213" s="14">
        <v>39305</v>
      </c>
      <c r="AU393213" s="14">
        <v>39411</v>
      </c>
      <c r="AV393213" s="14">
        <v>39266</v>
      </c>
      <c r="AW393213" s="14">
        <v>39336</v>
      </c>
      <c r="AX393213" s="14">
        <v>39259</v>
      </c>
      <c r="AY393213" s="14">
        <v>39379</v>
      </c>
      <c r="AZ393213" s="14">
        <v>39671</v>
      </c>
      <c r="BA393213" s="14">
        <v>39571</v>
      </c>
      <c r="BB393213" s="14">
        <v>39671</v>
      </c>
      <c r="BC393213" s="14">
        <v>39709</v>
      </c>
      <c r="BD393213" s="14">
        <v>39615</v>
      </c>
      <c r="BE393213" s="14">
        <v>39980</v>
      </c>
      <c r="BF393213" s="14">
        <v>40026</v>
      </c>
      <c r="BG393213" s="14">
        <v>40071</v>
      </c>
      <c r="BH393213" s="14">
        <v>40279</v>
      </c>
      <c r="BI393213" s="14">
        <v>40390</v>
      </c>
      <c r="BJ393213" s="14">
        <v>40338</v>
      </c>
      <c r="BK393213" s="14">
        <v>40339</v>
      </c>
      <c r="BL393213" s="14">
        <v>40246</v>
      </c>
      <c r="BM393213" s="14">
        <v>40419</v>
      </c>
      <c r="BN393213" s="14">
        <v>40856</v>
      </c>
      <c r="BO393213" s="14">
        <v>40736</v>
      </c>
      <c r="BP393213" s="14">
        <v>40640</v>
      </c>
      <c r="BQ393213" s="14">
        <v>40764</v>
      </c>
      <c r="BR393213" s="14">
        <v>40682</v>
      </c>
      <c r="BS393213" s="14">
        <v>40796</v>
      </c>
      <c r="BT393213" s="14">
        <v>40702</v>
      </c>
      <c r="BU393213" s="14">
        <v>41218</v>
      </c>
      <c r="BV393213" s="14">
        <v>41519</v>
      </c>
      <c r="BW393213" s="14">
        <v>41483</v>
      </c>
      <c r="BX393213" s="14">
        <v>41532</v>
      </c>
      <c r="BY393213" s="14">
        <v>41910</v>
      </c>
      <c r="BZ393213" s="14">
        <v>41858</v>
      </c>
      <c r="CA393213" s="14">
        <v>42210</v>
      </c>
      <c r="CB393213" s="14">
        <v>42150</v>
      </c>
      <c r="CC393213" s="14">
        <v>42155</v>
      </c>
      <c r="CD393213" s="14">
        <v>42549</v>
      </c>
      <c r="CE393213" s="14">
        <v>43067</v>
      </c>
      <c r="CF393213" s="14">
        <v>42997</v>
      </c>
      <c r="CG393213" s="15">
        <v>43303</v>
      </c>
      <c r="CH393213" s="15">
        <v>43310</v>
      </c>
      <c r="CI393213" s="15">
        <v>43240</v>
      </c>
      <c r="CJ393213" s="15">
        <v>43291</v>
      </c>
      <c r="CK393213" s="14">
        <v>43662</v>
      </c>
      <c r="CL393213" s="15">
        <v>43563</v>
      </c>
    </row>
    <row r="393214" spans="1:90" x14ac:dyDescent="0.25">
      <c r="A393214" s="1" t="s">
        <v>6</v>
      </c>
      <c r="B393214" s="7" t="s">
        <v>68</v>
      </c>
      <c r="C393214" s="7" t="s">
        <v>72</v>
      </c>
      <c r="D393214" s="13" t="s">
        <v>74</v>
      </c>
      <c r="E393214" s="7" t="s">
        <v>78</v>
      </c>
      <c r="F393214" s="7" t="s">
        <v>80</v>
      </c>
      <c r="G393214" s="7" t="s">
        <v>82</v>
      </c>
      <c r="H393214" s="7" t="s">
        <v>84</v>
      </c>
      <c r="I393214" s="13" t="s">
        <v>62</v>
      </c>
      <c r="J393214" s="13" t="s">
        <v>88</v>
      </c>
      <c r="K393214" s="13" t="s">
        <v>74</v>
      </c>
      <c r="L393214" s="13" t="s">
        <v>63</v>
      </c>
      <c r="M393214" s="13" t="s">
        <v>92</v>
      </c>
      <c r="N393214" s="13" t="s">
        <v>60</v>
      </c>
      <c r="O393214" s="13" t="s">
        <v>95</v>
      </c>
      <c r="P393214" s="13" t="s">
        <v>60</v>
      </c>
      <c r="Q393214" s="13" t="s">
        <v>98</v>
      </c>
      <c r="R393214" s="13" t="s">
        <v>101</v>
      </c>
      <c r="S393214" s="13" t="s">
        <v>65</v>
      </c>
      <c r="T393214" s="13" t="s">
        <v>58</v>
      </c>
      <c r="U393214" s="13" t="s">
        <v>64</v>
      </c>
      <c r="V393214" s="13" t="s">
        <v>107</v>
      </c>
      <c r="W393214" s="13" t="s">
        <v>109</v>
      </c>
      <c r="X393214" s="13" t="s">
        <v>107</v>
      </c>
      <c r="Y393214" s="13" t="s">
        <v>55</v>
      </c>
      <c r="Z393214" s="11" t="s">
        <v>64</v>
      </c>
      <c r="AA393214" s="11" t="s">
        <v>114</v>
      </c>
      <c r="AB393214" s="11" t="s">
        <v>116</v>
      </c>
      <c r="AC393214" s="7" t="s">
        <v>114</v>
      </c>
      <c r="AD393214" s="7" t="s">
        <v>64</v>
      </c>
      <c r="AE393214" s="7" t="s">
        <v>58</v>
      </c>
      <c r="AF393214" s="7" t="s">
        <v>59</v>
      </c>
      <c r="AG393214" s="7" t="s">
        <v>124</v>
      </c>
      <c r="AH393214" s="7" t="s">
        <v>82</v>
      </c>
      <c r="AI393214" s="7" t="s">
        <v>128</v>
      </c>
      <c r="AJ393214" s="7" t="s">
        <v>82</v>
      </c>
      <c r="AK393214" s="7" t="s">
        <v>131</v>
      </c>
      <c r="AL393214" s="7" t="s">
        <v>82</v>
      </c>
      <c r="AM393214" s="7" t="s">
        <v>62</v>
      </c>
      <c r="AN393214" s="7" t="s">
        <v>63</v>
      </c>
      <c r="AO393214" s="7" t="s">
        <v>107</v>
      </c>
      <c r="AP393214" s="7" t="s">
        <v>60</v>
      </c>
      <c r="AQ393214" s="7" t="s">
        <v>74</v>
      </c>
      <c r="AR393214" s="7" t="s">
        <v>144</v>
      </c>
      <c r="AS393214" s="7" t="s">
        <v>78</v>
      </c>
      <c r="AT393214" s="13" t="s">
        <v>144</v>
      </c>
      <c r="AU393214" s="7" t="s">
        <v>65</v>
      </c>
      <c r="AV393214" s="7" t="s">
        <v>150</v>
      </c>
      <c r="AW393214" s="7" t="s">
        <v>63</v>
      </c>
      <c r="AX393214" s="7" t="s">
        <v>154</v>
      </c>
      <c r="AY393214" s="7" t="s">
        <v>156</v>
      </c>
      <c r="AZ393214" s="7" t="s">
        <v>144</v>
      </c>
      <c r="BA393214" s="7" t="s">
        <v>61</v>
      </c>
      <c r="BB393214" s="7" t="s">
        <v>116</v>
      </c>
      <c r="BC393214" s="7" t="s">
        <v>82</v>
      </c>
      <c r="BD393214" s="7" t="s">
        <v>107</v>
      </c>
      <c r="BE393214" s="13" t="s">
        <v>74</v>
      </c>
      <c r="BF393214" s="13" t="s">
        <v>82</v>
      </c>
      <c r="BG393214" s="13" t="s">
        <v>66</v>
      </c>
      <c r="BH393214" s="13" t="s">
        <v>63</v>
      </c>
      <c r="BI393214" s="13" t="s">
        <v>82</v>
      </c>
      <c r="BJ393214" s="13" t="s">
        <v>74</v>
      </c>
      <c r="BK393214" s="13" t="s">
        <v>63</v>
      </c>
      <c r="BL393214" s="13" t="s">
        <v>172</v>
      </c>
      <c r="BM393214" s="13" t="s">
        <v>82</v>
      </c>
      <c r="BN393214" s="13" t="s">
        <v>175</v>
      </c>
      <c r="BO393214" s="13" t="s">
        <v>177</v>
      </c>
      <c r="BP393214" s="13" t="s">
        <v>82</v>
      </c>
      <c r="BQ393214" s="13" t="s">
        <v>180</v>
      </c>
      <c r="BR393214" s="13" t="s">
        <v>182</v>
      </c>
      <c r="BS393214" s="13" t="s">
        <v>59</v>
      </c>
      <c r="BT393214" s="13" t="s">
        <v>59</v>
      </c>
      <c r="BU393214" s="13" t="s">
        <v>186</v>
      </c>
      <c r="BV393214" s="13" t="s">
        <v>124</v>
      </c>
      <c r="BW393214" s="13" t="s">
        <v>107</v>
      </c>
      <c r="BX393214" s="13" t="s">
        <v>107</v>
      </c>
      <c r="BY393214" s="13" t="s">
        <v>191</v>
      </c>
      <c r="BZ393214" s="13" t="s">
        <v>64</v>
      </c>
      <c r="CA393214" s="13" t="s">
        <v>124</v>
      </c>
      <c r="CB393214" s="13" t="s">
        <v>72</v>
      </c>
      <c r="CC393214" s="13" t="s">
        <v>63</v>
      </c>
      <c r="CD393214" s="13" t="s">
        <v>64</v>
      </c>
      <c r="CE393214" s="11" t="s">
        <v>114</v>
      </c>
      <c r="CF393214" s="11" t="s">
        <v>61</v>
      </c>
      <c r="CG393214" s="7" t="s">
        <v>201</v>
      </c>
      <c r="CH393214" s="7" t="s">
        <v>203</v>
      </c>
      <c r="CI393214" s="7" t="s">
        <v>144</v>
      </c>
      <c r="CJ393214" s="7" t="s">
        <v>207</v>
      </c>
      <c r="CK393214" s="7" t="s">
        <v>101</v>
      </c>
      <c r="CL393214" s="7" t="s">
        <v>65</v>
      </c>
    </row>
    <row r="393215" spans="1:90" x14ac:dyDescent="0.25">
      <c r="A393215" s="1" t="s">
        <v>7</v>
      </c>
      <c r="B393215" s="7" t="s">
        <v>69</v>
      </c>
      <c r="C393215" s="7" t="s">
        <v>69</v>
      </c>
      <c r="D393215" s="7" t="s">
        <v>75</v>
      </c>
      <c r="E393215" s="7" t="s">
        <v>75</v>
      </c>
      <c r="F393215" s="7" t="s">
        <v>69</v>
      </c>
      <c r="G393215" s="7" t="s">
        <v>75</v>
      </c>
      <c r="I393215" s="7" t="s">
        <v>69</v>
      </c>
      <c r="J393215" s="7" t="s">
        <v>75</v>
      </c>
      <c r="K393215" s="7" t="s">
        <v>75</v>
      </c>
      <c r="L393215" s="7" t="s">
        <v>75</v>
      </c>
      <c r="M393215" s="7" t="s">
        <v>75</v>
      </c>
      <c r="N393215" s="7" t="s">
        <v>75</v>
      </c>
      <c r="O393215" s="7" t="s">
        <v>75</v>
      </c>
      <c r="P393215" s="7" t="s">
        <v>75</v>
      </c>
      <c r="Q393215" s="7" t="s">
        <v>69</v>
      </c>
      <c r="R393215" s="7" t="s">
        <v>75</v>
      </c>
      <c r="S393215" s="13" t="s">
        <v>75</v>
      </c>
      <c r="T393215" s="7" t="s">
        <v>75</v>
      </c>
      <c r="U393215" s="7" t="s">
        <v>75</v>
      </c>
      <c r="V393215" s="7" t="s">
        <v>69</v>
      </c>
      <c r="W393215" s="7" t="s">
        <v>75</v>
      </c>
      <c r="X393215" s="7" t="s">
        <v>69</v>
      </c>
      <c r="Y393215" s="7" t="s">
        <v>75</v>
      </c>
      <c r="Z393215" s="7" t="s">
        <v>75</v>
      </c>
      <c r="AA393215" s="7" t="s">
        <v>75</v>
      </c>
      <c r="AB393215" s="11" t="s">
        <v>75</v>
      </c>
      <c r="AC393215" s="7" t="s">
        <v>75</v>
      </c>
      <c r="AD393215" s="7" t="s">
        <v>75</v>
      </c>
      <c r="AE393215" s="7" t="s">
        <v>75</v>
      </c>
      <c r="AF393215" s="7" t="s">
        <v>75</v>
      </c>
      <c r="AG393215" s="7" t="s">
        <v>69</v>
      </c>
      <c r="AH393215" s="7" t="s">
        <v>75</v>
      </c>
      <c r="AI393215" s="7" t="s">
        <v>69</v>
      </c>
      <c r="AJ393215" s="7" t="s">
        <v>75</v>
      </c>
      <c r="AK393215" s="7" t="s">
        <v>75</v>
      </c>
      <c r="AL393215" s="7" t="s">
        <v>75</v>
      </c>
      <c r="AM393215" s="7" t="s">
        <v>69</v>
      </c>
      <c r="AN393215" s="7" t="s">
        <v>75</v>
      </c>
      <c r="AO393215" s="7" t="s">
        <v>69</v>
      </c>
      <c r="AP393215" s="7" t="s">
        <v>75</v>
      </c>
      <c r="AQ393215" s="7" t="s">
        <v>75</v>
      </c>
      <c r="AR393215" s="7" t="s">
        <v>75</v>
      </c>
      <c r="AS393215" s="7" t="s">
        <v>75</v>
      </c>
      <c r="AT393215" s="7" t="s">
        <v>75</v>
      </c>
      <c r="AU393215" s="7" t="s">
        <v>75</v>
      </c>
      <c r="AV393215" s="7" t="s">
        <v>69</v>
      </c>
      <c r="AW393215" s="7" t="s">
        <v>75</v>
      </c>
      <c r="AX393215" s="7" t="s">
        <v>69</v>
      </c>
      <c r="AY393215" s="7" t="s">
        <v>75</v>
      </c>
      <c r="AZ393215" s="7" t="s">
        <v>75</v>
      </c>
      <c r="BA393215" s="7" t="s">
        <v>75</v>
      </c>
      <c r="BB393215" s="7" t="s">
        <v>75</v>
      </c>
      <c r="BC393215" s="7" t="s">
        <v>75</v>
      </c>
      <c r="BD393215" s="7" t="s">
        <v>69</v>
      </c>
      <c r="BE393215" s="7" t="s">
        <v>75</v>
      </c>
      <c r="BF393215" s="7" t="s">
        <v>75</v>
      </c>
      <c r="BG393215" s="7" t="s">
        <v>75</v>
      </c>
      <c r="BH393215" s="7" t="s">
        <v>75</v>
      </c>
      <c r="BI393215" s="7" t="s">
        <v>75</v>
      </c>
      <c r="BJ393215" s="7" t="s">
        <v>75</v>
      </c>
      <c r="BK393215" s="7" t="s">
        <v>75</v>
      </c>
      <c r="BL393215" s="7" t="s">
        <v>75</v>
      </c>
      <c r="BM393215" s="7" t="s">
        <v>75</v>
      </c>
      <c r="BN393215" s="7" t="s">
        <v>69</v>
      </c>
      <c r="BO393215" s="13"/>
      <c r="BP393215" s="7" t="s">
        <v>75</v>
      </c>
      <c r="BQ393215" s="7" t="s">
        <v>75</v>
      </c>
      <c r="BR393215" s="7" t="s">
        <v>75</v>
      </c>
      <c r="BS393215" s="7" t="s">
        <v>75</v>
      </c>
      <c r="BT393215" s="7" t="s">
        <v>75</v>
      </c>
      <c r="BU393215" s="7" t="s">
        <v>75</v>
      </c>
      <c r="BV393215" s="7" t="s">
        <v>69</v>
      </c>
      <c r="BW393215" s="7" t="s">
        <v>69</v>
      </c>
      <c r="BX393215" s="7" t="s">
        <v>69</v>
      </c>
      <c r="BY393215" s="7" t="s">
        <v>75</v>
      </c>
      <c r="BZ393215" s="7" t="s">
        <v>75</v>
      </c>
      <c r="CA393215" s="7" t="s">
        <v>69</v>
      </c>
      <c r="CB393215" s="7" t="s">
        <v>69</v>
      </c>
      <c r="CC393215" s="7" t="s">
        <v>75</v>
      </c>
      <c r="CD393215" s="7" t="s">
        <v>75</v>
      </c>
      <c r="CE393215" s="7" t="s">
        <v>75</v>
      </c>
      <c r="CF393215" s="7" t="s">
        <v>75</v>
      </c>
      <c r="CG393215" s="7" t="s">
        <v>75</v>
      </c>
      <c r="CH393215" s="7" t="s">
        <v>69</v>
      </c>
      <c r="CI393215" s="7" t="s">
        <v>75</v>
      </c>
      <c r="CJ393215" s="7" t="s">
        <v>75</v>
      </c>
      <c r="CK393215" s="7" t="s">
        <v>75</v>
      </c>
      <c r="CL393215" s="7" t="s">
        <v>75</v>
      </c>
    </row>
    <row r="393216" spans="1:90" x14ac:dyDescent="0.25">
      <c r="A393216" s="1" t="s">
        <v>8</v>
      </c>
      <c r="B393216" s="13" t="s">
        <v>70</v>
      </c>
      <c r="C393216" s="7" t="s">
        <v>70</v>
      </c>
      <c r="D393216" s="11" t="s">
        <v>76</v>
      </c>
      <c r="E393216" s="11" t="s">
        <v>76</v>
      </c>
      <c r="F393216" s="11" t="s">
        <v>70</v>
      </c>
      <c r="G393216" s="11" t="s">
        <v>76</v>
      </c>
      <c r="H393216" s="11" t="s">
        <v>85</v>
      </c>
      <c r="I393216" s="11" t="s">
        <v>70</v>
      </c>
      <c r="J393216" s="11" t="s">
        <v>76</v>
      </c>
      <c r="K393216" s="11" t="s">
        <v>76</v>
      </c>
      <c r="L393216" s="11" t="s">
        <v>76</v>
      </c>
      <c r="M393216" s="13" t="s">
        <v>76</v>
      </c>
      <c r="N393216" s="11" t="s">
        <v>76</v>
      </c>
      <c r="O393216" s="11" t="s">
        <v>76</v>
      </c>
      <c r="P393216" s="11" t="s">
        <v>76</v>
      </c>
      <c r="Q393216" s="11" t="s">
        <v>99</v>
      </c>
      <c r="R393216" s="13" t="s">
        <v>76</v>
      </c>
      <c r="S393216" s="13" t="s">
        <v>76</v>
      </c>
      <c r="T393216" s="11" t="s">
        <v>104</v>
      </c>
      <c r="U393216" s="11" t="s">
        <v>76</v>
      </c>
      <c r="V393216" s="11" t="s">
        <v>70</v>
      </c>
      <c r="W393216" s="11" t="s">
        <v>104</v>
      </c>
      <c r="X393216" s="11" t="s">
        <v>70</v>
      </c>
      <c r="Y393216" s="11" t="s">
        <v>76</v>
      </c>
      <c r="Z393216" s="11" t="s">
        <v>76</v>
      </c>
      <c r="AA393216" s="11" t="s">
        <v>76</v>
      </c>
      <c r="AB393216" s="11" t="s">
        <v>76</v>
      </c>
      <c r="AC393216" s="11" t="s">
        <v>76</v>
      </c>
      <c r="AD393216" s="11" t="s">
        <v>76</v>
      </c>
      <c r="AE393216" s="11" t="s">
        <v>104</v>
      </c>
      <c r="AF393216" s="11" t="s">
        <v>76</v>
      </c>
      <c r="AG393216" s="11" t="s">
        <v>70</v>
      </c>
      <c r="AH393216" s="11" t="s">
        <v>76</v>
      </c>
      <c r="AI393216" s="11" t="s">
        <v>99</v>
      </c>
      <c r="AJ393216" s="11" t="s">
        <v>76</v>
      </c>
      <c r="AK393216" s="11" t="s">
        <v>76</v>
      </c>
      <c r="AL393216" s="11" t="s">
        <v>76</v>
      </c>
      <c r="AM393216" s="11" t="s">
        <v>70</v>
      </c>
      <c r="AN393216" s="11" t="s">
        <v>76</v>
      </c>
      <c r="AO393216" s="11" t="s">
        <v>70</v>
      </c>
      <c r="AP393216" s="11" t="s">
        <v>76</v>
      </c>
      <c r="AQ393216" s="11" t="s">
        <v>76</v>
      </c>
      <c r="AR393216" s="11" t="s">
        <v>76</v>
      </c>
      <c r="AS393216" s="11" t="s">
        <v>76</v>
      </c>
      <c r="AT393216" s="11" t="s">
        <v>76</v>
      </c>
      <c r="AU393216" s="13" t="s">
        <v>76</v>
      </c>
      <c r="AV393216" s="7" t="s">
        <v>151</v>
      </c>
      <c r="AW393216" s="11" t="s">
        <v>76</v>
      </c>
      <c r="AX393216" s="13" t="s">
        <v>151</v>
      </c>
      <c r="AY393216" s="11" t="s">
        <v>76</v>
      </c>
      <c r="AZ393216" s="11" t="s">
        <v>76</v>
      </c>
      <c r="BA393216" s="11" t="s">
        <v>104</v>
      </c>
      <c r="BB393216" s="11" t="s">
        <v>76</v>
      </c>
      <c r="BC393216" s="11" t="s">
        <v>76</v>
      </c>
      <c r="BD393216" s="11" t="s">
        <v>70</v>
      </c>
      <c r="BE393216" s="11" t="s">
        <v>76</v>
      </c>
      <c r="BF393216" s="11" t="s">
        <v>76</v>
      </c>
      <c r="BG393216" s="11" t="s">
        <v>76</v>
      </c>
      <c r="BH393216" s="11" t="s">
        <v>76</v>
      </c>
      <c r="BI393216" s="11" t="s">
        <v>76</v>
      </c>
      <c r="BJ393216" s="11" t="s">
        <v>76</v>
      </c>
      <c r="BK393216" s="11" t="s">
        <v>76</v>
      </c>
      <c r="BL393216" s="11" t="s">
        <v>76</v>
      </c>
      <c r="BM393216" s="11" t="s">
        <v>76</v>
      </c>
      <c r="BN393216" s="11" t="s">
        <v>70</v>
      </c>
      <c r="BO393216" s="11" t="s">
        <v>85</v>
      </c>
      <c r="BP393216" s="11" t="s">
        <v>76</v>
      </c>
      <c r="BQ393216" s="11" t="s">
        <v>76</v>
      </c>
      <c r="BR393216" s="11" t="s">
        <v>76</v>
      </c>
      <c r="BS393216" s="11" t="s">
        <v>76</v>
      </c>
      <c r="BT393216" s="11" t="s">
        <v>76</v>
      </c>
      <c r="BU393216" s="11" t="s">
        <v>76</v>
      </c>
      <c r="BV393216" s="11" t="s">
        <v>70</v>
      </c>
      <c r="BW393216" s="11" t="s">
        <v>70</v>
      </c>
      <c r="BX393216" s="11" t="s">
        <v>70</v>
      </c>
      <c r="BY393216" s="11" t="s">
        <v>104</v>
      </c>
      <c r="BZ393216" s="11" t="s">
        <v>76</v>
      </c>
      <c r="CA393216" s="11" t="s">
        <v>70</v>
      </c>
      <c r="CB393216" s="11" t="s">
        <v>70</v>
      </c>
      <c r="CC393216" s="11" t="s">
        <v>76</v>
      </c>
      <c r="CD393216" s="11" t="s">
        <v>76</v>
      </c>
      <c r="CE393216" s="11" t="s">
        <v>76</v>
      </c>
      <c r="CF393216" s="11" t="s">
        <v>104</v>
      </c>
      <c r="CG393216" s="11" t="s">
        <v>76</v>
      </c>
      <c r="CH393216" s="11" t="s">
        <v>151</v>
      </c>
      <c r="CI393216" s="11" t="s">
        <v>76</v>
      </c>
      <c r="CJ393216" s="11" t="s">
        <v>76</v>
      </c>
      <c r="CK393216" s="11" t="s">
        <v>76</v>
      </c>
      <c r="CL393216" s="11" t="s">
        <v>76</v>
      </c>
    </row>
    <row r="393217" spans="1:90" x14ac:dyDescent="0.25">
      <c r="A393217" s="1" t="s">
        <v>9</v>
      </c>
      <c r="AI393217" s="7" t="s">
        <v>56</v>
      </c>
      <c r="AK393217" s="7" t="s">
        <v>56</v>
      </c>
      <c r="AL393217" s="7" t="s">
        <v>56</v>
      </c>
      <c r="AM393217" s="7" t="s">
        <v>56</v>
      </c>
      <c r="AN393217" s="7" t="s">
        <v>56</v>
      </c>
      <c r="AO393217" s="7" t="s">
        <v>56</v>
      </c>
      <c r="AT393217" s="13"/>
      <c r="AY393217" s="7" t="s">
        <v>56</v>
      </c>
      <c r="AZ393217" s="7" t="s">
        <v>56</v>
      </c>
      <c r="BA393217" s="7" t="s">
        <v>56</v>
      </c>
      <c r="BC393217" s="7" t="s">
        <v>56</v>
      </c>
      <c r="BG393217" s="13" t="s">
        <v>56</v>
      </c>
      <c r="BL393217" s="13" t="s">
        <v>56</v>
      </c>
      <c r="BM393217" s="13"/>
      <c r="BO393217" s="13"/>
      <c r="BQ393217" s="13"/>
      <c r="BR393217" s="13" t="s">
        <v>56</v>
      </c>
      <c r="BS393217" s="13" t="s">
        <v>56</v>
      </c>
      <c r="BY393217" s="7" t="s">
        <v>56</v>
      </c>
      <c r="CL393217" s="7" t="s">
        <v>56</v>
      </c>
    </row>
    <row r="393218" spans="1:90" x14ac:dyDescent="0.25">
      <c r="A393218" s="1" t="s">
        <v>10</v>
      </c>
      <c r="B393218" s="13" t="s">
        <v>56</v>
      </c>
      <c r="C393218" s="7" t="s">
        <v>56</v>
      </c>
      <c r="D393218" s="13" t="s">
        <v>56</v>
      </c>
      <c r="E393218" s="13" t="s">
        <v>56</v>
      </c>
      <c r="F393218" s="13" t="s">
        <v>56</v>
      </c>
      <c r="G393218" s="13" t="s">
        <v>56</v>
      </c>
      <c r="H393218" s="13" t="s">
        <v>56</v>
      </c>
      <c r="I393218" s="13" t="s">
        <v>56</v>
      </c>
      <c r="J393218" s="13" t="s">
        <v>56</v>
      </c>
      <c r="K393218" s="13" t="s">
        <v>56</v>
      </c>
      <c r="L393218" s="13" t="s">
        <v>56</v>
      </c>
      <c r="M393218" s="13" t="s">
        <v>56</v>
      </c>
      <c r="N393218" s="13" t="s">
        <v>56</v>
      </c>
      <c r="O393218" s="13" t="s">
        <v>56</v>
      </c>
      <c r="P393218" s="13" t="s">
        <v>56</v>
      </c>
      <c r="Q393218" s="13" t="s">
        <v>56</v>
      </c>
      <c r="R393218" s="13" t="s">
        <v>56</v>
      </c>
      <c r="S393218" s="13" t="s">
        <v>56</v>
      </c>
      <c r="T393218" s="7" t="s">
        <v>56</v>
      </c>
      <c r="U393218" s="7" t="s">
        <v>56</v>
      </c>
      <c r="V393218" s="7" t="s">
        <v>56</v>
      </c>
      <c r="W393218" s="7" t="s">
        <v>56</v>
      </c>
      <c r="X393218" s="7" t="s">
        <v>56</v>
      </c>
      <c r="Y393218" s="7" t="s">
        <v>56</v>
      </c>
      <c r="Z393218" s="7" t="s">
        <v>56</v>
      </c>
      <c r="AA393218" s="7" t="s">
        <v>56</v>
      </c>
      <c r="AB393218" s="7" t="s">
        <v>56</v>
      </c>
      <c r="AC393218" s="7" t="s">
        <v>56</v>
      </c>
      <c r="AD393218" s="7" t="s">
        <v>56</v>
      </c>
      <c r="AE393218" s="7" t="s">
        <v>56</v>
      </c>
      <c r="AS393218" s="13"/>
      <c r="BE393218" s="13"/>
      <c r="BT393218" s="13"/>
    </row>
    <row r="393219" spans="1:90" x14ac:dyDescent="0.25">
      <c r="A393219" s="1" t="s">
        <v>11</v>
      </c>
      <c r="AF393219" s="7" t="s">
        <v>56</v>
      </c>
      <c r="AG393219" s="13" t="s">
        <v>56</v>
      </c>
      <c r="AH393219" s="7" t="s">
        <v>56</v>
      </c>
      <c r="AJ393219" s="13" t="s">
        <v>56</v>
      </c>
      <c r="AN393219" s="13"/>
      <c r="AP393219" s="13" t="s">
        <v>56</v>
      </c>
      <c r="AQ393219" s="13" t="s">
        <v>56</v>
      </c>
      <c r="AR393219" s="13" t="s">
        <v>56</v>
      </c>
      <c r="AS393219" s="7" t="s">
        <v>56</v>
      </c>
      <c r="AT393219" s="7" t="s">
        <v>56</v>
      </c>
      <c r="AU393219" s="13" t="s">
        <v>56</v>
      </c>
      <c r="AV393219" s="13" t="s">
        <v>56</v>
      </c>
      <c r="AW393219" s="13" t="s">
        <v>56</v>
      </c>
      <c r="AX393219" s="13" t="s">
        <v>56</v>
      </c>
      <c r="BB393219" s="13" t="s">
        <v>56</v>
      </c>
      <c r="BD393219" s="13" t="s">
        <v>56</v>
      </c>
      <c r="BE393219" s="13" t="s">
        <v>56</v>
      </c>
      <c r="BF393219" s="13" t="s">
        <v>56</v>
      </c>
      <c r="BH393219" s="7" t="s">
        <v>56</v>
      </c>
      <c r="BI393219" s="13" t="s">
        <v>56</v>
      </c>
      <c r="BJ393219" s="13" t="s">
        <v>56</v>
      </c>
      <c r="BK393219" s="13" t="s">
        <v>56</v>
      </c>
      <c r="BM393219" s="7" t="s">
        <v>56</v>
      </c>
      <c r="BN393219" s="13" t="s">
        <v>56</v>
      </c>
      <c r="BO393219" s="7" t="s">
        <v>56</v>
      </c>
      <c r="BP393219" s="7" t="s">
        <v>56</v>
      </c>
      <c r="BQ393219" s="7" t="s">
        <v>56</v>
      </c>
      <c r="BT393219" s="13" t="s">
        <v>56</v>
      </c>
      <c r="BU393219" s="13" t="s">
        <v>56</v>
      </c>
      <c r="BV393219" s="13" t="s">
        <v>56</v>
      </c>
      <c r="BW393219" s="13" t="s">
        <v>56</v>
      </c>
      <c r="BX393219" s="13" t="s">
        <v>56</v>
      </c>
      <c r="BZ393219" s="13" t="s">
        <v>56</v>
      </c>
      <c r="CA393219" s="7" t="s">
        <v>56</v>
      </c>
      <c r="CB393219" s="7" t="s">
        <v>56</v>
      </c>
      <c r="CC393219" s="7" t="s">
        <v>56</v>
      </c>
      <c r="CD393219" s="7" t="s">
        <v>56</v>
      </c>
      <c r="CE393219" s="7" t="s">
        <v>56</v>
      </c>
      <c r="CF393219" s="7" t="s">
        <v>56</v>
      </c>
      <c r="CG393219" s="7" t="s">
        <v>56</v>
      </c>
      <c r="CH393219" s="7" t="s">
        <v>56</v>
      </c>
      <c r="CI393219" s="7" t="s">
        <v>56</v>
      </c>
      <c r="CJ393219" s="7" t="s">
        <v>56</v>
      </c>
      <c r="CK393219" s="7" t="s">
        <v>56</v>
      </c>
    </row>
    <row r="393220" spans="1:90" x14ac:dyDescent="0.25">
      <c r="A393220" s="16" t="s">
        <v>12</v>
      </c>
      <c r="C393220" s="13"/>
      <c r="AF393220" s="7" t="s">
        <v>56</v>
      </c>
      <c r="AG393220" s="13" t="s">
        <v>56</v>
      </c>
      <c r="AH393220" s="7" t="s">
        <v>56</v>
      </c>
      <c r="AI393220" s="13" t="s">
        <v>56</v>
      </c>
      <c r="AJ393220" s="13" t="s">
        <v>56</v>
      </c>
      <c r="AK393220" s="13" t="s">
        <v>56</v>
      </c>
      <c r="AL393220" s="13" t="s">
        <v>56</v>
      </c>
      <c r="AM393220" s="13" t="s">
        <v>56</v>
      </c>
      <c r="AN393220" s="13" t="s">
        <v>56</v>
      </c>
      <c r="AO393220" s="13" t="s">
        <v>56</v>
      </c>
      <c r="AP393220" s="13" t="s">
        <v>56</v>
      </c>
      <c r="AQ393220" s="13" t="s">
        <v>56</v>
      </c>
      <c r="AR393220" s="13" t="s">
        <v>56</v>
      </c>
      <c r="AS393220" s="7" t="s">
        <v>56</v>
      </c>
      <c r="AT393220" s="7" t="s">
        <v>56</v>
      </c>
      <c r="AU393220" s="13" t="s">
        <v>56</v>
      </c>
      <c r="AV393220" s="13" t="s">
        <v>56</v>
      </c>
      <c r="AW393220" s="13" t="s">
        <v>56</v>
      </c>
      <c r="AX393220" s="13" t="s">
        <v>56</v>
      </c>
      <c r="AY393220" s="13" t="s">
        <v>56</v>
      </c>
      <c r="AZ393220" s="13" t="s">
        <v>56</v>
      </c>
      <c r="BA393220" s="13" t="s">
        <v>56</v>
      </c>
      <c r="BB393220" s="13" t="s">
        <v>56</v>
      </c>
      <c r="BC393220" s="13" t="s">
        <v>56</v>
      </c>
      <c r="BD393220" s="13" t="s">
        <v>56</v>
      </c>
      <c r="BE393220" s="13" t="s">
        <v>56</v>
      </c>
      <c r="BF393220" s="13" t="s">
        <v>56</v>
      </c>
      <c r="BG393220" s="13" t="s">
        <v>56</v>
      </c>
      <c r="BH393220" s="7" t="s">
        <v>56</v>
      </c>
      <c r="BI393220" s="13" t="s">
        <v>56</v>
      </c>
      <c r="BJ393220" s="13" t="s">
        <v>56</v>
      </c>
      <c r="BK393220" s="13" t="s">
        <v>56</v>
      </c>
      <c r="BL393220" s="13" t="s">
        <v>56</v>
      </c>
      <c r="BM393220" s="7" t="s">
        <v>56</v>
      </c>
      <c r="BN393220" s="13" t="s">
        <v>56</v>
      </c>
      <c r="BO393220" s="13" t="s">
        <v>56</v>
      </c>
      <c r="BP393220" s="7" t="s">
        <v>56</v>
      </c>
      <c r="BQ393220" s="7" t="s">
        <v>56</v>
      </c>
      <c r="BR393220" s="13" t="s">
        <v>56</v>
      </c>
      <c r="BS393220" s="13" t="s">
        <v>56</v>
      </c>
      <c r="BT393220" s="13" t="s">
        <v>56</v>
      </c>
      <c r="BU393220" s="13" t="s">
        <v>56</v>
      </c>
      <c r="BV393220" s="13" t="s">
        <v>56</v>
      </c>
      <c r="BW393220" s="13" t="s">
        <v>56</v>
      </c>
      <c r="BX393220" s="13" t="s">
        <v>56</v>
      </c>
      <c r="BY393220" s="7" t="s">
        <v>56</v>
      </c>
      <c r="CA393220" s="7" t="s">
        <v>56</v>
      </c>
      <c r="CB393220" s="7" t="s">
        <v>56</v>
      </c>
      <c r="CC393220" s="7" t="s">
        <v>56</v>
      </c>
      <c r="CE393220" s="7" t="s">
        <v>56</v>
      </c>
      <c r="CG393220" s="7" t="s">
        <v>56</v>
      </c>
      <c r="CH393220" s="7" t="s">
        <v>56</v>
      </c>
      <c r="CI393220" s="7" t="s">
        <v>56</v>
      </c>
      <c r="CK393220" s="7" t="s">
        <v>56</v>
      </c>
      <c r="CL393220" s="7" t="s">
        <v>56</v>
      </c>
    </row>
    <row r="393221" spans="1:90" x14ac:dyDescent="0.25">
      <c r="A393221" s="7" t="s">
        <v>13</v>
      </c>
      <c r="AF393221" s="7">
        <v>1</v>
      </c>
      <c r="AG393221" s="7">
        <v>1</v>
      </c>
      <c r="AH393221" s="7">
        <v>1</v>
      </c>
      <c r="AI393221" s="7">
        <v>2</v>
      </c>
      <c r="AJ393221" s="13">
        <v>1</v>
      </c>
      <c r="AL393221" s="7">
        <v>2</v>
      </c>
      <c r="AN393221" s="7">
        <v>2</v>
      </c>
      <c r="AP393221" s="7">
        <v>1</v>
      </c>
      <c r="AT393221" s="7">
        <v>1</v>
      </c>
      <c r="AU393221" s="7">
        <v>1</v>
      </c>
      <c r="AV393221" s="7">
        <v>1</v>
      </c>
      <c r="AW393221" s="7">
        <v>1</v>
      </c>
      <c r="AX393221" s="7">
        <v>2</v>
      </c>
      <c r="AY393221" s="7">
        <v>2</v>
      </c>
      <c r="AZ393221" s="7">
        <v>1</v>
      </c>
      <c r="BB393221" s="7">
        <v>1</v>
      </c>
      <c r="BC393221" s="7">
        <v>2</v>
      </c>
      <c r="BD393221" s="13" t="s">
        <v>157</v>
      </c>
      <c r="BF393221" s="7">
        <v>1</v>
      </c>
      <c r="BG393221" s="7">
        <v>2</v>
      </c>
      <c r="BI393221" s="7">
        <v>1</v>
      </c>
      <c r="BM393221" s="7">
        <v>2</v>
      </c>
      <c r="BP393221" s="7">
        <v>1</v>
      </c>
      <c r="BQ393221" s="7">
        <v>1</v>
      </c>
      <c r="BR393221" s="13">
        <v>2</v>
      </c>
      <c r="BS393221" s="7">
        <v>1</v>
      </c>
      <c r="BU393221" s="7">
        <v>1</v>
      </c>
      <c r="BW393221" s="7">
        <v>1</v>
      </c>
      <c r="BX393221" s="7">
        <v>3</v>
      </c>
      <c r="BY393221" s="7">
        <v>1</v>
      </c>
      <c r="CA393221" s="7">
        <v>1</v>
      </c>
      <c r="CB393221" s="7">
        <v>1</v>
      </c>
      <c r="CG393221" s="7">
        <v>1</v>
      </c>
      <c r="CH393221" s="7">
        <v>1</v>
      </c>
      <c r="CI393221" s="7">
        <v>2</v>
      </c>
      <c r="CK393221" s="7">
        <v>1</v>
      </c>
    </row>
    <row r="393222" spans="1:90" x14ac:dyDescent="0.25">
      <c r="A393222" s="7" t="s">
        <v>14</v>
      </c>
      <c r="AF393222" s="13" t="s">
        <v>122</v>
      </c>
      <c r="AH393222" s="7" t="s">
        <v>126</v>
      </c>
      <c r="AI393222" s="7">
        <v>4</v>
      </c>
      <c r="AJ393222" s="7">
        <v>1</v>
      </c>
      <c r="AK393222" s="7">
        <v>2</v>
      </c>
      <c r="AL393222" s="13">
        <v>3</v>
      </c>
      <c r="AM393222" s="7">
        <v>4</v>
      </c>
      <c r="AN393222" s="13" t="s">
        <v>137</v>
      </c>
      <c r="AO393222" s="7">
        <v>4</v>
      </c>
      <c r="AQ393222" s="13" t="s">
        <v>141</v>
      </c>
      <c r="AR393222" s="13" t="s">
        <v>141</v>
      </c>
      <c r="AS393222" s="7" t="s">
        <v>141</v>
      </c>
      <c r="AT393222" s="7">
        <v>1</v>
      </c>
      <c r="AU393222" s="13" t="s">
        <v>141</v>
      </c>
      <c r="AV393222" s="13" t="s">
        <v>141</v>
      </c>
      <c r="AW393222" s="13" t="s">
        <v>141</v>
      </c>
      <c r="AX393222" s="13" t="s">
        <v>141</v>
      </c>
      <c r="AY393222" s="7" t="s">
        <v>157</v>
      </c>
      <c r="BA393222" s="7">
        <v>1</v>
      </c>
      <c r="BE393222" s="13" t="s">
        <v>141</v>
      </c>
      <c r="BG393222" s="7">
        <v>9</v>
      </c>
      <c r="BH393222" s="13" t="s">
        <v>141</v>
      </c>
      <c r="BJ393222" s="13" t="s">
        <v>141</v>
      </c>
      <c r="BK393222" s="13" t="s">
        <v>141</v>
      </c>
      <c r="BL393222" s="7">
        <v>2</v>
      </c>
      <c r="BN393222" s="13" t="s">
        <v>141</v>
      </c>
      <c r="BO393222" s="7">
        <v>1</v>
      </c>
      <c r="BP393222" s="13" t="s">
        <v>141</v>
      </c>
      <c r="BQ393222" s="7">
        <v>1</v>
      </c>
      <c r="BR393222" s="13" t="s">
        <v>141</v>
      </c>
      <c r="BS393222" s="7">
        <v>6</v>
      </c>
      <c r="BV393222" s="7">
        <v>1</v>
      </c>
      <c r="BW393222" s="13" t="s">
        <v>141</v>
      </c>
      <c r="BX393222" s="13" t="s">
        <v>141</v>
      </c>
      <c r="BY393222" s="7">
        <v>4</v>
      </c>
      <c r="BZ393222" s="7">
        <v>1</v>
      </c>
      <c r="CC393222" s="7">
        <v>2</v>
      </c>
      <c r="CD393222" s="7">
        <v>1</v>
      </c>
      <c r="CE393222" s="7">
        <v>1</v>
      </c>
      <c r="CG393222" s="7" t="s">
        <v>141</v>
      </c>
      <c r="CH393222" s="7">
        <v>1</v>
      </c>
      <c r="CI393222" s="7">
        <v>3</v>
      </c>
      <c r="CJ393222" s="7" t="s">
        <v>141</v>
      </c>
      <c r="CK393222" s="7">
        <v>1</v>
      </c>
      <c r="CL393222" s="7">
        <v>6</v>
      </c>
    </row>
    <row r="393223" spans="1:90" x14ac:dyDescent="0.25">
      <c r="A393223" s="7" t="s">
        <v>15</v>
      </c>
      <c r="AF393223" s="7">
        <v>1</v>
      </c>
      <c r="AG393223" s="7">
        <f>AG393221+AG393222</f>
        <v>1</v>
      </c>
      <c r="AH393223" s="7">
        <v>2</v>
      </c>
      <c r="AI393223" s="7">
        <f>AI393221+AI393222</f>
        <v>6</v>
      </c>
      <c r="AJ393223" s="7">
        <f>AJ393221+AJ393222</f>
        <v>2</v>
      </c>
      <c r="AK393223" s="7">
        <f>AK393221+AK393222</f>
        <v>2</v>
      </c>
      <c r="AL393223" s="7">
        <f>AL393221+AL393222</f>
        <v>5</v>
      </c>
      <c r="AM393223" s="7">
        <f>AM393221+AM393222</f>
        <v>4</v>
      </c>
      <c r="AN393223" s="7">
        <v>10</v>
      </c>
      <c r="AO393223" s="7">
        <f>AO393221+AO393222</f>
        <v>4</v>
      </c>
      <c r="AP393223" s="7">
        <f>AP393221+AP393222</f>
        <v>1</v>
      </c>
      <c r="AQ393223" s="7">
        <v>1</v>
      </c>
      <c r="AR393223" s="7">
        <v>1</v>
      </c>
      <c r="AS393223" s="7">
        <v>1</v>
      </c>
      <c r="AT393223" s="7">
        <f>AT393221+AT393222</f>
        <v>2</v>
      </c>
      <c r="AU393223" s="7">
        <v>2</v>
      </c>
      <c r="AV393223" s="7">
        <v>2</v>
      </c>
      <c r="AW393223" s="7">
        <v>2</v>
      </c>
      <c r="AX393223" s="7">
        <v>3</v>
      </c>
      <c r="AY393223" s="7">
        <v>4</v>
      </c>
      <c r="AZ393223" s="7">
        <f>AZ393221+AZ393222</f>
        <v>1</v>
      </c>
      <c r="BA393223" s="7">
        <f>BA393221+BA393222</f>
        <v>1</v>
      </c>
      <c r="BB393223" s="7">
        <f>BB393221+BB393222</f>
        <v>1</v>
      </c>
      <c r="BC393223" s="7">
        <f>BC393221+BC393222</f>
        <v>2</v>
      </c>
      <c r="BD393223" s="7">
        <v>2</v>
      </c>
      <c r="BE393223" s="7">
        <v>1</v>
      </c>
      <c r="BF393223" s="7">
        <f>BF393221+BF393222</f>
        <v>1</v>
      </c>
      <c r="BG393223" s="7">
        <f>BG393221+BG393222</f>
        <v>11</v>
      </c>
      <c r="BH393223" s="7">
        <v>1</v>
      </c>
      <c r="BI393223" s="7">
        <f>BI393221+BI393222</f>
        <v>1</v>
      </c>
      <c r="BJ393223" s="7">
        <v>1</v>
      </c>
      <c r="BK393223" s="7">
        <v>1</v>
      </c>
      <c r="BL393223" s="7">
        <f>BL393221+BL393222</f>
        <v>2</v>
      </c>
      <c r="BM393223" s="7">
        <f>BM393221+BM393222</f>
        <v>2</v>
      </c>
      <c r="BN393223" s="7">
        <v>1</v>
      </c>
      <c r="BO393223" s="7">
        <f>BO393221+BO393222</f>
        <v>1</v>
      </c>
      <c r="BP393223" s="7">
        <v>2</v>
      </c>
      <c r="BQ393223" s="7">
        <f>BQ393221+BQ393222</f>
        <v>2</v>
      </c>
      <c r="BR393223" s="7">
        <v>3</v>
      </c>
      <c r="BS393223" s="7">
        <f>BS393221+BS393222</f>
        <v>7</v>
      </c>
      <c r="BU393223" s="7">
        <f>BU393221+BU393222</f>
        <v>1</v>
      </c>
      <c r="BV393223" s="7">
        <f>BV393221+BV393222</f>
        <v>1</v>
      </c>
      <c r="BW393223" s="7">
        <v>2</v>
      </c>
      <c r="BX393223" s="7">
        <v>4</v>
      </c>
      <c r="BY393223" s="7">
        <v>5</v>
      </c>
      <c r="BZ393223" s="7">
        <v>1</v>
      </c>
      <c r="CA393223" s="7">
        <v>1</v>
      </c>
      <c r="CB393223" s="7">
        <v>1</v>
      </c>
      <c r="CC393223" s="7">
        <v>2</v>
      </c>
      <c r="CD393223" s="7">
        <v>1</v>
      </c>
      <c r="CE393223" s="7">
        <v>1</v>
      </c>
      <c r="CG393223" s="7">
        <v>2</v>
      </c>
      <c r="CH393223" s="7">
        <v>2</v>
      </c>
      <c r="CI393223" s="7">
        <v>5</v>
      </c>
      <c r="CJ393223" s="7">
        <v>1</v>
      </c>
      <c r="CK393223" s="7">
        <v>2</v>
      </c>
      <c r="CL393223" s="7">
        <v>6</v>
      </c>
    </row>
    <row r="393224" spans="1:90" x14ac:dyDescent="0.25">
      <c r="A393224" s="1" t="s">
        <v>16</v>
      </c>
      <c r="AF393224" s="13" t="s">
        <v>56</v>
      </c>
      <c r="AH393224" s="7" t="s">
        <v>56</v>
      </c>
      <c r="AI393224" s="13" t="s">
        <v>56</v>
      </c>
      <c r="AJ393224" s="13" t="s">
        <v>56</v>
      </c>
      <c r="AK393224" s="13" t="s">
        <v>56</v>
      </c>
      <c r="AL393224" s="13" t="s">
        <v>56</v>
      </c>
      <c r="AN393224" s="13" t="s">
        <v>56</v>
      </c>
      <c r="AT393224" s="13" t="s">
        <v>56</v>
      </c>
      <c r="AU393224" s="13" t="s">
        <v>56</v>
      </c>
      <c r="AV393224" s="13" t="s">
        <v>56</v>
      </c>
      <c r="AW393224" s="13" t="s">
        <v>56</v>
      </c>
      <c r="AX393224" s="13" t="s">
        <v>56</v>
      </c>
      <c r="AY393224" s="13" t="s">
        <v>56</v>
      </c>
      <c r="BG393224" s="13" t="s">
        <v>56</v>
      </c>
      <c r="BP393224" s="13" t="s">
        <v>56</v>
      </c>
      <c r="BQ393224" s="7" t="s">
        <v>56</v>
      </c>
      <c r="BR393224" s="7" t="s">
        <v>56</v>
      </c>
      <c r="BS393224" s="7" t="s">
        <v>56</v>
      </c>
      <c r="BW393224" s="13" t="s">
        <v>56</v>
      </c>
      <c r="BX393224" s="13" t="s">
        <v>56</v>
      </c>
      <c r="BY393224" s="7" t="s">
        <v>56</v>
      </c>
      <c r="CG393224" s="7" t="s">
        <v>56</v>
      </c>
      <c r="CH393224" s="7" t="s">
        <v>56</v>
      </c>
      <c r="CI393224" s="7" t="s">
        <v>56</v>
      </c>
      <c r="CK393224" s="7" t="s">
        <v>56</v>
      </c>
    </row>
    <row r="393225" spans="1:90" x14ac:dyDescent="0.25">
      <c r="A393225" s="16" t="s">
        <v>17</v>
      </c>
      <c r="AF393225" s="13"/>
      <c r="AI393225" s="13"/>
      <c r="AJ393225" s="13"/>
      <c r="AK393225" s="13"/>
      <c r="AL393225" s="13"/>
      <c r="AN393225" s="13"/>
      <c r="AT393225" s="13"/>
      <c r="AU393225" s="13"/>
      <c r="AV393225" s="13"/>
      <c r="AW393225" s="13"/>
      <c r="AX393225" s="13"/>
      <c r="AY393225" s="13"/>
      <c r="BG393225" s="13"/>
      <c r="BP393225" s="13">
        <v>1</v>
      </c>
    </row>
    <row r="393226" spans="1:90" x14ac:dyDescent="0.25">
      <c r="A393226" s="16" t="s">
        <v>18</v>
      </c>
      <c r="AF393226" s="13"/>
      <c r="AI393226" s="13"/>
      <c r="AJ393226" s="13"/>
      <c r="AK393226" s="13"/>
      <c r="AL393226" s="13"/>
      <c r="AN393226" s="13"/>
      <c r="AT393226" s="13"/>
      <c r="AU393226" s="13"/>
      <c r="AV393226" s="13"/>
      <c r="AW393226" s="13"/>
      <c r="AX393226" s="13"/>
      <c r="AY393226" s="13"/>
      <c r="AZ393226" s="7">
        <v>429</v>
      </c>
    </row>
    <row r="393227" spans="1:90" x14ac:dyDescent="0.25">
      <c r="A393227" s="1" t="s">
        <v>19</v>
      </c>
      <c r="AI393227" s="7">
        <v>1</v>
      </c>
      <c r="AY393227" s="7">
        <v>1</v>
      </c>
      <c r="BC393227" s="7">
        <v>1</v>
      </c>
    </row>
    <row r="393228" spans="1:90" x14ac:dyDescent="0.25">
      <c r="A393228" s="16" t="s">
        <v>20</v>
      </c>
      <c r="AF393228" s="13"/>
      <c r="AI393228" s="13"/>
      <c r="AJ393228" s="13"/>
      <c r="AK393228" s="13"/>
      <c r="AL393228" s="13"/>
      <c r="AN393228" s="13"/>
      <c r="AT393228" s="13"/>
      <c r="AU393228" s="13"/>
      <c r="AV393228" s="13"/>
      <c r="AW393228" s="13"/>
      <c r="AX393228" s="13"/>
      <c r="AY393228" s="13"/>
      <c r="BB393228" s="7">
        <v>2</v>
      </c>
    </row>
    <row r="393229" spans="1:90" x14ac:dyDescent="0.25">
      <c r="A393229" s="1" t="s">
        <v>21</v>
      </c>
      <c r="AH393229" s="7">
        <v>1</v>
      </c>
      <c r="AT393229" s="7">
        <v>1</v>
      </c>
    </row>
    <row r="393230" spans="1:90" x14ac:dyDescent="0.25">
      <c r="A393230" s="1" t="s">
        <v>22</v>
      </c>
      <c r="BG393230" s="7">
        <v>27</v>
      </c>
      <c r="BR393230" s="7">
        <v>1</v>
      </c>
      <c r="BX393230" s="7">
        <v>1</v>
      </c>
    </row>
    <row r="393231" spans="1:90" x14ac:dyDescent="0.25">
      <c r="A393231" s="17" t="s">
        <v>48</v>
      </c>
      <c r="AJ393231" s="7">
        <v>1</v>
      </c>
      <c r="AV393231" s="7">
        <v>1</v>
      </c>
      <c r="BF393231" s="7">
        <v>1</v>
      </c>
      <c r="CI393231" s="7">
        <v>1</v>
      </c>
    </row>
    <row r="393232" spans="1:90" x14ac:dyDescent="0.25">
      <c r="A393232" s="16" t="s">
        <v>23</v>
      </c>
      <c r="AI393232" s="7">
        <v>4</v>
      </c>
      <c r="AL393232" s="13">
        <v>3</v>
      </c>
      <c r="AP393232" s="7">
        <v>1</v>
      </c>
      <c r="AU393232" s="7">
        <v>1</v>
      </c>
      <c r="AW393232" s="7">
        <v>1</v>
      </c>
      <c r="AX393232" s="7">
        <v>1</v>
      </c>
      <c r="AY393232" s="7">
        <v>1</v>
      </c>
      <c r="BC393232" s="7">
        <v>36</v>
      </c>
      <c r="BD393232" s="7">
        <v>1</v>
      </c>
      <c r="BG393232" s="7">
        <v>4</v>
      </c>
      <c r="BI393232" s="7">
        <v>1</v>
      </c>
      <c r="BM393232" s="7">
        <v>2</v>
      </c>
      <c r="BQ393232" s="7">
        <v>1</v>
      </c>
      <c r="BR393232" s="7">
        <v>34</v>
      </c>
      <c r="BS393232" s="7">
        <v>10</v>
      </c>
      <c r="BU393232" s="7">
        <v>2</v>
      </c>
      <c r="BW393232" s="7">
        <v>9</v>
      </c>
      <c r="BX393232" s="7">
        <v>2</v>
      </c>
      <c r="BY393232" s="7">
        <v>4</v>
      </c>
      <c r="CB393232" s="7">
        <v>9</v>
      </c>
      <c r="CG393232" s="7">
        <v>4</v>
      </c>
      <c r="CH393232" s="7">
        <v>2</v>
      </c>
      <c r="CK393232" s="7">
        <v>9</v>
      </c>
    </row>
    <row r="393233" spans="1:90" x14ac:dyDescent="0.25">
      <c r="A393233" s="17" t="s">
        <v>211</v>
      </c>
      <c r="AL393233" s="13"/>
      <c r="BD393233" s="7">
        <v>1</v>
      </c>
      <c r="CA393233" s="7">
        <v>1</v>
      </c>
    </row>
    <row r="393234" spans="1:90" x14ac:dyDescent="0.25">
      <c r="A393234" s="1" t="s">
        <v>24</v>
      </c>
      <c r="AF393234" s="7">
        <v>2</v>
      </c>
      <c r="AG393234" s="7">
        <v>3</v>
      </c>
      <c r="AL393234" s="7">
        <v>1</v>
      </c>
      <c r="AN393234" s="7">
        <v>2</v>
      </c>
      <c r="AX393234" s="7">
        <v>1</v>
      </c>
    </row>
    <row r="393235" spans="1:90" x14ac:dyDescent="0.25">
      <c r="A393235" s="1" t="s">
        <v>25</v>
      </c>
      <c r="AN393235" s="7">
        <v>1</v>
      </c>
      <c r="BM393235" s="7">
        <v>2</v>
      </c>
      <c r="BX393235" s="7">
        <v>1</v>
      </c>
    </row>
    <row r="393236" spans="1:90" x14ac:dyDescent="0.25">
      <c r="A393236" s="17" t="s">
        <v>49</v>
      </c>
      <c r="AF393236" s="7">
        <v>3</v>
      </c>
      <c r="AL393236" s="7">
        <v>797</v>
      </c>
      <c r="AM393236" s="7">
        <v>11</v>
      </c>
      <c r="AN393236" s="7">
        <v>11</v>
      </c>
      <c r="AR393236" s="7">
        <v>999999999</v>
      </c>
      <c r="AS393236" s="7">
        <v>999999999</v>
      </c>
      <c r="AT393236" s="7">
        <v>11</v>
      </c>
      <c r="AU393236" s="7">
        <v>4</v>
      </c>
      <c r="AV393236" s="7">
        <v>3</v>
      </c>
      <c r="AW393236" s="7">
        <v>2</v>
      </c>
      <c r="AX393236" s="7">
        <v>1</v>
      </c>
      <c r="BE393236" s="7">
        <v>3</v>
      </c>
      <c r="BG393236" s="7">
        <v>75</v>
      </c>
      <c r="BH393236" s="7">
        <v>1</v>
      </c>
      <c r="BJ393236" s="7">
        <v>1</v>
      </c>
      <c r="BK393236" s="7">
        <v>94</v>
      </c>
      <c r="BL393236" s="7">
        <v>638</v>
      </c>
      <c r="BN393236" s="7">
        <v>1</v>
      </c>
      <c r="BP393236" s="7">
        <v>25</v>
      </c>
      <c r="BR393236" s="7">
        <v>14</v>
      </c>
      <c r="BT393236" s="7">
        <v>2</v>
      </c>
      <c r="BV393236" s="7">
        <v>1</v>
      </c>
      <c r="BW393236" s="7">
        <v>4</v>
      </c>
      <c r="BX393236" s="7">
        <v>11</v>
      </c>
      <c r="BY393236" s="7">
        <v>32</v>
      </c>
      <c r="BZ393236" s="7">
        <v>1</v>
      </c>
      <c r="CC393236" s="7">
        <v>7</v>
      </c>
      <c r="CD393236" s="7">
        <v>6</v>
      </c>
      <c r="CE393236" s="7">
        <v>20</v>
      </c>
      <c r="CF393236" s="7">
        <v>2</v>
      </c>
      <c r="CG393236" s="7">
        <v>5</v>
      </c>
      <c r="CH393236" s="7">
        <v>7</v>
      </c>
      <c r="CI393236" s="7">
        <v>66</v>
      </c>
      <c r="CJ393236" s="7">
        <v>3</v>
      </c>
      <c r="CK393236" s="7">
        <v>1</v>
      </c>
      <c r="CL393236" s="7">
        <v>1696</v>
      </c>
    </row>
    <row r="393237" spans="1:90" x14ac:dyDescent="0.25">
      <c r="A393237" s="17" t="s">
        <v>50</v>
      </c>
      <c r="AY393237" s="7">
        <v>5</v>
      </c>
      <c r="CE393237" s="7">
        <v>1</v>
      </c>
      <c r="CH393237" s="7">
        <v>5</v>
      </c>
      <c r="CL393237" s="7">
        <v>178</v>
      </c>
    </row>
    <row r="393238" spans="1:90" x14ac:dyDescent="0.25">
      <c r="A393238" s="1" t="s">
        <v>26</v>
      </c>
      <c r="BG393238" s="7">
        <v>2</v>
      </c>
      <c r="BV393238" s="7">
        <v>6</v>
      </c>
      <c r="BY393238" s="7">
        <v>15</v>
      </c>
      <c r="CL393238" s="7">
        <v>1</v>
      </c>
    </row>
    <row r="393239" spans="1:90" x14ac:dyDescent="0.25">
      <c r="A393239" s="16" t="s">
        <v>27</v>
      </c>
      <c r="BG393239" s="7">
        <v>18</v>
      </c>
      <c r="BS393239" s="7">
        <v>2</v>
      </c>
    </row>
    <row r="393240" spans="1:90" x14ac:dyDescent="0.25">
      <c r="A393240" s="16" t="s">
        <v>28</v>
      </c>
      <c r="BA393240" s="7">
        <v>1933</v>
      </c>
      <c r="BG393240" s="7">
        <v>4</v>
      </c>
      <c r="BL393240" s="7">
        <v>59</v>
      </c>
      <c r="BO393240" s="7">
        <v>5</v>
      </c>
      <c r="CH393240" s="7">
        <v>5</v>
      </c>
      <c r="CI393240" s="7">
        <v>1</v>
      </c>
      <c r="CL393240" s="7">
        <v>161</v>
      </c>
    </row>
    <row r="393241" spans="1:90" x14ac:dyDescent="0.25">
      <c r="A393241" s="16" t="s">
        <v>29</v>
      </c>
      <c r="AN393241" s="13">
        <v>2</v>
      </c>
    </row>
    <row r="393242" spans="1:90" x14ac:dyDescent="0.25">
      <c r="A393242" s="1" t="s">
        <v>30</v>
      </c>
      <c r="AI393242" s="7">
        <v>1</v>
      </c>
      <c r="AY393242" s="7">
        <v>96</v>
      </c>
      <c r="BG393242" s="7">
        <v>27</v>
      </c>
      <c r="BY393242" s="7">
        <v>17</v>
      </c>
    </row>
    <row r="393243" spans="1:90" x14ac:dyDescent="0.25">
      <c r="A393243" s="17" t="s">
        <v>51</v>
      </c>
      <c r="AO393243" s="7">
        <v>2</v>
      </c>
      <c r="AT393243" s="7">
        <v>8</v>
      </c>
      <c r="AY393243" s="7">
        <v>24</v>
      </c>
      <c r="BG393243" s="7">
        <v>3</v>
      </c>
      <c r="BY393243" s="7">
        <v>4</v>
      </c>
    </row>
    <row r="393244" spans="1:90" x14ac:dyDescent="0.25">
      <c r="A393244" s="16" t="s">
        <v>31</v>
      </c>
      <c r="AJ393244" s="7">
        <v>3</v>
      </c>
      <c r="AL393244" s="13">
        <v>109</v>
      </c>
      <c r="AM393244" s="7">
        <v>6</v>
      </c>
      <c r="AN393244" s="7">
        <v>25</v>
      </c>
      <c r="AO393244" s="7">
        <v>10</v>
      </c>
      <c r="BG393244" s="7">
        <v>3</v>
      </c>
      <c r="BS393244" s="7">
        <v>4</v>
      </c>
      <c r="CC393244" s="7">
        <v>4</v>
      </c>
      <c r="CI393244" s="7">
        <v>2</v>
      </c>
      <c r="CL393244" s="7">
        <v>3</v>
      </c>
    </row>
    <row r="393245" spans="1:90" x14ac:dyDescent="0.25">
      <c r="A393245" s="16" t="s">
        <v>32</v>
      </c>
    </row>
    <row r="393246" spans="1:90" x14ac:dyDescent="0.25">
      <c r="A393246" s="16" t="s">
        <v>33</v>
      </c>
      <c r="BG393246" s="7">
        <v>2</v>
      </c>
      <c r="BL393246" s="7">
        <v>2</v>
      </c>
      <c r="BS393246" s="7">
        <v>4</v>
      </c>
    </row>
    <row r="393247" spans="1:90" x14ac:dyDescent="0.25">
      <c r="A393247" s="1" t="s">
        <v>34</v>
      </c>
      <c r="AI393247" s="7">
        <v>73</v>
      </c>
    </row>
    <row r="393248" spans="1:90" x14ac:dyDescent="0.25">
      <c r="A393248" s="16" t="s">
        <v>35</v>
      </c>
      <c r="AK393248" s="7">
        <v>15</v>
      </c>
      <c r="AL393248" s="13">
        <v>72</v>
      </c>
      <c r="AM393248" s="7">
        <v>7</v>
      </c>
      <c r="AN393248" s="7">
        <v>1</v>
      </c>
      <c r="AO393248" s="7">
        <v>10</v>
      </c>
      <c r="BG393248" s="7">
        <v>2</v>
      </c>
      <c r="BS393248" s="7">
        <v>12</v>
      </c>
      <c r="CC393248" s="7">
        <v>4</v>
      </c>
      <c r="CE393248" s="7">
        <v>1</v>
      </c>
    </row>
    <row r="393249" spans="1:90" x14ac:dyDescent="0.25">
      <c r="A393249" s="1" t="s">
        <v>36</v>
      </c>
      <c r="AL393249" s="7">
        <v>9</v>
      </c>
      <c r="AM393249" s="7">
        <v>2</v>
      </c>
      <c r="AN393249" s="7">
        <v>3</v>
      </c>
      <c r="AO393249" s="7">
        <v>5</v>
      </c>
      <c r="BQ393249" s="7">
        <v>1</v>
      </c>
    </row>
    <row r="393250" spans="1:90" x14ac:dyDescent="0.25">
      <c r="A393250" s="1" t="s">
        <v>37</v>
      </c>
      <c r="BS393250" s="7">
        <v>34</v>
      </c>
    </row>
    <row r="393251" spans="1:90" x14ac:dyDescent="0.25">
      <c r="A393251" s="1" t="s">
        <v>38</v>
      </c>
      <c r="AI393251" s="7">
        <v>1</v>
      </c>
    </row>
    <row r="393252" spans="1:90" x14ac:dyDescent="0.25">
      <c r="A393252" s="1" t="s">
        <v>39</v>
      </c>
      <c r="AI393252" s="7">
        <v>1</v>
      </c>
      <c r="CL393252" s="7">
        <v>1</v>
      </c>
    </row>
    <row r="393253" spans="1:90" x14ac:dyDescent="0.25">
      <c r="A393253" s="1" t="s">
        <v>40</v>
      </c>
      <c r="AK393253" s="13">
        <v>1</v>
      </c>
    </row>
    <row r="393254" spans="1:90" x14ac:dyDescent="0.25">
      <c r="A393254" s="1" t="s">
        <v>41</v>
      </c>
      <c r="AN393254" s="7">
        <v>2</v>
      </c>
      <c r="CI393254" s="7">
        <v>2</v>
      </c>
      <c r="CL393254" s="7">
        <v>1</v>
      </c>
    </row>
    <row r="393255" spans="1:90" x14ac:dyDescent="0.25">
      <c r="A393255" s="1" t="s">
        <v>42</v>
      </c>
      <c r="AN393255" s="7">
        <v>3</v>
      </c>
      <c r="BS393255" s="7">
        <v>2</v>
      </c>
    </row>
    <row r="393256" spans="1:90" x14ac:dyDescent="0.25">
      <c r="A393256" s="17" t="s">
        <v>52</v>
      </c>
      <c r="AN393256" s="7">
        <v>1</v>
      </c>
      <c r="BG393256" s="7">
        <v>2</v>
      </c>
      <c r="CL393256" s="7">
        <v>11</v>
      </c>
    </row>
    <row r="393257" spans="1:90" x14ac:dyDescent="0.25">
      <c r="A393257" s="1" t="s">
        <v>43</v>
      </c>
      <c r="BG393257" s="7">
        <v>1</v>
      </c>
    </row>
    <row r="393258" spans="1:90" x14ac:dyDescent="0.25">
      <c r="A393258" s="17" t="s">
        <v>53</v>
      </c>
      <c r="AN393258" s="7">
        <v>16</v>
      </c>
    </row>
    <row r="393259" spans="1:90" x14ac:dyDescent="0.25">
      <c r="A393259" s="1" t="s">
        <v>44</v>
      </c>
      <c r="AM393259" s="7">
        <v>2</v>
      </c>
      <c r="AO393259" s="7">
        <v>8</v>
      </c>
    </row>
    <row r="393260" spans="1:90" x14ac:dyDescent="0.25">
      <c r="A393260" s="1" t="s">
        <v>45</v>
      </c>
      <c r="BG393260" s="7">
        <v>3</v>
      </c>
    </row>
    <row r="393261" spans="1:90" x14ac:dyDescent="0.25">
      <c r="A393261" s="1" t="s">
        <v>46</v>
      </c>
      <c r="BY393261" s="7">
        <v>4</v>
      </c>
    </row>
    <row r="393262" spans="1:90" x14ac:dyDescent="0.25">
      <c r="A393262" s="16" t="s">
        <v>47</v>
      </c>
      <c r="AK393262" s="13" t="s">
        <v>132</v>
      </c>
      <c r="AL393262" s="13" t="s">
        <v>134</v>
      </c>
      <c r="AQ393262" s="13" t="s">
        <v>142</v>
      </c>
      <c r="AR393262" s="13"/>
      <c r="AS393262" s="7" t="s">
        <v>146</v>
      </c>
      <c r="AZ393262" s="7" t="s">
        <v>159</v>
      </c>
      <c r="CF393262" s="7" t="s">
        <v>199</v>
      </c>
      <c r="CI393262" s="7" t="s">
        <v>205</v>
      </c>
    </row>
    <row r="409592" spans="1:90" x14ac:dyDescent="0.25">
      <c r="A409592" s="1" t="s">
        <v>0</v>
      </c>
      <c r="B409592" s="13" t="s">
        <v>67</v>
      </c>
      <c r="C409592" s="7" t="s">
        <v>71</v>
      </c>
      <c r="D409592" s="7" t="s">
        <v>73</v>
      </c>
      <c r="E409592" s="7" t="s">
        <v>77</v>
      </c>
      <c r="F409592" s="7" t="s">
        <v>79</v>
      </c>
      <c r="G409592" s="7" t="s">
        <v>81</v>
      </c>
      <c r="H409592" s="7" t="s">
        <v>83</v>
      </c>
      <c r="I409592" s="7" t="s">
        <v>86</v>
      </c>
      <c r="J409592" s="7" t="s">
        <v>87</v>
      </c>
      <c r="K409592" s="7" t="s">
        <v>89</v>
      </c>
      <c r="L409592" s="7" t="s">
        <v>90</v>
      </c>
      <c r="M409592" s="7" t="s">
        <v>91</v>
      </c>
      <c r="N409592" s="7" t="s">
        <v>93</v>
      </c>
      <c r="O409592" s="7" t="s">
        <v>94</v>
      </c>
      <c r="P409592" s="7" t="s">
        <v>96</v>
      </c>
      <c r="Q409592" s="7" t="s">
        <v>97</v>
      </c>
      <c r="R409592" s="7" t="s">
        <v>100</v>
      </c>
      <c r="S409592" s="7" t="s">
        <v>102</v>
      </c>
      <c r="T409592" s="7" t="s">
        <v>103</v>
      </c>
      <c r="U409592" s="7" t="s">
        <v>105</v>
      </c>
      <c r="V409592" s="7" t="s">
        <v>106</v>
      </c>
      <c r="W409592" s="7" t="s">
        <v>108</v>
      </c>
      <c r="X409592" s="7" t="s">
        <v>110</v>
      </c>
      <c r="Y409592" s="7" t="s">
        <v>111</v>
      </c>
      <c r="Z409592" s="7" t="s">
        <v>112</v>
      </c>
      <c r="AA409592" s="7" t="s">
        <v>113</v>
      </c>
      <c r="AB409592" s="7" t="s">
        <v>115</v>
      </c>
      <c r="AC409592" s="7" t="s">
        <v>117</v>
      </c>
      <c r="AD409592" s="7" t="s">
        <v>119</v>
      </c>
      <c r="AE409592" s="7" t="s">
        <v>120</v>
      </c>
      <c r="AF409592" s="7" t="s">
        <v>121</v>
      </c>
      <c r="AG409592" s="7" t="s">
        <v>123</v>
      </c>
      <c r="AH409592" s="7" t="s">
        <v>125</v>
      </c>
      <c r="AI409592" s="7" t="s">
        <v>127</v>
      </c>
      <c r="AJ409592" s="7" t="s">
        <v>129</v>
      </c>
      <c r="AK409592" s="7" t="s">
        <v>130</v>
      </c>
      <c r="AL409592" s="7" t="s">
        <v>133</v>
      </c>
      <c r="AM409592" s="7" t="s">
        <v>135</v>
      </c>
      <c r="AN409592" s="7" t="s">
        <v>136</v>
      </c>
      <c r="AO409592" s="7" t="s">
        <v>138</v>
      </c>
      <c r="AP409592" s="7" t="s">
        <v>139</v>
      </c>
      <c r="AQ409592" s="7" t="s">
        <v>140</v>
      </c>
      <c r="AR409592" s="7" t="s">
        <v>143</v>
      </c>
      <c r="AS409592" s="7" t="s">
        <v>145</v>
      </c>
      <c r="AT409592" s="7" t="s">
        <v>147</v>
      </c>
      <c r="AU409592" s="7" t="s">
        <v>148</v>
      </c>
      <c r="AV409592" s="7" t="s">
        <v>149</v>
      </c>
      <c r="AW409592" s="7" t="s">
        <v>152</v>
      </c>
      <c r="AX409592" s="7" t="s">
        <v>153</v>
      </c>
      <c r="AY409592" s="7" t="s">
        <v>155</v>
      </c>
      <c r="AZ409592" s="7" t="s">
        <v>158</v>
      </c>
      <c r="BA409592" s="7" t="s">
        <v>160</v>
      </c>
      <c r="BB409592" s="7" t="s">
        <v>161</v>
      </c>
      <c r="BC409592" s="7" t="s">
        <v>162</v>
      </c>
      <c r="BD409592" s="7" t="s">
        <v>163</v>
      </c>
      <c r="BE409592" s="7" t="s">
        <v>164</v>
      </c>
      <c r="BF409592" s="7" t="s">
        <v>165</v>
      </c>
      <c r="BG409592" s="7" t="s">
        <v>166</v>
      </c>
      <c r="BH409592" s="7" t="s">
        <v>167</v>
      </c>
      <c r="BI409592" s="7" t="s">
        <v>168</v>
      </c>
      <c r="BJ409592" s="7" t="s">
        <v>169</v>
      </c>
      <c r="BK409592" s="7" t="s">
        <v>170</v>
      </c>
      <c r="BL409592" s="7" t="s">
        <v>171</v>
      </c>
      <c r="BM409592" s="7" t="s">
        <v>173</v>
      </c>
      <c r="BN409592" s="7" t="s">
        <v>174</v>
      </c>
      <c r="BO409592" s="7" t="s">
        <v>176</v>
      </c>
      <c r="BP409592" s="7" t="s">
        <v>178</v>
      </c>
      <c r="BQ409592" s="7" t="s">
        <v>179</v>
      </c>
      <c r="BR409592" s="7" t="s">
        <v>181</v>
      </c>
      <c r="BS409592" s="7" t="s">
        <v>183</v>
      </c>
      <c r="BT409592" s="7" t="s">
        <v>184</v>
      </c>
      <c r="BU409592" s="7" t="s">
        <v>185</v>
      </c>
      <c r="BV409592" s="7" t="s">
        <v>187</v>
      </c>
      <c r="BW409592" s="7" t="s">
        <v>188</v>
      </c>
      <c r="BX409592" s="7" t="s">
        <v>189</v>
      </c>
      <c r="BY409592" s="7" t="s">
        <v>190</v>
      </c>
      <c r="BZ409592" s="7" t="s">
        <v>192</v>
      </c>
      <c r="CA409592" s="7" t="s">
        <v>193</v>
      </c>
      <c r="CB409592" s="7" t="s">
        <v>194</v>
      </c>
      <c r="CC409592" s="7" t="s">
        <v>195</v>
      </c>
      <c r="CD409592" s="7" t="s">
        <v>196</v>
      </c>
      <c r="CE409592" s="7" t="s">
        <v>197</v>
      </c>
      <c r="CF409592" s="7" t="s">
        <v>198</v>
      </c>
      <c r="CG409592" s="7" t="s">
        <v>200</v>
      </c>
      <c r="CH409592" s="7" t="s">
        <v>202</v>
      </c>
      <c r="CI409592" s="7" t="s">
        <v>204</v>
      </c>
      <c r="CJ409592" s="7" t="s">
        <v>206</v>
      </c>
      <c r="CK409592" s="7" t="s">
        <v>208</v>
      </c>
      <c r="CL409592" s="7" t="s">
        <v>209</v>
      </c>
    </row>
    <row r="409593" spans="1:90" x14ac:dyDescent="0.25">
      <c r="A409593" s="1" t="s">
        <v>1</v>
      </c>
      <c r="B409593" s="7" t="s">
        <v>54</v>
      </c>
      <c r="C409593" s="7" t="s">
        <v>54</v>
      </c>
      <c r="D409593" s="7" t="s">
        <v>57</v>
      </c>
      <c r="E409593" s="7" t="s">
        <v>57</v>
      </c>
      <c r="F409593" s="7" t="s">
        <v>57</v>
      </c>
      <c r="G409593" s="7" t="s">
        <v>57</v>
      </c>
      <c r="H409593" s="7" t="s">
        <v>57</v>
      </c>
      <c r="I409593" s="7" t="s">
        <v>54</v>
      </c>
      <c r="J409593" s="7" t="s">
        <v>57</v>
      </c>
      <c r="K409593" s="7" t="s">
        <v>57</v>
      </c>
      <c r="L409593" s="7" t="s">
        <v>57</v>
      </c>
      <c r="M409593" s="7" t="s">
        <v>57</v>
      </c>
      <c r="N409593" s="7" t="s">
        <v>57</v>
      </c>
      <c r="O409593" s="7" t="s">
        <v>54</v>
      </c>
      <c r="P409593" s="7" t="s">
        <v>57</v>
      </c>
      <c r="Q409593" s="7" t="s">
        <v>57</v>
      </c>
      <c r="R409593" s="7" t="s">
        <v>54</v>
      </c>
      <c r="S409593" s="7" t="s">
        <v>57</v>
      </c>
      <c r="T409593" s="7" t="s">
        <v>57</v>
      </c>
      <c r="U409593" s="7" t="s">
        <v>57</v>
      </c>
      <c r="V409593" s="7" t="s">
        <v>57</v>
      </c>
      <c r="W409593" s="7" t="s">
        <v>54</v>
      </c>
      <c r="X409593" s="7" t="s">
        <v>57</v>
      </c>
      <c r="Y409593" s="7" t="s">
        <v>57</v>
      </c>
      <c r="Z409593" s="7" t="s">
        <v>54</v>
      </c>
      <c r="AA409593" s="7" t="s">
        <v>57</v>
      </c>
      <c r="AB409593" s="7" t="s">
        <v>57</v>
      </c>
      <c r="AC409593" s="7" t="s">
        <v>54</v>
      </c>
      <c r="AD409593" s="7" t="s">
        <v>57</v>
      </c>
      <c r="AE409593" s="7" t="s">
        <v>57</v>
      </c>
      <c r="AF409593" s="7" t="s">
        <v>54</v>
      </c>
      <c r="AG409593" s="7" t="s">
        <v>57</v>
      </c>
      <c r="AH409593" s="7" t="s">
        <v>57</v>
      </c>
      <c r="AI409593" s="7" t="s">
        <v>57</v>
      </c>
      <c r="AJ409593" s="7" t="s">
        <v>54</v>
      </c>
      <c r="AK409593" s="7" t="s">
        <v>54</v>
      </c>
      <c r="AL409593" s="7" t="s">
        <v>54</v>
      </c>
      <c r="AM409593" s="7" t="s">
        <v>54</v>
      </c>
      <c r="AN409593" s="7" t="s">
        <v>57</v>
      </c>
      <c r="AO409593" s="7" t="s">
        <v>54</v>
      </c>
      <c r="AP409593" s="7" t="s">
        <v>57</v>
      </c>
      <c r="AQ409593" s="7" t="s">
        <v>57</v>
      </c>
      <c r="AR409593" s="7" t="s">
        <v>57</v>
      </c>
      <c r="AS409593" s="7" t="s">
        <v>57</v>
      </c>
      <c r="AT409593" s="7" t="s">
        <v>54</v>
      </c>
      <c r="AU409593" s="7" t="s">
        <v>54</v>
      </c>
      <c r="AV409593" s="7" t="s">
        <v>57</v>
      </c>
      <c r="AW409593" s="7" t="s">
        <v>57</v>
      </c>
      <c r="AX409593" s="7" t="s">
        <v>57</v>
      </c>
      <c r="AY409593" s="7" t="s">
        <v>54</v>
      </c>
      <c r="AZ409593" s="7" t="s">
        <v>54</v>
      </c>
      <c r="BA409593" s="7" t="s">
        <v>54</v>
      </c>
      <c r="BB409593" s="7" t="s">
        <v>57</v>
      </c>
      <c r="BC409593" s="7" t="s">
        <v>57</v>
      </c>
      <c r="BD409593" s="7" t="s">
        <v>57</v>
      </c>
      <c r="BE409593" s="7" t="s">
        <v>57</v>
      </c>
      <c r="BF409593" s="7" t="s">
        <v>54</v>
      </c>
      <c r="BG409593" s="7" t="s">
        <v>57</v>
      </c>
      <c r="BH409593" s="7" t="s">
        <v>54</v>
      </c>
      <c r="BI409593" s="7" t="s">
        <v>57</v>
      </c>
      <c r="BJ409593" s="7" t="s">
        <v>57</v>
      </c>
      <c r="BK409593" s="7" t="s">
        <v>57</v>
      </c>
      <c r="BL409593" s="7" t="s">
        <v>57</v>
      </c>
      <c r="BM409593" s="7" t="s">
        <v>57</v>
      </c>
      <c r="BN409593" s="7" t="s">
        <v>54</v>
      </c>
      <c r="BO409593" s="7" t="s">
        <v>57</v>
      </c>
      <c r="BP409593" s="7" t="s">
        <v>54</v>
      </c>
      <c r="BQ409593" s="7" t="s">
        <v>57</v>
      </c>
      <c r="BR409593" s="7" t="s">
        <v>57</v>
      </c>
      <c r="BS409593" s="7" t="s">
        <v>57</v>
      </c>
      <c r="BT409593" s="7" t="s">
        <v>57</v>
      </c>
      <c r="BU409593" s="7" t="s">
        <v>54</v>
      </c>
      <c r="BV409593" s="7" t="s">
        <v>57</v>
      </c>
      <c r="BW409593" s="7" t="s">
        <v>54</v>
      </c>
      <c r="BX409593" s="7" t="s">
        <v>54</v>
      </c>
      <c r="BY409593" s="7" t="s">
        <v>57</v>
      </c>
      <c r="BZ409593" s="7" t="s">
        <v>57</v>
      </c>
      <c r="CA409593" s="7" t="s">
        <v>57</v>
      </c>
      <c r="CB409593" s="7" t="s">
        <v>54</v>
      </c>
      <c r="CC409593" s="7" t="s">
        <v>54</v>
      </c>
      <c r="CD409593" s="7" t="s">
        <v>57</v>
      </c>
      <c r="CE409593" s="7" t="s">
        <v>54</v>
      </c>
      <c r="CF409593" s="7" t="s">
        <v>57</v>
      </c>
      <c r="CG409593" s="7" t="s">
        <v>57</v>
      </c>
      <c r="CH409593" s="7" t="s">
        <v>57</v>
      </c>
      <c r="CI409593" s="7" t="s">
        <v>57</v>
      </c>
      <c r="CJ409593" s="7" t="s">
        <v>57</v>
      </c>
      <c r="CK409593" s="7" t="s">
        <v>57</v>
      </c>
      <c r="CL409593" s="7" t="s">
        <v>57</v>
      </c>
    </row>
    <row r="409594" spans="1:90" x14ac:dyDescent="0.25">
      <c r="A409594" s="1" t="s">
        <v>2</v>
      </c>
      <c r="B409594" s="9">
        <v>50</v>
      </c>
      <c r="C409594" s="10">
        <v>58</v>
      </c>
      <c r="D409594" s="10">
        <v>11</v>
      </c>
      <c r="E409594" s="10">
        <v>22</v>
      </c>
      <c r="F409594" s="10">
        <v>37</v>
      </c>
      <c r="G409594" s="10">
        <v>39</v>
      </c>
      <c r="H409594" s="10">
        <v>50</v>
      </c>
      <c r="I409594" s="10">
        <v>1</v>
      </c>
      <c r="J409594" s="10">
        <v>1</v>
      </c>
      <c r="K409594" s="10">
        <v>7</v>
      </c>
      <c r="L409594" s="10">
        <v>18</v>
      </c>
      <c r="M409594" s="10">
        <v>35</v>
      </c>
      <c r="N409594" s="10">
        <v>22</v>
      </c>
      <c r="O409594" s="10">
        <v>55</v>
      </c>
      <c r="P409594" s="10">
        <v>3</v>
      </c>
      <c r="Q409594" s="10">
        <v>21</v>
      </c>
      <c r="R409594" s="10">
        <v>23</v>
      </c>
      <c r="S409594" s="10">
        <v>26</v>
      </c>
      <c r="T409594" s="10">
        <v>30</v>
      </c>
      <c r="U409594" s="10">
        <v>21</v>
      </c>
      <c r="V409594" s="10">
        <v>33</v>
      </c>
      <c r="W409594" s="10">
        <v>2</v>
      </c>
      <c r="X409594" s="10">
        <v>15</v>
      </c>
      <c r="Y409594" s="10">
        <v>39</v>
      </c>
      <c r="Z409594" s="10">
        <v>36</v>
      </c>
      <c r="AA409594" s="10">
        <v>45</v>
      </c>
      <c r="AB409594" s="10">
        <v>53</v>
      </c>
      <c r="AC409594" s="7" t="s">
        <v>118</v>
      </c>
      <c r="AD409594" s="10" t="s">
        <v>118</v>
      </c>
      <c r="AE409594" s="10" t="s">
        <v>118</v>
      </c>
      <c r="AF409594" s="10">
        <v>21</v>
      </c>
      <c r="AG409594" s="10">
        <v>52</v>
      </c>
      <c r="AH409594" s="7">
        <v>62</v>
      </c>
      <c r="AI409594" s="7">
        <v>41</v>
      </c>
      <c r="AJ409594" s="7">
        <v>18</v>
      </c>
      <c r="AK409594" s="7">
        <v>52</v>
      </c>
      <c r="AL409594" s="10">
        <v>55</v>
      </c>
      <c r="AM409594" s="10">
        <v>33</v>
      </c>
      <c r="AN409594" s="10">
        <v>30</v>
      </c>
      <c r="AO409594" s="7">
        <v>38</v>
      </c>
      <c r="AP409594" s="9">
        <v>38</v>
      </c>
      <c r="AQ409594" s="7">
        <v>44</v>
      </c>
      <c r="AR409594" s="7">
        <v>50</v>
      </c>
      <c r="AS409594" s="7">
        <v>55</v>
      </c>
      <c r="AT409594" s="9">
        <v>1</v>
      </c>
      <c r="AU409594" s="9">
        <v>24</v>
      </c>
      <c r="AV409594" s="7">
        <v>28</v>
      </c>
      <c r="AW409594" s="9">
        <v>38</v>
      </c>
      <c r="AX409594" s="10">
        <v>21</v>
      </c>
      <c r="AY409594" s="9">
        <v>42</v>
      </c>
      <c r="AZ409594" s="10">
        <v>13</v>
      </c>
      <c r="BA409594" s="10">
        <v>21</v>
      </c>
      <c r="BB409594" s="10">
        <v>36</v>
      </c>
      <c r="BC409594" s="10">
        <v>57</v>
      </c>
      <c r="BD409594" s="10">
        <v>52</v>
      </c>
      <c r="BE409594" s="10">
        <v>12</v>
      </c>
      <c r="BF409594" s="10">
        <v>49</v>
      </c>
      <c r="BG409594" s="10">
        <v>48</v>
      </c>
      <c r="BH409594" s="10">
        <v>1</v>
      </c>
      <c r="BI409594" s="10">
        <v>40</v>
      </c>
      <c r="BJ409594" s="10">
        <v>42</v>
      </c>
      <c r="BK409594" s="10">
        <v>51</v>
      </c>
      <c r="BL409594" s="10">
        <v>2</v>
      </c>
      <c r="BM409594" s="10">
        <v>31</v>
      </c>
      <c r="BN409594" s="10">
        <v>43</v>
      </c>
      <c r="BO409594" s="10">
        <v>56</v>
      </c>
      <c r="BP409594" s="10">
        <v>2</v>
      </c>
      <c r="BQ409594" s="10">
        <v>14</v>
      </c>
      <c r="BR409594" s="10">
        <v>44</v>
      </c>
      <c r="BS409594" s="10">
        <v>68</v>
      </c>
      <c r="BT409594" s="10">
        <v>30</v>
      </c>
      <c r="BU409594" s="10">
        <v>53</v>
      </c>
      <c r="BV409594" s="10">
        <v>47</v>
      </c>
      <c r="BW409594" s="10">
        <v>41</v>
      </c>
      <c r="BX409594" s="10">
        <v>21</v>
      </c>
      <c r="BY409594" s="10">
        <v>32</v>
      </c>
      <c r="BZ409594" s="10">
        <v>9</v>
      </c>
      <c r="CA409594" s="10">
        <v>33</v>
      </c>
      <c r="CB409594" s="10">
        <v>39</v>
      </c>
      <c r="CC409594" s="10">
        <v>6</v>
      </c>
      <c r="CD409594" s="10">
        <v>18</v>
      </c>
      <c r="CE409594" s="10">
        <v>7</v>
      </c>
      <c r="CF409594" s="10">
        <v>43</v>
      </c>
      <c r="CG409594" s="7">
        <v>36</v>
      </c>
      <c r="CH409594" s="7">
        <v>45</v>
      </c>
      <c r="CI409594" s="7">
        <v>47</v>
      </c>
      <c r="CJ409594" s="7">
        <v>18</v>
      </c>
      <c r="CK409594" s="10" t="s">
        <v>118</v>
      </c>
      <c r="CL409594" s="7" t="s">
        <v>210</v>
      </c>
    </row>
    <row r="409595" spans="1:90" x14ac:dyDescent="0.25">
      <c r="A409595" s="1" t="s">
        <v>3</v>
      </c>
      <c r="B409595" s="7">
        <v>9</v>
      </c>
      <c r="C409595" s="7">
        <v>5</v>
      </c>
      <c r="D409595" s="7">
        <v>9</v>
      </c>
      <c r="E409595" s="7">
        <v>8</v>
      </c>
      <c r="F409595" s="7">
        <v>6</v>
      </c>
      <c r="G409595" s="7">
        <v>8</v>
      </c>
      <c r="H409595" s="7">
        <v>8</v>
      </c>
      <c r="I409595" s="7">
        <v>7</v>
      </c>
      <c r="J409595" s="13">
        <v>3</v>
      </c>
      <c r="K409595" s="13">
        <v>4</v>
      </c>
      <c r="L409595" s="7">
        <v>7</v>
      </c>
      <c r="M409595" s="13">
        <v>12</v>
      </c>
      <c r="N409595" s="7">
        <v>10</v>
      </c>
      <c r="O409595" s="7">
        <v>10</v>
      </c>
      <c r="P409595" s="7">
        <v>10</v>
      </c>
      <c r="Q409595" s="7">
        <v>7</v>
      </c>
      <c r="R409595" s="7">
        <v>5</v>
      </c>
      <c r="S409595" s="7">
        <v>5</v>
      </c>
      <c r="T409595" s="7">
        <v>11</v>
      </c>
      <c r="U409595" s="7">
        <v>7</v>
      </c>
      <c r="V409595" s="7">
        <v>8</v>
      </c>
      <c r="W409595" s="13">
        <v>12</v>
      </c>
      <c r="X409595" s="7">
        <v>5</v>
      </c>
      <c r="Y409595" s="7">
        <v>9</v>
      </c>
      <c r="Z409595" s="7">
        <v>9</v>
      </c>
      <c r="AA409595" s="7">
        <v>10</v>
      </c>
      <c r="AB409595" s="7">
        <v>5</v>
      </c>
      <c r="AC409595" s="7">
        <v>6</v>
      </c>
      <c r="AD409595" s="7">
        <v>7</v>
      </c>
      <c r="AE409595" s="7">
        <v>8</v>
      </c>
      <c r="AF409595" s="7">
        <v>6</v>
      </c>
      <c r="AG409595" s="7">
        <v>10</v>
      </c>
      <c r="AH409595" s="7">
        <v>8</v>
      </c>
      <c r="AI409595" s="7">
        <v>8</v>
      </c>
      <c r="AJ409595" s="7">
        <v>6</v>
      </c>
      <c r="AK409595" s="7">
        <v>5</v>
      </c>
      <c r="AL409595" s="7">
        <v>7</v>
      </c>
      <c r="AM409595" s="7">
        <v>11</v>
      </c>
      <c r="AN409595" s="7">
        <v>10</v>
      </c>
      <c r="AO409595" s="7">
        <v>9</v>
      </c>
      <c r="AP409595" s="7">
        <v>8</v>
      </c>
      <c r="AQ409595" s="7">
        <v>5</v>
      </c>
      <c r="AR409595" s="7">
        <v>7</v>
      </c>
      <c r="AS409595" s="7">
        <v>8</v>
      </c>
      <c r="AT409595" s="7">
        <v>8</v>
      </c>
      <c r="AU409595" s="7">
        <v>11</v>
      </c>
      <c r="AV409595" s="7">
        <v>7</v>
      </c>
      <c r="AW409595" s="7">
        <v>9</v>
      </c>
      <c r="AX409595" s="7">
        <v>6</v>
      </c>
      <c r="AY409595" s="7">
        <v>10</v>
      </c>
      <c r="AZ409595" s="7">
        <v>8</v>
      </c>
      <c r="BA409595" s="7">
        <v>5</v>
      </c>
      <c r="BB409595" s="7">
        <v>8</v>
      </c>
      <c r="BC409595" s="7">
        <v>9</v>
      </c>
      <c r="BD409595" s="7">
        <v>6</v>
      </c>
      <c r="BE409595" s="13">
        <v>6</v>
      </c>
      <c r="BF409595" s="7">
        <v>8</v>
      </c>
      <c r="BG409595" s="7">
        <v>9</v>
      </c>
      <c r="BH409595" s="13">
        <v>4</v>
      </c>
      <c r="BI409595" s="7">
        <v>7</v>
      </c>
      <c r="BJ409595" s="13">
        <v>6</v>
      </c>
      <c r="BK409595" s="13">
        <v>6</v>
      </c>
      <c r="BL409595" s="13">
        <v>3</v>
      </c>
      <c r="BM409595" s="7">
        <v>8</v>
      </c>
      <c r="BN409595" s="7">
        <v>11</v>
      </c>
      <c r="BO409595" s="7">
        <v>7</v>
      </c>
      <c r="BP409595" s="13">
        <v>4</v>
      </c>
      <c r="BQ409595" s="7">
        <v>8</v>
      </c>
      <c r="BR409595" s="7">
        <v>5</v>
      </c>
      <c r="BS409595" s="7">
        <v>9</v>
      </c>
      <c r="BT409595" s="13">
        <v>6</v>
      </c>
      <c r="BU409595" s="7">
        <v>11</v>
      </c>
      <c r="BV409595" s="7">
        <v>9</v>
      </c>
      <c r="BW409595" s="7">
        <v>7</v>
      </c>
      <c r="BX409595" s="7">
        <v>9</v>
      </c>
      <c r="BY409595" s="7">
        <v>9</v>
      </c>
      <c r="BZ409595" s="7">
        <v>8</v>
      </c>
      <c r="CA409595" s="7">
        <v>7</v>
      </c>
      <c r="CB409595" s="7">
        <v>5</v>
      </c>
      <c r="CC409595" s="7">
        <v>5</v>
      </c>
      <c r="CD409595" s="13">
        <v>6</v>
      </c>
      <c r="CE409595" s="7">
        <v>11</v>
      </c>
      <c r="CF409595" s="7">
        <v>9</v>
      </c>
      <c r="CG409595" s="7">
        <v>7</v>
      </c>
      <c r="CH409595" s="7">
        <v>7</v>
      </c>
      <c r="CI409595" s="7">
        <v>5</v>
      </c>
      <c r="CJ409595" s="7">
        <v>7</v>
      </c>
      <c r="CK409595" s="7">
        <v>7</v>
      </c>
      <c r="CL409595" s="7">
        <v>4</v>
      </c>
    </row>
    <row r="409596" spans="1:90" x14ac:dyDescent="0.25">
      <c r="A409596" s="1" t="s">
        <v>4</v>
      </c>
      <c r="B409596" s="7">
        <v>2007</v>
      </c>
      <c r="C409596" s="7">
        <v>2007</v>
      </c>
      <c r="D409596" s="7">
        <v>2008</v>
      </c>
      <c r="E409596" s="7">
        <v>2008</v>
      </c>
      <c r="F409596" s="7">
        <v>2008</v>
      </c>
      <c r="G409596" s="7">
        <v>2008</v>
      </c>
      <c r="H409596" s="7">
        <v>2008</v>
      </c>
      <c r="I409596" s="7">
        <v>2009</v>
      </c>
      <c r="J409596" s="7">
        <v>2010</v>
      </c>
      <c r="K409596" s="7">
        <v>2010</v>
      </c>
      <c r="L409596" s="7">
        <v>2010</v>
      </c>
      <c r="M409596" s="7">
        <v>2010</v>
      </c>
      <c r="N409596" s="7">
        <v>2011</v>
      </c>
      <c r="O409596" s="7">
        <v>2011</v>
      </c>
      <c r="P409596" s="13">
        <v>2012</v>
      </c>
      <c r="Q409596" s="7">
        <v>2012</v>
      </c>
      <c r="R409596" s="7">
        <v>2012</v>
      </c>
      <c r="S409596" s="7">
        <v>2012</v>
      </c>
      <c r="T409596" s="13">
        <v>2012</v>
      </c>
      <c r="U409596" s="13">
        <v>2015</v>
      </c>
      <c r="V409596" s="13">
        <v>2015</v>
      </c>
      <c r="W409596" s="7">
        <v>2016</v>
      </c>
      <c r="X409596" s="13">
        <v>2016</v>
      </c>
      <c r="Y409596" s="7">
        <v>2016</v>
      </c>
      <c r="Z409596" s="7">
        <v>2017</v>
      </c>
      <c r="AA409596" s="7">
        <v>2017</v>
      </c>
      <c r="AB409596" s="7">
        <v>2017</v>
      </c>
      <c r="AC409596" s="7">
        <v>2019</v>
      </c>
      <c r="AD409596" s="7">
        <v>2019</v>
      </c>
      <c r="AE409596" s="7">
        <v>2019</v>
      </c>
      <c r="AF409596" s="7">
        <v>2002</v>
      </c>
      <c r="AG409596" s="7">
        <v>2003</v>
      </c>
      <c r="AH409596" s="7">
        <v>1988</v>
      </c>
      <c r="AI409596" s="7">
        <v>1989</v>
      </c>
      <c r="AJ409596" s="7">
        <v>1994</v>
      </c>
      <c r="AK409596" s="7">
        <v>1995</v>
      </c>
      <c r="AL409596" s="7">
        <v>2002</v>
      </c>
      <c r="AM409596" s="7">
        <v>2003</v>
      </c>
      <c r="AN409596" s="7">
        <v>2003</v>
      </c>
      <c r="AO409596" s="7">
        <v>2005</v>
      </c>
      <c r="AP409596" s="7">
        <v>2007</v>
      </c>
      <c r="AQ409596" s="7">
        <v>2007</v>
      </c>
      <c r="AR409596" s="7">
        <v>2007</v>
      </c>
      <c r="AS409596" s="7">
        <v>2007</v>
      </c>
      <c r="AT409596" s="7">
        <v>2007</v>
      </c>
      <c r="AU409596" s="7">
        <v>2007</v>
      </c>
      <c r="AV409596" s="7">
        <v>2007</v>
      </c>
      <c r="AW409596" s="7">
        <v>2007</v>
      </c>
      <c r="AX409596" s="7">
        <v>2007</v>
      </c>
      <c r="AY409596" s="7">
        <v>2007</v>
      </c>
      <c r="AZ409596" s="7">
        <v>2008</v>
      </c>
      <c r="BA409596" s="7">
        <v>2008</v>
      </c>
      <c r="BB409596" s="7">
        <v>2008</v>
      </c>
      <c r="BC409596" s="7">
        <v>2008</v>
      </c>
      <c r="BD409596" s="7">
        <v>2008</v>
      </c>
      <c r="BE409596" s="7">
        <v>2009</v>
      </c>
      <c r="BF409596" s="7">
        <v>2009</v>
      </c>
      <c r="BG409596" s="7">
        <v>2009</v>
      </c>
      <c r="BH409596" s="7">
        <v>2010</v>
      </c>
      <c r="BI409596" s="7">
        <v>2010</v>
      </c>
      <c r="BJ409596" s="7">
        <v>2010</v>
      </c>
      <c r="BK409596" s="7">
        <v>2010</v>
      </c>
      <c r="BL409596" s="7">
        <v>2010</v>
      </c>
      <c r="BM409596" s="7">
        <v>2010</v>
      </c>
      <c r="BN409596" s="7">
        <v>2011</v>
      </c>
      <c r="BO409596" s="7">
        <v>2011</v>
      </c>
      <c r="BP409596" s="7">
        <v>2011</v>
      </c>
      <c r="BQ409596" s="7">
        <v>2011</v>
      </c>
      <c r="BR409596" s="7">
        <v>2011</v>
      </c>
      <c r="BS409596" s="7">
        <v>2011</v>
      </c>
      <c r="BT409596" s="7">
        <v>2011</v>
      </c>
      <c r="BU409596" s="13">
        <v>2012</v>
      </c>
      <c r="BV409596" s="13">
        <v>2013</v>
      </c>
      <c r="BW409596" s="13">
        <v>2013</v>
      </c>
      <c r="BX409596" s="13">
        <v>2013</v>
      </c>
      <c r="BY409596" s="13">
        <v>2014</v>
      </c>
      <c r="BZ409596" s="13">
        <v>2014</v>
      </c>
      <c r="CA409596" s="13">
        <v>2015</v>
      </c>
      <c r="CB409596" s="13">
        <v>2015</v>
      </c>
      <c r="CC409596" s="13">
        <v>2015</v>
      </c>
      <c r="CD409596" s="13">
        <v>2016</v>
      </c>
      <c r="CE409596" s="7">
        <v>2017</v>
      </c>
      <c r="CF409596" s="7">
        <v>2017</v>
      </c>
      <c r="CG409596" s="7">
        <v>2018</v>
      </c>
      <c r="CH409596" s="7">
        <v>2018</v>
      </c>
      <c r="CI409596" s="7">
        <v>2018</v>
      </c>
      <c r="CJ409596" s="7">
        <v>2018</v>
      </c>
      <c r="CK409596" s="7">
        <v>2019</v>
      </c>
      <c r="CL409596" s="7">
        <v>2019</v>
      </c>
    </row>
    <row r="409597" spans="1:90" x14ac:dyDescent="0.25">
      <c r="A409597" s="1" t="s">
        <v>5</v>
      </c>
      <c r="B409597" s="14">
        <v>39347</v>
      </c>
      <c r="C409597" s="14">
        <v>39225</v>
      </c>
      <c r="D409597" s="14">
        <v>39701</v>
      </c>
      <c r="E409597" s="14">
        <v>39671</v>
      </c>
      <c r="F409597" s="14">
        <v>39606</v>
      </c>
      <c r="G409597" s="14">
        <v>39675</v>
      </c>
      <c r="H409597" s="14">
        <v>39671</v>
      </c>
      <c r="I409597" s="14">
        <v>40023</v>
      </c>
      <c r="J409597" s="14">
        <v>40258</v>
      </c>
      <c r="K409597" s="14">
        <v>40298</v>
      </c>
      <c r="L409597" s="14">
        <v>40375</v>
      </c>
      <c r="M409597" s="14">
        <v>40543</v>
      </c>
      <c r="N409597" s="14">
        <v>40844</v>
      </c>
      <c r="O409597" s="14">
        <v>40825</v>
      </c>
      <c r="P409597" s="14">
        <v>41185</v>
      </c>
      <c r="Q409597" s="14">
        <v>41106</v>
      </c>
      <c r="R409597" s="14">
        <v>41056</v>
      </c>
      <c r="S409597" s="14">
        <v>41048</v>
      </c>
      <c r="T409597" s="14">
        <v>41220</v>
      </c>
      <c r="U409597" s="14">
        <v>42202</v>
      </c>
      <c r="V409597" s="14">
        <v>42234</v>
      </c>
      <c r="W409597" s="14">
        <v>42709</v>
      </c>
      <c r="X409597" s="14">
        <v>42518</v>
      </c>
      <c r="Y409597" s="14">
        <v>42626</v>
      </c>
      <c r="Z409597" s="14">
        <v>42987</v>
      </c>
      <c r="AA409597" s="14">
        <v>43031</v>
      </c>
      <c r="AB409597" s="14">
        <v>42875</v>
      </c>
      <c r="AC409597" s="14">
        <v>43635</v>
      </c>
      <c r="AD409597" s="14">
        <v>43650</v>
      </c>
      <c r="AE409597" s="14">
        <v>43678</v>
      </c>
      <c r="AF409597" s="14">
        <v>37421</v>
      </c>
      <c r="AG409597" s="14">
        <v>37911</v>
      </c>
      <c r="AH409597" s="14">
        <v>32381</v>
      </c>
      <c r="AI409597" s="14">
        <v>32740</v>
      </c>
      <c r="AJ409597" s="14">
        <v>34498</v>
      </c>
      <c r="AK409597" s="14">
        <v>34849</v>
      </c>
      <c r="AL409597" s="14">
        <v>37461</v>
      </c>
      <c r="AM409597" s="14">
        <v>37949</v>
      </c>
      <c r="AN409597" s="14">
        <v>37916</v>
      </c>
      <c r="AO409597" s="14">
        <v>38608</v>
      </c>
      <c r="AP409597" s="14">
        <v>39319</v>
      </c>
      <c r="AQ409597" s="14">
        <v>39229</v>
      </c>
      <c r="AR409597" s="14">
        <v>39264</v>
      </c>
      <c r="AS409597" s="14">
        <v>39311</v>
      </c>
      <c r="AT409597" s="14">
        <v>39305</v>
      </c>
      <c r="AU409597" s="14">
        <v>39411</v>
      </c>
      <c r="AV409597" s="14">
        <v>39266</v>
      </c>
      <c r="AW409597" s="14">
        <v>39336</v>
      </c>
      <c r="AX409597" s="14">
        <v>39259</v>
      </c>
      <c r="AY409597" s="14">
        <v>39379</v>
      </c>
      <c r="AZ409597" s="14">
        <v>39671</v>
      </c>
      <c r="BA409597" s="14">
        <v>39571</v>
      </c>
      <c r="BB409597" s="14">
        <v>39671</v>
      </c>
      <c r="BC409597" s="14">
        <v>39709</v>
      </c>
      <c r="BD409597" s="14">
        <v>39615</v>
      </c>
      <c r="BE409597" s="14">
        <v>39980</v>
      </c>
      <c r="BF409597" s="14">
        <v>40026</v>
      </c>
      <c r="BG409597" s="14">
        <v>40071</v>
      </c>
      <c r="BH409597" s="14">
        <v>40279</v>
      </c>
      <c r="BI409597" s="14">
        <v>40390</v>
      </c>
      <c r="BJ409597" s="14">
        <v>40338</v>
      </c>
      <c r="BK409597" s="14">
        <v>40339</v>
      </c>
      <c r="BL409597" s="14">
        <v>40246</v>
      </c>
      <c r="BM409597" s="14">
        <v>40419</v>
      </c>
      <c r="BN409597" s="14">
        <v>40856</v>
      </c>
      <c r="BO409597" s="14">
        <v>40736</v>
      </c>
      <c r="BP409597" s="14">
        <v>40640</v>
      </c>
      <c r="BQ409597" s="14">
        <v>40764</v>
      </c>
      <c r="BR409597" s="14">
        <v>40682</v>
      </c>
      <c r="BS409597" s="14">
        <v>40796</v>
      </c>
      <c r="BT409597" s="14">
        <v>40702</v>
      </c>
      <c r="BU409597" s="14">
        <v>41218</v>
      </c>
      <c r="BV409597" s="14">
        <v>41519</v>
      </c>
      <c r="BW409597" s="14">
        <v>41483</v>
      </c>
      <c r="BX409597" s="14">
        <v>41532</v>
      </c>
      <c r="BY409597" s="14">
        <v>41910</v>
      </c>
      <c r="BZ409597" s="14">
        <v>41858</v>
      </c>
      <c r="CA409597" s="14">
        <v>42210</v>
      </c>
      <c r="CB409597" s="14">
        <v>42150</v>
      </c>
      <c r="CC409597" s="14">
        <v>42155</v>
      </c>
      <c r="CD409597" s="14">
        <v>42549</v>
      </c>
      <c r="CE409597" s="14">
        <v>43067</v>
      </c>
      <c r="CF409597" s="14">
        <v>42997</v>
      </c>
      <c r="CG409597" s="15">
        <v>43303</v>
      </c>
      <c r="CH409597" s="15">
        <v>43310</v>
      </c>
      <c r="CI409597" s="15">
        <v>43240</v>
      </c>
      <c r="CJ409597" s="15">
        <v>43291</v>
      </c>
      <c r="CK409597" s="14">
        <v>43662</v>
      </c>
      <c r="CL409597" s="15">
        <v>43563</v>
      </c>
    </row>
    <row r="409598" spans="1:90" x14ac:dyDescent="0.25">
      <c r="A409598" s="1" t="s">
        <v>6</v>
      </c>
      <c r="B409598" s="7" t="s">
        <v>68</v>
      </c>
      <c r="C409598" s="7" t="s">
        <v>72</v>
      </c>
      <c r="D409598" s="13" t="s">
        <v>74</v>
      </c>
      <c r="E409598" s="7" t="s">
        <v>78</v>
      </c>
      <c r="F409598" s="7" t="s">
        <v>80</v>
      </c>
      <c r="G409598" s="7" t="s">
        <v>82</v>
      </c>
      <c r="H409598" s="7" t="s">
        <v>84</v>
      </c>
      <c r="I409598" s="13" t="s">
        <v>62</v>
      </c>
      <c r="J409598" s="13" t="s">
        <v>88</v>
      </c>
      <c r="K409598" s="13" t="s">
        <v>74</v>
      </c>
      <c r="L409598" s="13" t="s">
        <v>63</v>
      </c>
      <c r="M409598" s="13" t="s">
        <v>92</v>
      </c>
      <c r="N409598" s="13" t="s">
        <v>60</v>
      </c>
      <c r="O409598" s="13" t="s">
        <v>95</v>
      </c>
      <c r="P409598" s="13" t="s">
        <v>60</v>
      </c>
      <c r="Q409598" s="13" t="s">
        <v>98</v>
      </c>
      <c r="R409598" s="13" t="s">
        <v>101</v>
      </c>
      <c r="S409598" s="13" t="s">
        <v>65</v>
      </c>
      <c r="T409598" s="13" t="s">
        <v>58</v>
      </c>
      <c r="U409598" s="13" t="s">
        <v>64</v>
      </c>
      <c r="V409598" s="13" t="s">
        <v>107</v>
      </c>
      <c r="W409598" s="13" t="s">
        <v>109</v>
      </c>
      <c r="X409598" s="13" t="s">
        <v>107</v>
      </c>
      <c r="Y409598" s="13" t="s">
        <v>55</v>
      </c>
      <c r="Z409598" s="11" t="s">
        <v>64</v>
      </c>
      <c r="AA409598" s="11" t="s">
        <v>114</v>
      </c>
      <c r="AB409598" s="11" t="s">
        <v>116</v>
      </c>
      <c r="AC409598" s="7" t="s">
        <v>114</v>
      </c>
      <c r="AD409598" s="7" t="s">
        <v>64</v>
      </c>
      <c r="AE409598" s="7" t="s">
        <v>58</v>
      </c>
      <c r="AF409598" s="7" t="s">
        <v>59</v>
      </c>
      <c r="AG409598" s="7" t="s">
        <v>124</v>
      </c>
      <c r="AH409598" s="7" t="s">
        <v>82</v>
      </c>
      <c r="AI409598" s="7" t="s">
        <v>128</v>
      </c>
      <c r="AJ409598" s="7" t="s">
        <v>82</v>
      </c>
      <c r="AK409598" s="7" t="s">
        <v>131</v>
      </c>
      <c r="AL409598" s="7" t="s">
        <v>82</v>
      </c>
      <c r="AM409598" s="7" t="s">
        <v>62</v>
      </c>
      <c r="AN409598" s="7" t="s">
        <v>63</v>
      </c>
      <c r="AO409598" s="7" t="s">
        <v>107</v>
      </c>
      <c r="AP409598" s="7" t="s">
        <v>60</v>
      </c>
      <c r="AQ409598" s="7" t="s">
        <v>74</v>
      </c>
      <c r="AR409598" s="7" t="s">
        <v>144</v>
      </c>
      <c r="AS409598" s="7" t="s">
        <v>78</v>
      </c>
      <c r="AT409598" s="13" t="s">
        <v>144</v>
      </c>
      <c r="AU409598" s="7" t="s">
        <v>65</v>
      </c>
      <c r="AV409598" s="7" t="s">
        <v>150</v>
      </c>
      <c r="AW409598" s="7" t="s">
        <v>63</v>
      </c>
      <c r="AX409598" s="7" t="s">
        <v>154</v>
      </c>
      <c r="AY409598" s="7" t="s">
        <v>156</v>
      </c>
      <c r="AZ409598" s="7" t="s">
        <v>144</v>
      </c>
      <c r="BA409598" s="7" t="s">
        <v>61</v>
      </c>
      <c r="BB409598" s="7" t="s">
        <v>116</v>
      </c>
      <c r="BC409598" s="7" t="s">
        <v>82</v>
      </c>
      <c r="BD409598" s="7" t="s">
        <v>107</v>
      </c>
      <c r="BE409598" s="13" t="s">
        <v>74</v>
      </c>
      <c r="BF409598" s="13" t="s">
        <v>82</v>
      </c>
      <c r="BG409598" s="13" t="s">
        <v>66</v>
      </c>
      <c r="BH409598" s="13" t="s">
        <v>63</v>
      </c>
      <c r="BI409598" s="13" t="s">
        <v>82</v>
      </c>
      <c r="BJ409598" s="13" t="s">
        <v>74</v>
      </c>
      <c r="BK409598" s="13" t="s">
        <v>63</v>
      </c>
      <c r="BL409598" s="13" t="s">
        <v>172</v>
      </c>
      <c r="BM409598" s="13" t="s">
        <v>82</v>
      </c>
      <c r="BN409598" s="13" t="s">
        <v>175</v>
      </c>
      <c r="BO409598" s="13" t="s">
        <v>177</v>
      </c>
      <c r="BP409598" s="13" t="s">
        <v>82</v>
      </c>
      <c r="BQ409598" s="13" t="s">
        <v>180</v>
      </c>
      <c r="BR409598" s="13" t="s">
        <v>182</v>
      </c>
      <c r="BS409598" s="13" t="s">
        <v>59</v>
      </c>
      <c r="BT409598" s="13" t="s">
        <v>59</v>
      </c>
      <c r="BU409598" s="13" t="s">
        <v>186</v>
      </c>
      <c r="BV409598" s="13" t="s">
        <v>124</v>
      </c>
      <c r="BW409598" s="13" t="s">
        <v>107</v>
      </c>
      <c r="BX409598" s="13" t="s">
        <v>107</v>
      </c>
      <c r="BY409598" s="13" t="s">
        <v>191</v>
      </c>
      <c r="BZ409598" s="13" t="s">
        <v>64</v>
      </c>
      <c r="CA409598" s="13" t="s">
        <v>124</v>
      </c>
      <c r="CB409598" s="13" t="s">
        <v>72</v>
      </c>
      <c r="CC409598" s="13" t="s">
        <v>63</v>
      </c>
      <c r="CD409598" s="13" t="s">
        <v>64</v>
      </c>
      <c r="CE409598" s="11" t="s">
        <v>114</v>
      </c>
      <c r="CF409598" s="11" t="s">
        <v>61</v>
      </c>
      <c r="CG409598" s="7" t="s">
        <v>201</v>
      </c>
      <c r="CH409598" s="7" t="s">
        <v>203</v>
      </c>
      <c r="CI409598" s="7" t="s">
        <v>144</v>
      </c>
      <c r="CJ409598" s="7" t="s">
        <v>207</v>
      </c>
      <c r="CK409598" s="7" t="s">
        <v>101</v>
      </c>
      <c r="CL409598" s="7" t="s">
        <v>65</v>
      </c>
    </row>
    <row r="409599" spans="1:90" x14ac:dyDescent="0.25">
      <c r="A409599" s="1" t="s">
        <v>7</v>
      </c>
      <c r="B409599" s="7" t="s">
        <v>69</v>
      </c>
      <c r="C409599" s="7" t="s">
        <v>69</v>
      </c>
      <c r="D409599" s="7" t="s">
        <v>75</v>
      </c>
      <c r="E409599" s="7" t="s">
        <v>75</v>
      </c>
      <c r="F409599" s="7" t="s">
        <v>69</v>
      </c>
      <c r="G409599" s="7" t="s">
        <v>75</v>
      </c>
      <c r="I409599" s="7" t="s">
        <v>69</v>
      </c>
      <c r="J409599" s="7" t="s">
        <v>75</v>
      </c>
      <c r="K409599" s="7" t="s">
        <v>75</v>
      </c>
      <c r="L409599" s="7" t="s">
        <v>75</v>
      </c>
      <c r="M409599" s="7" t="s">
        <v>75</v>
      </c>
      <c r="N409599" s="7" t="s">
        <v>75</v>
      </c>
      <c r="O409599" s="7" t="s">
        <v>75</v>
      </c>
      <c r="P409599" s="7" t="s">
        <v>75</v>
      </c>
      <c r="Q409599" s="7" t="s">
        <v>69</v>
      </c>
      <c r="R409599" s="7" t="s">
        <v>75</v>
      </c>
      <c r="S409599" s="13" t="s">
        <v>75</v>
      </c>
      <c r="T409599" s="7" t="s">
        <v>75</v>
      </c>
      <c r="U409599" s="7" t="s">
        <v>75</v>
      </c>
      <c r="V409599" s="7" t="s">
        <v>69</v>
      </c>
      <c r="W409599" s="7" t="s">
        <v>75</v>
      </c>
      <c r="X409599" s="7" t="s">
        <v>69</v>
      </c>
      <c r="Y409599" s="7" t="s">
        <v>75</v>
      </c>
      <c r="Z409599" s="7" t="s">
        <v>75</v>
      </c>
      <c r="AA409599" s="7" t="s">
        <v>75</v>
      </c>
      <c r="AB409599" s="11" t="s">
        <v>75</v>
      </c>
      <c r="AC409599" s="7" t="s">
        <v>75</v>
      </c>
      <c r="AD409599" s="7" t="s">
        <v>75</v>
      </c>
      <c r="AE409599" s="7" t="s">
        <v>75</v>
      </c>
      <c r="AF409599" s="7" t="s">
        <v>75</v>
      </c>
      <c r="AG409599" s="7" t="s">
        <v>69</v>
      </c>
      <c r="AH409599" s="7" t="s">
        <v>75</v>
      </c>
      <c r="AI409599" s="7" t="s">
        <v>69</v>
      </c>
      <c r="AJ409599" s="7" t="s">
        <v>75</v>
      </c>
      <c r="AK409599" s="7" t="s">
        <v>75</v>
      </c>
      <c r="AL409599" s="7" t="s">
        <v>75</v>
      </c>
      <c r="AM409599" s="7" t="s">
        <v>69</v>
      </c>
      <c r="AN409599" s="7" t="s">
        <v>75</v>
      </c>
      <c r="AO409599" s="7" t="s">
        <v>69</v>
      </c>
      <c r="AP409599" s="7" t="s">
        <v>75</v>
      </c>
      <c r="AQ409599" s="7" t="s">
        <v>75</v>
      </c>
      <c r="AR409599" s="7" t="s">
        <v>75</v>
      </c>
      <c r="AS409599" s="7" t="s">
        <v>75</v>
      </c>
      <c r="AT409599" s="7" t="s">
        <v>75</v>
      </c>
      <c r="AU409599" s="7" t="s">
        <v>75</v>
      </c>
      <c r="AV409599" s="7" t="s">
        <v>69</v>
      </c>
      <c r="AW409599" s="7" t="s">
        <v>75</v>
      </c>
      <c r="AX409599" s="7" t="s">
        <v>69</v>
      </c>
      <c r="AY409599" s="7" t="s">
        <v>75</v>
      </c>
      <c r="AZ409599" s="7" t="s">
        <v>75</v>
      </c>
      <c r="BA409599" s="7" t="s">
        <v>75</v>
      </c>
      <c r="BB409599" s="7" t="s">
        <v>75</v>
      </c>
      <c r="BC409599" s="7" t="s">
        <v>75</v>
      </c>
      <c r="BD409599" s="7" t="s">
        <v>69</v>
      </c>
      <c r="BE409599" s="7" t="s">
        <v>75</v>
      </c>
      <c r="BF409599" s="7" t="s">
        <v>75</v>
      </c>
      <c r="BG409599" s="7" t="s">
        <v>75</v>
      </c>
      <c r="BH409599" s="7" t="s">
        <v>75</v>
      </c>
      <c r="BI409599" s="7" t="s">
        <v>75</v>
      </c>
      <c r="BJ409599" s="7" t="s">
        <v>75</v>
      </c>
      <c r="BK409599" s="7" t="s">
        <v>75</v>
      </c>
      <c r="BL409599" s="7" t="s">
        <v>75</v>
      </c>
      <c r="BM409599" s="7" t="s">
        <v>75</v>
      </c>
      <c r="BN409599" s="7" t="s">
        <v>69</v>
      </c>
      <c r="BO409599" s="13"/>
      <c r="BP409599" s="7" t="s">
        <v>75</v>
      </c>
      <c r="BQ409599" s="7" t="s">
        <v>75</v>
      </c>
      <c r="BR409599" s="7" t="s">
        <v>75</v>
      </c>
      <c r="BS409599" s="7" t="s">
        <v>75</v>
      </c>
      <c r="BT409599" s="7" t="s">
        <v>75</v>
      </c>
      <c r="BU409599" s="7" t="s">
        <v>75</v>
      </c>
      <c r="BV409599" s="7" t="s">
        <v>69</v>
      </c>
      <c r="BW409599" s="7" t="s">
        <v>69</v>
      </c>
      <c r="BX409599" s="7" t="s">
        <v>69</v>
      </c>
      <c r="BY409599" s="7" t="s">
        <v>75</v>
      </c>
      <c r="BZ409599" s="7" t="s">
        <v>75</v>
      </c>
      <c r="CA409599" s="7" t="s">
        <v>69</v>
      </c>
      <c r="CB409599" s="7" t="s">
        <v>69</v>
      </c>
      <c r="CC409599" s="7" t="s">
        <v>75</v>
      </c>
      <c r="CD409599" s="7" t="s">
        <v>75</v>
      </c>
      <c r="CE409599" s="7" t="s">
        <v>75</v>
      </c>
      <c r="CF409599" s="7" t="s">
        <v>75</v>
      </c>
      <c r="CG409599" s="7" t="s">
        <v>75</v>
      </c>
      <c r="CH409599" s="7" t="s">
        <v>69</v>
      </c>
      <c r="CI409599" s="7" t="s">
        <v>75</v>
      </c>
      <c r="CJ409599" s="7" t="s">
        <v>75</v>
      </c>
      <c r="CK409599" s="7" t="s">
        <v>75</v>
      </c>
      <c r="CL409599" s="7" t="s">
        <v>75</v>
      </c>
    </row>
    <row r="409600" spans="1:90" x14ac:dyDescent="0.25">
      <c r="A409600" s="1" t="s">
        <v>8</v>
      </c>
      <c r="B409600" s="13" t="s">
        <v>70</v>
      </c>
      <c r="C409600" s="7" t="s">
        <v>70</v>
      </c>
      <c r="D409600" s="11" t="s">
        <v>76</v>
      </c>
      <c r="E409600" s="11" t="s">
        <v>76</v>
      </c>
      <c r="F409600" s="11" t="s">
        <v>70</v>
      </c>
      <c r="G409600" s="11" t="s">
        <v>76</v>
      </c>
      <c r="H409600" s="11" t="s">
        <v>85</v>
      </c>
      <c r="I409600" s="11" t="s">
        <v>70</v>
      </c>
      <c r="J409600" s="11" t="s">
        <v>76</v>
      </c>
      <c r="K409600" s="11" t="s">
        <v>76</v>
      </c>
      <c r="L409600" s="11" t="s">
        <v>76</v>
      </c>
      <c r="M409600" s="13" t="s">
        <v>76</v>
      </c>
      <c r="N409600" s="11" t="s">
        <v>76</v>
      </c>
      <c r="O409600" s="11" t="s">
        <v>76</v>
      </c>
      <c r="P409600" s="11" t="s">
        <v>76</v>
      </c>
      <c r="Q409600" s="11" t="s">
        <v>99</v>
      </c>
      <c r="R409600" s="13" t="s">
        <v>76</v>
      </c>
      <c r="S409600" s="13" t="s">
        <v>76</v>
      </c>
      <c r="T409600" s="11" t="s">
        <v>104</v>
      </c>
      <c r="U409600" s="11" t="s">
        <v>76</v>
      </c>
      <c r="V409600" s="11" t="s">
        <v>70</v>
      </c>
      <c r="W409600" s="11" t="s">
        <v>104</v>
      </c>
      <c r="X409600" s="11" t="s">
        <v>70</v>
      </c>
      <c r="Y409600" s="11" t="s">
        <v>76</v>
      </c>
      <c r="Z409600" s="11" t="s">
        <v>76</v>
      </c>
      <c r="AA409600" s="11" t="s">
        <v>76</v>
      </c>
      <c r="AB409600" s="11" t="s">
        <v>76</v>
      </c>
      <c r="AC409600" s="11" t="s">
        <v>76</v>
      </c>
      <c r="AD409600" s="11" t="s">
        <v>76</v>
      </c>
      <c r="AE409600" s="11" t="s">
        <v>104</v>
      </c>
      <c r="AF409600" s="11" t="s">
        <v>76</v>
      </c>
      <c r="AG409600" s="11" t="s">
        <v>70</v>
      </c>
      <c r="AH409600" s="11" t="s">
        <v>76</v>
      </c>
      <c r="AI409600" s="11" t="s">
        <v>99</v>
      </c>
      <c r="AJ409600" s="11" t="s">
        <v>76</v>
      </c>
      <c r="AK409600" s="11" t="s">
        <v>76</v>
      </c>
      <c r="AL409600" s="11" t="s">
        <v>76</v>
      </c>
      <c r="AM409600" s="11" t="s">
        <v>70</v>
      </c>
      <c r="AN409600" s="11" t="s">
        <v>76</v>
      </c>
      <c r="AO409600" s="11" t="s">
        <v>70</v>
      </c>
      <c r="AP409600" s="11" t="s">
        <v>76</v>
      </c>
      <c r="AQ409600" s="11" t="s">
        <v>76</v>
      </c>
      <c r="AR409600" s="11" t="s">
        <v>76</v>
      </c>
      <c r="AS409600" s="11" t="s">
        <v>76</v>
      </c>
      <c r="AT409600" s="11" t="s">
        <v>76</v>
      </c>
      <c r="AU409600" s="13" t="s">
        <v>76</v>
      </c>
      <c r="AV409600" s="7" t="s">
        <v>151</v>
      </c>
      <c r="AW409600" s="11" t="s">
        <v>76</v>
      </c>
      <c r="AX409600" s="13" t="s">
        <v>151</v>
      </c>
      <c r="AY409600" s="11" t="s">
        <v>76</v>
      </c>
      <c r="AZ409600" s="11" t="s">
        <v>76</v>
      </c>
      <c r="BA409600" s="11" t="s">
        <v>104</v>
      </c>
      <c r="BB409600" s="11" t="s">
        <v>76</v>
      </c>
      <c r="BC409600" s="11" t="s">
        <v>76</v>
      </c>
      <c r="BD409600" s="11" t="s">
        <v>70</v>
      </c>
      <c r="BE409600" s="11" t="s">
        <v>76</v>
      </c>
      <c r="BF409600" s="11" t="s">
        <v>76</v>
      </c>
      <c r="BG409600" s="11" t="s">
        <v>76</v>
      </c>
      <c r="BH409600" s="11" t="s">
        <v>76</v>
      </c>
      <c r="BI409600" s="11" t="s">
        <v>76</v>
      </c>
      <c r="BJ409600" s="11" t="s">
        <v>76</v>
      </c>
      <c r="BK409600" s="11" t="s">
        <v>76</v>
      </c>
      <c r="BL409600" s="11" t="s">
        <v>76</v>
      </c>
      <c r="BM409600" s="11" t="s">
        <v>76</v>
      </c>
      <c r="BN409600" s="11" t="s">
        <v>70</v>
      </c>
      <c r="BO409600" s="11" t="s">
        <v>85</v>
      </c>
      <c r="BP409600" s="11" t="s">
        <v>76</v>
      </c>
      <c r="BQ409600" s="11" t="s">
        <v>76</v>
      </c>
      <c r="BR409600" s="11" t="s">
        <v>76</v>
      </c>
      <c r="BS409600" s="11" t="s">
        <v>76</v>
      </c>
      <c r="BT409600" s="11" t="s">
        <v>76</v>
      </c>
      <c r="BU409600" s="11" t="s">
        <v>76</v>
      </c>
      <c r="BV409600" s="11" t="s">
        <v>70</v>
      </c>
      <c r="BW409600" s="11" t="s">
        <v>70</v>
      </c>
      <c r="BX409600" s="11" t="s">
        <v>70</v>
      </c>
      <c r="BY409600" s="11" t="s">
        <v>104</v>
      </c>
      <c r="BZ409600" s="11" t="s">
        <v>76</v>
      </c>
      <c r="CA409600" s="11" t="s">
        <v>70</v>
      </c>
      <c r="CB409600" s="11" t="s">
        <v>70</v>
      </c>
      <c r="CC409600" s="11" t="s">
        <v>76</v>
      </c>
      <c r="CD409600" s="11" t="s">
        <v>76</v>
      </c>
      <c r="CE409600" s="11" t="s">
        <v>76</v>
      </c>
      <c r="CF409600" s="11" t="s">
        <v>104</v>
      </c>
      <c r="CG409600" s="11" t="s">
        <v>76</v>
      </c>
      <c r="CH409600" s="11" t="s">
        <v>151</v>
      </c>
      <c r="CI409600" s="11" t="s">
        <v>76</v>
      </c>
      <c r="CJ409600" s="11" t="s">
        <v>76</v>
      </c>
      <c r="CK409600" s="11" t="s">
        <v>76</v>
      </c>
      <c r="CL409600" s="11" t="s">
        <v>76</v>
      </c>
    </row>
    <row r="409601" spans="1:90" x14ac:dyDescent="0.25">
      <c r="A409601" s="1" t="s">
        <v>9</v>
      </c>
      <c r="AI409601" s="7" t="s">
        <v>56</v>
      </c>
      <c r="AK409601" s="7" t="s">
        <v>56</v>
      </c>
      <c r="AL409601" s="7" t="s">
        <v>56</v>
      </c>
      <c r="AM409601" s="7" t="s">
        <v>56</v>
      </c>
      <c r="AN409601" s="7" t="s">
        <v>56</v>
      </c>
      <c r="AO409601" s="7" t="s">
        <v>56</v>
      </c>
      <c r="AT409601" s="13"/>
      <c r="AY409601" s="7" t="s">
        <v>56</v>
      </c>
      <c r="AZ409601" s="7" t="s">
        <v>56</v>
      </c>
      <c r="BA409601" s="7" t="s">
        <v>56</v>
      </c>
      <c r="BC409601" s="7" t="s">
        <v>56</v>
      </c>
      <c r="BG409601" s="13" t="s">
        <v>56</v>
      </c>
      <c r="BL409601" s="13" t="s">
        <v>56</v>
      </c>
      <c r="BM409601" s="13"/>
      <c r="BO409601" s="13"/>
      <c r="BQ409601" s="13"/>
      <c r="BR409601" s="13" t="s">
        <v>56</v>
      </c>
      <c r="BS409601" s="13" t="s">
        <v>56</v>
      </c>
      <c r="BY409601" s="7" t="s">
        <v>56</v>
      </c>
      <c r="CL409601" s="7" t="s">
        <v>56</v>
      </c>
    </row>
    <row r="409602" spans="1:90" x14ac:dyDescent="0.25">
      <c r="A409602" s="1" t="s">
        <v>10</v>
      </c>
      <c r="B409602" s="13" t="s">
        <v>56</v>
      </c>
      <c r="C409602" s="7" t="s">
        <v>56</v>
      </c>
      <c r="D409602" s="13" t="s">
        <v>56</v>
      </c>
      <c r="E409602" s="13" t="s">
        <v>56</v>
      </c>
      <c r="F409602" s="13" t="s">
        <v>56</v>
      </c>
      <c r="G409602" s="13" t="s">
        <v>56</v>
      </c>
      <c r="H409602" s="13" t="s">
        <v>56</v>
      </c>
      <c r="I409602" s="13" t="s">
        <v>56</v>
      </c>
      <c r="J409602" s="13" t="s">
        <v>56</v>
      </c>
      <c r="K409602" s="13" t="s">
        <v>56</v>
      </c>
      <c r="L409602" s="13" t="s">
        <v>56</v>
      </c>
      <c r="M409602" s="13" t="s">
        <v>56</v>
      </c>
      <c r="N409602" s="13" t="s">
        <v>56</v>
      </c>
      <c r="O409602" s="13" t="s">
        <v>56</v>
      </c>
      <c r="P409602" s="13" t="s">
        <v>56</v>
      </c>
      <c r="Q409602" s="13" t="s">
        <v>56</v>
      </c>
      <c r="R409602" s="13" t="s">
        <v>56</v>
      </c>
      <c r="S409602" s="13" t="s">
        <v>56</v>
      </c>
      <c r="T409602" s="7" t="s">
        <v>56</v>
      </c>
      <c r="U409602" s="7" t="s">
        <v>56</v>
      </c>
      <c r="V409602" s="7" t="s">
        <v>56</v>
      </c>
      <c r="W409602" s="7" t="s">
        <v>56</v>
      </c>
      <c r="X409602" s="7" t="s">
        <v>56</v>
      </c>
      <c r="Y409602" s="7" t="s">
        <v>56</v>
      </c>
      <c r="Z409602" s="7" t="s">
        <v>56</v>
      </c>
      <c r="AA409602" s="7" t="s">
        <v>56</v>
      </c>
      <c r="AB409602" s="7" t="s">
        <v>56</v>
      </c>
      <c r="AC409602" s="7" t="s">
        <v>56</v>
      </c>
      <c r="AD409602" s="7" t="s">
        <v>56</v>
      </c>
      <c r="AE409602" s="7" t="s">
        <v>56</v>
      </c>
      <c r="AS409602" s="13"/>
      <c r="BE409602" s="13"/>
      <c r="BT409602" s="13"/>
    </row>
    <row r="409603" spans="1:90" x14ac:dyDescent="0.25">
      <c r="A409603" s="1" t="s">
        <v>11</v>
      </c>
      <c r="AF409603" s="7" t="s">
        <v>56</v>
      </c>
      <c r="AG409603" s="13" t="s">
        <v>56</v>
      </c>
      <c r="AH409603" s="7" t="s">
        <v>56</v>
      </c>
      <c r="AJ409603" s="13" t="s">
        <v>56</v>
      </c>
      <c r="AN409603" s="13"/>
      <c r="AP409603" s="13" t="s">
        <v>56</v>
      </c>
      <c r="AQ409603" s="13" t="s">
        <v>56</v>
      </c>
      <c r="AR409603" s="13" t="s">
        <v>56</v>
      </c>
      <c r="AS409603" s="7" t="s">
        <v>56</v>
      </c>
      <c r="AT409603" s="7" t="s">
        <v>56</v>
      </c>
      <c r="AU409603" s="13" t="s">
        <v>56</v>
      </c>
      <c r="AV409603" s="13" t="s">
        <v>56</v>
      </c>
      <c r="AW409603" s="13" t="s">
        <v>56</v>
      </c>
      <c r="AX409603" s="13" t="s">
        <v>56</v>
      </c>
      <c r="BB409603" s="13" t="s">
        <v>56</v>
      </c>
      <c r="BD409603" s="13" t="s">
        <v>56</v>
      </c>
      <c r="BE409603" s="13" t="s">
        <v>56</v>
      </c>
      <c r="BF409603" s="13" t="s">
        <v>56</v>
      </c>
      <c r="BH409603" s="7" t="s">
        <v>56</v>
      </c>
      <c r="BI409603" s="13" t="s">
        <v>56</v>
      </c>
      <c r="BJ409603" s="13" t="s">
        <v>56</v>
      </c>
      <c r="BK409603" s="13" t="s">
        <v>56</v>
      </c>
      <c r="BM409603" s="7" t="s">
        <v>56</v>
      </c>
      <c r="BN409603" s="13" t="s">
        <v>56</v>
      </c>
      <c r="BO409603" s="7" t="s">
        <v>56</v>
      </c>
      <c r="BP409603" s="7" t="s">
        <v>56</v>
      </c>
      <c r="BQ409603" s="7" t="s">
        <v>56</v>
      </c>
      <c r="BT409603" s="13" t="s">
        <v>56</v>
      </c>
      <c r="BU409603" s="13" t="s">
        <v>56</v>
      </c>
      <c r="BV409603" s="13" t="s">
        <v>56</v>
      </c>
      <c r="BW409603" s="13" t="s">
        <v>56</v>
      </c>
      <c r="BX409603" s="13" t="s">
        <v>56</v>
      </c>
      <c r="BZ409603" s="13" t="s">
        <v>56</v>
      </c>
      <c r="CA409603" s="7" t="s">
        <v>56</v>
      </c>
      <c r="CB409603" s="7" t="s">
        <v>56</v>
      </c>
      <c r="CC409603" s="7" t="s">
        <v>56</v>
      </c>
      <c r="CD409603" s="7" t="s">
        <v>56</v>
      </c>
      <c r="CE409603" s="7" t="s">
        <v>56</v>
      </c>
      <c r="CF409603" s="7" t="s">
        <v>56</v>
      </c>
      <c r="CG409603" s="7" t="s">
        <v>56</v>
      </c>
      <c r="CH409603" s="7" t="s">
        <v>56</v>
      </c>
      <c r="CI409603" s="7" t="s">
        <v>56</v>
      </c>
      <c r="CJ409603" s="7" t="s">
        <v>56</v>
      </c>
      <c r="CK409603" s="7" t="s">
        <v>56</v>
      </c>
    </row>
    <row r="409604" spans="1:90" x14ac:dyDescent="0.25">
      <c r="A409604" s="16" t="s">
        <v>12</v>
      </c>
      <c r="C409604" s="13"/>
      <c r="AF409604" s="7" t="s">
        <v>56</v>
      </c>
      <c r="AG409604" s="13" t="s">
        <v>56</v>
      </c>
      <c r="AH409604" s="7" t="s">
        <v>56</v>
      </c>
      <c r="AI409604" s="13" t="s">
        <v>56</v>
      </c>
      <c r="AJ409604" s="13" t="s">
        <v>56</v>
      </c>
      <c r="AK409604" s="13" t="s">
        <v>56</v>
      </c>
      <c r="AL409604" s="13" t="s">
        <v>56</v>
      </c>
      <c r="AM409604" s="13" t="s">
        <v>56</v>
      </c>
      <c r="AN409604" s="13" t="s">
        <v>56</v>
      </c>
      <c r="AO409604" s="13" t="s">
        <v>56</v>
      </c>
      <c r="AP409604" s="13" t="s">
        <v>56</v>
      </c>
      <c r="AQ409604" s="13" t="s">
        <v>56</v>
      </c>
      <c r="AR409604" s="13" t="s">
        <v>56</v>
      </c>
      <c r="AS409604" s="7" t="s">
        <v>56</v>
      </c>
      <c r="AT409604" s="7" t="s">
        <v>56</v>
      </c>
      <c r="AU409604" s="13" t="s">
        <v>56</v>
      </c>
      <c r="AV409604" s="13" t="s">
        <v>56</v>
      </c>
      <c r="AW409604" s="13" t="s">
        <v>56</v>
      </c>
      <c r="AX409604" s="13" t="s">
        <v>56</v>
      </c>
      <c r="AY409604" s="13" t="s">
        <v>56</v>
      </c>
      <c r="AZ409604" s="13" t="s">
        <v>56</v>
      </c>
      <c r="BA409604" s="13" t="s">
        <v>56</v>
      </c>
      <c r="BB409604" s="13" t="s">
        <v>56</v>
      </c>
      <c r="BC409604" s="13" t="s">
        <v>56</v>
      </c>
      <c r="BD409604" s="13" t="s">
        <v>56</v>
      </c>
      <c r="BE409604" s="13" t="s">
        <v>56</v>
      </c>
      <c r="BF409604" s="13" t="s">
        <v>56</v>
      </c>
      <c r="BG409604" s="13" t="s">
        <v>56</v>
      </c>
      <c r="BH409604" s="7" t="s">
        <v>56</v>
      </c>
      <c r="BI409604" s="13" t="s">
        <v>56</v>
      </c>
      <c r="BJ409604" s="13" t="s">
        <v>56</v>
      </c>
      <c r="BK409604" s="13" t="s">
        <v>56</v>
      </c>
      <c r="BL409604" s="13" t="s">
        <v>56</v>
      </c>
      <c r="BM409604" s="7" t="s">
        <v>56</v>
      </c>
      <c r="BN409604" s="13" t="s">
        <v>56</v>
      </c>
      <c r="BO409604" s="13" t="s">
        <v>56</v>
      </c>
      <c r="BP409604" s="7" t="s">
        <v>56</v>
      </c>
      <c r="BQ409604" s="7" t="s">
        <v>56</v>
      </c>
      <c r="BR409604" s="13" t="s">
        <v>56</v>
      </c>
      <c r="BS409604" s="13" t="s">
        <v>56</v>
      </c>
      <c r="BT409604" s="13" t="s">
        <v>56</v>
      </c>
      <c r="BU409604" s="13" t="s">
        <v>56</v>
      </c>
      <c r="BV409604" s="13" t="s">
        <v>56</v>
      </c>
      <c r="BW409604" s="13" t="s">
        <v>56</v>
      </c>
      <c r="BX409604" s="13" t="s">
        <v>56</v>
      </c>
      <c r="BY409604" s="7" t="s">
        <v>56</v>
      </c>
      <c r="CA409604" s="7" t="s">
        <v>56</v>
      </c>
      <c r="CB409604" s="7" t="s">
        <v>56</v>
      </c>
      <c r="CC409604" s="7" t="s">
        <v>56</v>
      </c>
      <c r="CE409604" s="7" t="s">
        <v>56</v>
      </c>
      <c r="CG409604" s="7" t="s">
        <v>56</v>
      </c>
      <c r="CH409604" s="7" t="s">
        <v>56</v>
      </c>
      <c r="CI409604" s="7" t="s">
        <v>56</v>
      </c>
      <c r="CK409604" s="7" t="s">
        <v>56</v>
      </c>
      <c r="CL409604" s="7" t="s">
        <v>56</v>
      </c>
    </row>
    <row r="409605" spans="1:90" x14ac:dyDescent="0.25">
      <c r="A409605" s="7" t="s">
        <v>13</v>
      </c>
      <c r="AF409605" s="7">
        <v>1</v>
      </c>
      <c r="AG409605" s="7">
        <v>1</v>
      </c>
      <c r="AH409605" s="7">
        <v>1</v>
      </c>
      <c r="AI409605" s="7">
        <v>2</v>
      </c>
      <c r="AJ409605" s="13">
        <v>1</v>
      </c>
      <c r="AL409605" s="7">
        <v>2</v>
      </c>
      <c r="AN409605" s="7">
        <v>2</v>
      </c>
      <c r="AP409605" s="7">
        <v>1</v>
      </c>
      <c r="AT409605" s="7">
        <v>1</v>
      </c>
      <c r="AU409605" s="7">
        <v>1</v>
      </c>
      <c r="AV409605" s="7">
        <v>1</v>
      </c>
      <c r="AW409605" s="7">
        <v>1</v>
      </c>
      <c r="AX409605" s="7">
        <v>2</v>
      </c>
      <c r="AY409605" s="7">
        <v>2</v>
      </c>
      <c r="AZ409605" s="7">
        <v>1</v>
      </c>
      <c r="BB409605" s="7">
        <v>1</v>
      </c>
      <c r="BC409605" s="7">
        <v>2</v>
      </c>
      <c r="BD409605" s="13" t="s">
        <v>157</v>
      </c>
      <c r="BF409605" s="7">
        <v>1</v>
      </c>
      <c r="BG409605" s="7">
        <v>2</v>
      </c>
      <c r="BI409605" s="7">
        <v>1</v>
      </c>
      <c r="BM409605" s="7">
        <v>2</v>
      </c>
      <c r="BP409605" s="7">
        <v>1</v>
      </c>
      <c r="BQ409605" s="7">
        <v>1</v>
      </c>
      <c r="BR409605" s="13">
        <v>2</v>
      </c>
      <c r="BS409605" s="7">
        <v>1</v>
      </c>
      <c r="BU409605" s="7">
        <v>1</v>
      </c>
      <c r="BW409605" s="7">
        <v>1</v>
      </c>
      <c r="BX409605" s="7">
        <v>3</v>
      </c>
      <c r="BY409605" s="7">
        <v>1</v>
      </c>
      <c r="CA409605" s="7">
        <v>1</v>
      </c>
      <c r="CB409605" s="7">
        <v>1</v>
      </c>
      <c r="CG409605" s="7">
        <v>1</v>
      </c>
      <c r="CH409605" s="7">
        <v>1</v>
      </c>
      <c r="CI409605" s="7">
        <v>2</v>
      </c>
      <c r="CK409605" s="7">
        <v>1</v>
      </c>
    </row>
    <row r="409606" spans="1:90" x14ac:dyDescent="0.25">
      <c r="A409606" s="7" t="s">
        <v>14</v>
      </c>
      <c r="AF409606" s="13" t="s">
        <v>122</v>
      </c>
      <c r="AH409606" s="7" t="s">
        <v>126</v>
      </c>
      <c r="AI409606" s="7">
        <v>4</v>
      </c>
      <c r="AJ409606" s="7">
        <v>1</v>
      </c>
      <c r="AK409606" s="7">
        <v>2</v>
      </c>
      <c r="AL409606" s="13">
        <v>3</v>
      </c>
      <c r="AM409606" s="7">
        <v>4</v>
      </c>
      <c r="AN409606" s="13" t="s">
        <v>137</v>
      </c>
      <c r="AO409606" s="7">
        <v>4</v>
      </c>
      <c r="AQ409606" s="13" t="s">
        <v>141</v>
      </c>
      <c r="AR409606" s="13" t="s">
        <v>141</v>
      </c>
      <c r="AS409606" s="7" t="s">
        <v>141</v>
      </c>
      <c r="AT409606" s="7">
        <v>1</v>
      </c>
      <c r="AU409606" s="13" t="s">
        <v>141</v>
      </c>
      <c r="AV409606" s="13" t="s">
        <v>141</v>
      </c>
      <c r="AW409606" s="13" t="s">
        <v>141</v>
      </c>
      <c r="AX409606" s="13" t="s">
        <v>141</v>
      </c>
      <c r="AY409606" s="7" t="s">
        <v>157</v>
      </c>
      <c r="BA409606" s="7">
        <v>1</v>
      </c>
      <c r="BE409606" s="13" t="s">
        <v>141</v>
      </c>
      <c r="BG409606" s="7">
        <v>9</v>
      </c>
      <c r="BH409606" s="13" t="s">
        <v>141</v>
      </c>
      <c r="BJ409606" s="13" t="s">
        <v>141</v>
      </c>
      <c r="BK409606" s="13" t="s">
        <v>141</v>
      </c>
      <c r="BL409606" s="7">
        <v>2</v>
      </c>
      <c r="BN409606" s="13" t="s">
        <v>141</v>
      </c>
      <c r="BO409606" s="7">
        <v>1</v>
      </c>
      <c r="BP409606" s="13" t="s">
        <v>141</v>
      </c>
      <c r="BQ409606" s="7">
        <v>1</v>
      </c>
      <c r="BR409606" s="13" t="s">
        <v>141</v>
      </c>
      <c r="BS409606" s="7">
        <v>6</v>
      </c>
      <c r="BV409606" s="7">
        <v>1</v>
      </c>
      <c r="BW409606" s="13" t="s">
        <v>141</v>
      </c>
      <c r="BX409606" s="13" t="s">
        <v>141</v>
      </c>
      <c r="BY409606" s="7">
        <v>4</v>
      </c>
      <c r="BZ409606" s="7">
        <v>1</v>
      </c>
      <c r="CC409606" s="7">
        <v>2</v>
      </c>
      <c r="CD409606" s="7">
        <v>1</v>
      </c>
      <c r="CE409606" s="7">
        <v>1</v>
      </c>
      <c r="CG409606" s="7" t="s">
        <v>141</v>
      </c>
      <c r="CH409606" s="7">
        <v>1</v>
      </c>
      <c r="CI409606" s="7">
        <v>3</v>
      </c>
      <c r="CJ409606" s="7" t="s">
        <v>141</v>
      </c>
      <c r="CK409606" s="7">
        <v>1</v>
      </c>
      <c r="CL409606" s="7">
        <v>6</v>
      </c>
    </row>
    <row r="409607" spans="1:90" x14ac:dyDescent="0.25">
      <c r="A409607" s="7" t="s">
        <v>15</v>
      </c>
      <c r="AF409607" s="7">
        <v>1</v>
      </c>
      <c r="AG409607" s="7">
        <f>AG409605+AG409606</f>
        <v>1</v>
      </c>
      <c r="AH409607" s="7">
        <v>2</v>
      </c>
      <c r="AI409607" s="7">
        <f>AI409605+AI409606</f>
        <v>6</v>
      </c>
      <c r="AJ409607" s="7">
        <f>AJ409605+AJ409606</f>
        <v>2</v>
      </c>
      <c r="AK409607" s="7">
        <f>AK409605+AK409606</f>
        <v>2</v>
      </c>
      <c r="AL409607" s="7">
        <f>AL409605+AL409606</f>
        <v>5</v>
      </c>
      <c r="AM409607" s="7">
        <f>AM409605+AM409606</f>
        <v>4</v>
      </c>
      <c r="AN409607" s="7">
        <v>10</v>
      </c>
      <c r="AO409607" s="7">
        <f>AO409605+AO409606</f>
        <v>4</v>
      </c>
      <c r="AP409607" s="7">
        <f>AP409605+AP409606</f>
        <v>1</v>
      </c>
      <c r="AQ409607" s="7">
        <v>1</v>
      </c>
      <c r="AR409607" s="7">
        <v>1</v>
      </c>
      <c r="AS409607" s="7">
        <v>1</v>
      </c>
      <c r="AT409607" s="7">
        <f>AT409605+AT409606</f>
        <v>2</v>
      </c>
      <c r="AU409607" s="7">
        <v>2</v>
      </c>
      <c r="AV409607" s="7">
        <v>2</v>
      </c>
      <c r="AW409607" s="7">
        <v>2</v>
      </c>
      <c r="AX409607" s="7">
        <v>3</v>
      </c>
      <c r="AY409607" s="7">
        <v>4</v>
      </c>
      <c r="AZ409607" s="7">
        <f>AZ409605+AZ409606</f>
        <v>1</v>
      </c>
      <c r="BA409607" s="7">
        <f>BA409605+BA409606</f>
        <v>1</v>
      </c>
      <c r="BB409607" s="7">
        <f>BB409605+BB409606</f>
        <v>1</v>
      </c>
      <c r="BC409607" s="7">
        <f>BC409605+BC409606</f>
        <v>2</v>
      </c>
      <c r="BD409607" s="7">
        <v>2</v>
      </c>
      <c r="BE409607" s="7">
        <v>1</v>
      </c>
      <c r="BF409607" s="7">
        <f>BF409605+BF409606</f>
        <v>1</v>
      </c>
      <c r="BG409607" s="7">
        <f>BG409605+BG409606</f>
        <v>11</v>
      </c>
      <c r="BH409607" s="7">
        <v>1</v>
      </c>
      <c r="BI409607" s="7">
        <f>BI409605+BI409606</f>
        <v>1</v>
      </c>
      <c r="BJ409607" s="7">
        <v>1</v>
      </c>
      <c r="BK409607" s="7">
        <v>1</v>
      </c>
      <c r="BL409607" s="7">
        <f>BL409605+BL409606</f>
        <v>2</v>
      </c>
      <c r="BM409607" s="7">
        <f>BM409605+BM409606</f>
        <v>2</v>
      </c>
      <c r="BN409607" s="7">
        <v>1</v>
      </c>
      <c r="BO409607" s="7">
        <f>BO409605+BO409606</f>
        <v>1</v>
      </c>
      <c r="BP409607" s="7">
        <v>2</v>
      </c>
      <c r="BQ409607" s="7">
        <f>BQ409605+BQ409606</f>
        <v>2</v>
      </c>
      <c r="BR409607" s="7">
        <v>3</v>
      </c>
      <c r="BS409607" s="7">
        <f>BS409605+BS409606</f>
        <v>7</v>
      </c>
      <c r="BU409607" s="7">
        <f>BU409605+BU409606</f>
        <v>1</v>
      </c>
      <c r="BV409607" s="7">
        <f>BV409605+BV409606</f>
        <v>1</v>
      </c>
      <c r="BW409607" s="7">
        <v>2</v>
      </c>
      <c r="BX409607" s="7">
        <v>4</v>
      </c>
      <c r="BY409607" s="7">
        <v>5</v>
      </c>
      <c r="BZ409607" s="7">
        <v>1</v>
      </c>
      <c r="CA409607" s="7">
        <v>1</v>
      </c>
      <c r="CB409607" s="7">
        <v>1</v>
      </c>
      <c r="CC409607" s="7">
        <v>2</v>
      </c>
      <c r="CD409607" s="7">
        <v>1</v>
      </c>
      <c r="CE409607" s="7">
        <v>1</v>
      </c>
      <c r="CG409607" s="7">
        <v>2</v>
      </c>
      <c r="CH409607" s="7">
        <v>2</v>
      </c>
      <c r="CI409607" s="7">
        <v>5</v>
      </c>
      <c r="CJ409607" s="7">
        <v>1</v>
      </c>
      <c r="CK409607" s="7">
        <v>2</v>
      </c>
      <c r="CL409607" s="7">
        <v>6</v>
      </c>
    </row>
    <row r="409608" spans="1:90" x14ac:dyDescent="0.25">
      <c r="A409608" s="1" t="s">
        <v>16</v>
      </c>
      <c r="AF409608" s="13" t="s">
        <v>56</v>
      </c>
      <c r="AH409608" s="7" t="s">
        <v>56</v>
      </c>
      <c r="AI409608" s="13" t="s">
        <v>56</v>
      </c>
      <c r="AJ409608" s="13" t="s">
        <v>56</v>
      </c>
      <c r="AK409608" s="13" t="s">
        <v>56</v>
      </c>
      <c r="AL409608" s="13" t="s">
        <v>56</v>
      </c>
      <c r="AN409608" s="13" t="s">
        <v>56</v>
      </c>
      <c r="AT409608" s="13" t="s">
        <v>56</v>
      </c>
      <c r="AU409608" s="13" t="s">
        <v>56</v>
      </c>
      <c r="AV409608" s="13" t="s">
        <v>56</v>
      </c>
      <c r="AW409608" s="13" t="s">
        <v>56</v>
      </c>
      <c r="AX409608" s="13" t="s">
        <v>56</v>
      </c>
      <c r="AY409608" s="13" t="s">
        <v>56</v>
      </c>
      <c r="BG409608" s="13" t="s">
        <v>56</v>
      </c>
      <c r="BP409608" s="13" t="s">
        <v>56</v>
      </c>
      <c r="BQ409608" s="7" t="s">
        <v>56</v>
      </c>
      <c r="BR409608" s="7" t="s">
        <v>56</v>
      </c>
      <c r="BS409608" s="7" t="s">
        <v>56</v>
      </c>
      <c r="BW409608" s="13" t="s">
        <v>56</v>
      </c>
      <c r="BX409608" s="13" t="s">
        <v>56</v>
      </c>
      <c r="BY409608" s="7" t="s">
        <v>56</v>
      </c>
      <c r="CG409608" s="7" t="s">
        <v>56</v>
      </c>
      <c r="CH409608" s="7" t="s">
        <v>56</v>
      </c>
      <c r="CI409608" s="7" t="s">
        <v>56</v>
      </c>
      <c r="CK409608" s="7" t="s">
        <v>56</v>
      </c>
    </row>
    <row r="409609" spans="1:90" x14ac:dyDescent="0.25">
      <c r="A409609" s="16" t="s">
        <v>17</v>
      </c>
      <c r="AF409609" s="13"/>
      <c r="AI409609" s="13"/>
      <c r="AJ409609" s="13"/>
      <c r="AK409609" s="13"/>
      <c r="AL409609" s="13"/>
      <c r="AN409609" s="13"/>
      <c r="AT409609" s="13"/>
      <c r="AU409609" s="13"/>
      <c r="AV409609" s="13"/>
      <c r="AW409609" s="13"/>
      <c r="AX409609" s="13"/>
      <c r="AY409609" s="13"/>
      <c r="BG409609" s="13"/>
      <c r="BP409609" s="13">
        <v>1</v>
      </c>
    </row>
    <row r="409610" spans="1:90" x14ac:dyDescent="0.25">
      <c r="A409610" s="16" t="s">
        <v>18</v>
      </c>
      <c r="AF409610" s="13"/>
      <c r="AI409610" s="13"/>
      <c r="AJ409610" s="13"/>
      <c r="AK409610" s="13"/>
      <c r="AL409610" s="13"/>
      <c r="AN409610" s="13"/>
      <c r="AT409610" s="13"/>
      <c r="AU409610" s="13"/>
      <c r="AV409610" s="13"/>
      <c r="AW409610" s="13"/>
      <c r="AX409610" s="13"/>
      <c r="AY409610" s="13"/>
      <c r="AZ409610" s="7">
        <v>429</v>
      </c>
    </row>
    <row r="409611" spans="1:90" x14ac:dyDescent="0.25">
      <c r="A409611" s="1" t="s">
        <v>19</v>
      </c>
      <c r="AI409611" s="7">
        <v>1</v>
      </c>
      <c r="AY409611" s="7">
        <v>1</v>
      </c>
      <c r="BC409611" s="7">
        <v>1</v>
      </c>
    </row>
    <row r="409612" spans="1:90" x14ac:dyDescent="0.25">
      <c r="A409612" s="16" t="s">
        <v>20</v>
      </c>
      <c r="AF409612" s="13"/>
      <c r="AI409612" s="13"/>
      <c r="AJ409612" s="13"/>
      <c r="AK409612" s="13"/>
      <c r="AL409612" s="13"/>
      <c r="AN409612" s="13"/>
      <c r="AT409612" s="13"/>
      <c r="AU409612" s="13"/>
      <c r="AV409612" s="13"/>
      <c r="AW409612" s="13"/>
      <c r="AX409612" s="13"/>
      <c r="AY409612" s="13"/>
      <c r="BB409612" s="7">
        <v>2</v>
      </c>
    </row>
    <row r="409613" spans="1:90" x14ac:dyDescent="0.25">
      <c r="A409613" s="1" t="s">
        <v>21</v>
      </c>
      <c r="AH409613" s="7">
        <v>1</v>
      </c>
      <c r="AT409613" s="7">
        <v>1</v>
      </c>
    </row>
    <row r="409614" spans="1:90" x14ac:dyDescent="0.25">
      <c r="A409614" s="1" t="s">
        <v>22</v>
      </c>
      <c r="BG409614" s="7">
        <v>27</v>
      </c>
      <c r="BR409614" s="7">
        <v>1</v>
      </c>
      <c r="BX409614" s="7">
        <v>1</v>
      </c>
    </row>
    <row r="409615" spans="1:90" x14ac:dyDescent="0.25">
      <c r="A409615" s="17" t="s">
        <v>48</v>
      </c>
      <c r="AJ409615" s="7">
        <v>1</v>
      </c>
      <c r="AV409615" s="7">
        <v>1</v>
      </c>
      <c r="BF409615" s="7">
        <v>1</v>
      </c>
      <c r="CI409615" s="7">
        <v>1</v>
      </c>
    </row>
    <row r="409616" spans="1:90" x14ac:dyDescent="0.25">
      <c r="A409616" s="16" t="s">
        <v>23</v>
      </c>
      <c r="AI409616" s="7">
        <v>4</v>
      </c>
      <c r="AL409616" s="13">
        <v>3</v>
      </c>
      <c r="AP409616" s="7">
        <v>1</v>
      </c>
      <c r="AU409616" s="7">
        <v>1</v>
      </c>
      <c r="AW409616" s="7">
        <v>1</v>
      </c>
      <c r="AX409616" s="7">
        <v>1</v>
      </c>
      <c r="AY409616" s="7">
        <v>1</v>
      </c>
      <c r="BC409616" s="7">
        <v>36</v>
      </c>
      <c r="BD409616" s="7">
        <v>1</v>
      </c>
      <c r="BG409616" s="7">
        <v>4</v>
      </c>
      <c r="BI409616" s="7">
        <v>1</v>
      </c>
      <c r="BM409616" s="7">
        <v>2</v>
      </c>
      <c r="BQ409616" s="7">
        <v>1</v>
      </c>
      <c r="BR409616" s="7">
        <v>34</v>
      </c>
      <c r="BS409616" s="7">
        <v>10</v>
      </c>
      <c r="BU409616" s="7">
        <v>2</v>
      </c>
      <c r="BW409616" s="7">
        <v>9</v>
      </c>
      <c r="BX409616" s="7">
        <v>2</v>
      </c>
      <c r="BY409616" s="7">
        <v>4</v>
      </c>
      <c r="CB409616" s="7">
        <v>9</v>
      </c>
      <c r="CG409616" s="7">
        <v>4</v>
      </c>
      <c r="CH409616" s="7">
        <v>2</v>
      </c>
      <c r="CK409616" s="7">
        <v>9</v>
      </c>
    </row>
    <row r="409617" spans="1:90" x14ac:dyDescent="0.25">
      <c r="A409617" s="17" t="s">
        <v>211</v>
      </c>
      <c r="AL409617" s="13"/>
      <c r="BD409617" s="7">
        <v>1</v>
      </c>
      <c r="CA409617" s="7">
        <v>1</v>
      </c>
    </row>
    <row r="409618" spans="1:90" x14ac:dyDescent="0.25">
      <c r="A409618" s="1" t="s">
        <v>24</v>
      </c>
      <c r="AF409618" s="7">
        <v>2</v>
      </c>
      <c r="AG409618" s="7">
        <v>3</v>
      </c>
      <c r="AL409618" s="7">
        <v>1</v>
      </c>
      <c r="AN409618" s="7">
        <v>2</v>
      </c>
      <c r="AX409618" s="7">
        <v>1</v>
      </c>
    </row>
    <row r="409619" spans="1:90" x14ac:dyDescent="0.25">
      <c r="A409619" s="1" t="s">
        <v>25</v>
      </c>
      <c r="AN409619" s="7">
        <v>1</v>
      </c>
      <c r="BM409619" s="7">
        <v>2</v>
      </c>
      <c r="BX409619" s="7">
        <v>1</v>
      </c>
    </row>
    <row r="409620" spans="1:90" x14ac:dyDescent="0.25">
      <c r="A409620" s="17" t="s">
        <v>49</v>
      </c>
      <c r="AF409620" s="7">
        <v>3</v>
      </c>
      <c r="AL409620" s="7">
        <v>797</v>
      </c>
      <c r="AM409620" s="7">
        <v>11</v>
      </c>
      <c r="AN409620" s="7">
        <v>11</v>
      </c>
      <c r="AR409620" s="7">
        <v>999999999</v>
      </c>
      <c r="AS409620" s="7">
        <v>999999999</v>
      </c>
      <c r="AT409620" s="7">
        <v>11</v>
      </c>
      <c r="AU409620" s="7">
        <v>4</v>
      </c>
      <c r="AV409620" s="7">
        <v>3</v>
      </c>
      <c r="AW409620" s="7">
        <v>2</v>
      </c>
      <c r="AX409620" s="7">
        <v>1</v>
      </c>
      <c r="BE409620" s="7">
        <v>3</v>
      </c>
      <c r="BG409620" s="7">
        <v>75</v>
      </c>
      <c r="BH409620" s="7">
        <v>1</v>
      </c>
      <c r="BJ409620" s="7">
        <v>1</v>
      </c>
      <c r="BK409620" s="7">
        <v>94</v>
      </c>
      <c r="BL409620" s="7">
        <v>638</v>
      </c>
      <c r="BN409620" s="7">
        <v>1</v>
      </c>
      <c r="BP409620" s="7">
        <v>25</v>
      </c>
      <c r="BR409620" s="7">
        <v>14</v>
      </c>
      <c r="BT409620" s="7">
        <v>2</v>
      </c>
      <c r="BV409620" s="7">
        <v>1</v>
      </c>
      <c r="BW409620" s="7">
        <v>4</v>
      </c>
      <c r="BX409620" s="7">
        <v>11</v>
      </c>
      <c r="BY409620" s="7">
        <v>32</v>
      </c>
      <c r="BZ409620" s="7">
        <v>1</v>
      </c>
      <c r="CC409620" s="7">
        <v>7</v>
      </c>
      <c r="CD409620" s="7">
        <v>6</v>
      </c>
      <c r="CE409620" s="7">
        <v>20</v>
      </c>
      <c r="CF409620" s="7">
        <v>2</v>
      </c>
      <c r="CG409620" s="7">
        <v>5</v>
      </c>
      <c r="CH409620" s="7">
        <v>7</v>
      </c>
      <c r="CI409620" s="7">
        <v>66</v>
      </c>
      <c r="CJ409620" s="7">
        <v>3</v>
      </c>
      <c r="CK409620" s="7">
        <v>1</v>
      </c>
      <c r="CL409620" s="7">
        <v>1696</v>
      </c>
    </row>
    <row r="409621" spans="1:90" x14ac:dyDescent="0.25">
      <c r="A409621" s="17" t="s">
        <v>50</v>
      </c>
      <c r="AY409621" s="7">
        <v>5</v>
      </c>
      <c r="CE409621" s="7">
        <v>1</v>
      </c>
      <c r="CH409621" s="7">
        <v>5</v>
      </c>
      <c r="CL409621" s="7">
        <v>178</v>
      </c>
    </row>
    <row r="409622" spans="1:90" x14ac:dyDescent="0.25">
      <c r="A409622" s="1" t="s">
        <v>26</v>
      </c>
      <c r="BG409622" s="7">
        <v>2</v>
      </c>
      <c r="BV409622" s="7">
        <v>6</v>
      </c>
      <c r="BY409622" s="7">
        <v>15</v>
      </c>
      <c r="CL409622" s="7">
        <v>1</v>
      </c>
    </row>
    <row r="409623" spans="1:90" x14ac:dyDescent="0.25">
      <c r="A409623" s="16" t="s">
        <v>27</v>
      </c>
      <c r="BG409623" s="7">
        <v>18</v>
      </c>
      <c r="BS409623" s="7">
        <v>2</v>
      </c>
    </row>
    <row r="409624" spans="1:90" x14ac:dyDescent="0.25">
      <c r="A409624" s="16" t="s">
        <v>28</v>
      </c>
      <c r="BA409624" s="7">
        <v>1933</v>
      </c>
      <c r="BG409624" s="7">
        <v>4</v>
      </c>
      <c r="BL409624" s="7">
        <v>59</v>
      </c>
      <c r="BO409624" s="7">
        <v>5</v>
      </c>
      <c r="CH409624" s="7">
        <v>5</v>
      </c>
      <c r="CI409624" s="7">
        <v>1</v>
      </c>
      <c r="CL409624" s="7">
        <v>161</v>
      </c>
    </row>
    <row r="409625" spans="1:90" x14ac:dyDescent="0.25">
      <c r="A409625" s="16" t="s">
        <v>29</v>
      </c>
      <c r="AN409625" s="13">
        <v>2</v>
      </c>
    </row>
    <row r="409626" spans="1:90" x14ac:dyDescent="0.25">
      <c r="A409626" s="1" t="s">
        <v>30</v>
      </c>
      <c r="AI409626" s="7">
        <v>1</v>
      </c>
      <c r="AY409626" s="7">
        <v>96</v>
      </c>
      <c r="BG409626" s="7">
        <v>27</v>
      </c>
      <c r="BY409626" s="7">
        <v>17</v>
      </c>
    </row>
    <row r="409627" spans="1:90" x14ac:dyDescent="0.25">
      <c r="A409627" s="17" t="s">
        <v>51</v>
      </c>
      <c r="AO409627" s="7">
        <v>2</v>
      </c>
      <c r="AT409627" s="7">
        <v>8</v>
      </c>
      <c r="AY409627" s="7">
        <v>24</v>
      </c>
      <c r="BG409627" s="7">
        <v>3</v>
      </c>
      <c r="BY409627" s="7">
        <v>4</v>
      </c>
    </row>
    <row r="409628" spans="1:90" x14ac:dyDescent="0.25">
      <c r="A409628" s="16" t="s">
        <v>31</v>
      </c>
      <c r="AJ409628" s="7">
        <v>3</v>
      </c>
      <c r="AL409628" s="13">
        <v>109</v>
      </c>
      <c r="AM409628" s="7">
        <v>6</v>
      </c>
      <c r="AN409628" s="7">
        <v>25</v>
      </c>
      <c r="AO409628" s="7">
        <v>10</v>
      </c>
      <c r="BG409628" s="7">
        <v>3</v>
      </c>
      <c r="BS409628" s="7">
        <v>4</v>
      </c>
      <c r="CC409628" s="7">
        <v>4</v>
      </c>
      <c r="CI409628" s="7">
        <v>2</v>
      </c>
      <c r="CL409628" s="7">
        <v>3</v>
      </c>
    </row>
    <row r="409629" spans="1:90" x14ac:dyDescent="0.25">
      <c r="A409629" s="16" t="s">
        <v>32</v>
      </c>
    </row>
    <row r="409630" spans="1:90" x14ac:dyDescent="0.25">
      <c r="A409630" s="16" t="s">
        <v>33</v>
      </c>
      <c r="BG409630" s="7">
        <v>2</v>
      </c>
      <c r="BL409630" s="7">
        <v>2</v>
      </c>
      <c r="BS409630" s="7">
        <v>4</v>
      </c>
    </row>
    <row r="409631" spans="1:90" x14ac:dyDescent="0.25">
      <c r="A409631" s="1" t="s">
        <v>34</v>
      </c>
      <c r="AI409631" s="7">
        <v>73</v>
      </c>
    </row>
    <row r="409632" spans="1:90" x14ac:dyDescent="0.25">
      <c r="A409632" s="16" t="s">
        <v>35</v>
      </c>
      <c r="AK409632" s="7">
        <v>15</v>
      </c>
      <c r="AL409632" s="13">
        <v>72</v>
      </c>
      <c r="AM409632" s="7">
        <v>7</v>
      </c>
      <c r="AN409632" s="7">
        <v>1</v>
      </c>
      <c r="AO409632" s="7">
        <v>10</v>
      </c>
      <c r="BG409632" s="7">
        <v>2</v>
      </c>
      <c r="BS409632" s="7">
        <v>12</v>
      </c>
      <c r="CC409632" s="7">
        <v>4</v>
      </c>
      <c r="CE409632" s="7">
        <v>1</v>
      </c>
    </row>
    <row r="409633" spans="1:90" x14ac:dyDescent="0.25">
      <c r="A409633" s="1" t="s">
        <v>36</v>
      </c>
      <c r="AL409633" s="7">
        <v>9</v>
      </c>
      <c r="AM409633" s="7">
        <v>2</v>
      </c>
      <c r="AN409633" s="7">
        <v>3</v>
      </c>
      <c r="AO409633" s="7">
        <v>5</v>
      </c>
      <c r="BQ409633" s="7">
        <v>1</v>
      </c>
    </row>
    <row r="409634" spans="1:90" x14ac:dyDescent="0.25">
      <c r="A409634" s="1" t="s">
        <v>37</v>
      </c>
      <c r="BS409634" s="7">
        <v>34</v>
      </c>
    </row>
    <row r="409635" spans="1:90" x14ac:dyDescent="0.25">
      <c r="A409635" s="1" t="s">
        <v>38</v>
      </c>
      <c r="AI409635" s="7">
        <v>1</v>
      </c>
    </row>
    <row r="409636" spans="1:90" x14ac:dyDescent="0.25">
      <c r="A409636" s="1" t="s">
        <v>39</v>
      </c>
      <c r="AI409636" s="7">
        <v>1</v>
      </c>
      <c r="CL409636" s="7">
        <v>1</v>
      </c>
    </row>
    <row r="409637" spans="1:90" x14ac:dyDescent="0.25">
      <c r="A409637" s="1" t="s">
        <v>40</v>
      </c>
      <c r="AK409637" s="13">
        <v>1</v>
      </c>
    </row>
    <row r="409638" spans="1:90" x14ac:dyDescent="0.25">
      <c r="A409638" s="1" t="s">
        <v>41</v>
      </c>
      <c r="AN409638" s="7">
        <v>2</v>
      </c>
      <c r="CI409638" s="7">
        <v>2</v>
      </c>
      <c r="CL409638" s="7">
        <v>1</v>
      </c>
    </row>
    <row r="409639" spans="1:90" x14ac:dyDescent="0.25">
      <c r="A409639" s="1" t="s">
        <v>42</v>
      </c>
      <c r="AN409639" s="7">
        <v>3</v>
      </c>
      <c r="BS409639" s="7">
        <v>2</v>
      </c>
    </row>
    <row r="409640" spans="1:90" x14ac:dyDescent="0.25">
      <c r="A409640" s="17" t="s">
        <v>52</v>
      </c>
      <c r="AN409640" s="7">
        <v>1</v>
      </c>
      <c r="BG409640" s="7">
        <v>2</v>
      </c>
      <c r="CL409640" s="7">
        <v>11</v>
      </c>
    </row>
    <row r="409641" spans="1:90" x14ac:dyDescent="0.25">
      <c r="A409641" s="1" t="s">
        <v>43</v>
      </c>
      <c r="BG409641" s="7">
        <v>1</v>
      </c>
    </row>
    <row r="409642" spans="1:90" x14ac:dyDescent="0.25">
      <c r="A409642" s="17" t="s">
        <v>53</v>
      </c>
      <c r="AN409642" s="7">
        <v>16</v>
      </c>
    </row>
    <row r="409643" spans="1:90" x14ac:dyDescent="0.25">
      <c r="A409643" s="1" t="s">
        <v>44</v>
      </c>
      <c r="AM409643" s="7">
        <v>2</v>
      </c>
      <c r="AO409643" s="7">
        <v>8</v>
      </c>
    </row>
    <row r="409644" spans="1:90" x14ac:dyDescent="0.25">
      <c r="A409644" s="1" t="s">
        <v>45</v>
      </c>
      <c r="BG409644" s="7">
        <v>3</v>
      </c>
    </row>
    <row r="409645" spans="1:90" x14ac:dyDescent="0.25">
      <c r="A409645" s="1" t="s">
        <v>46</v>
      </c>
      <c r="BY409645" s="7">
        <v>4</v>
      </c>
    </row>
    <row r="409646" spans="1:90" x14ac:dyDescent="0.25">
      <c r="A409646" s="16" t="s">
        <v>47</v>
      </c>
      <c r="AK409646" s="13" t="s">
        <v>132</v>
      </c>
      <c r="AL409646" s="13" t="s">
        <v>134</v>
      </c>
      <c r="AQ409646" s="13" t="s">
        <v>142</v>
      </c>
      <c r="AR409646" s="13"/>
      <c r="AS409646" s="7" t="s">
        <v>146</v>
      </c>
      <c r="AZ409646" s="7" t="s">
        <v>159</v>
      </c>
      <c r="CF409646" s="7" t="s">
        <v>199</v>
      </c>
      <c r="CI409646" s="7" t="s">
        <v>205</v>
      </c>
    </row>
    <row r="425976" spans="1:90" x14ac:dyDescent="0.25">
      <c r="A425976" s="1" t="s">
        <v>0</v>
      </c>
      <c r="B425976" s="13" t="s">
        <v>67</v>
      </c>
      <c r="C425976" s="7" t="s">
        <v>71</v>
      </c>
      <c r="D425976" s="7" t="s">
        <v>73</v>
      </c>
      <c r="E425976" s="7" t="s">
        <v>77</v>
      </c>
      <c r="F425976" s="7" t="s">
        <v>79</v>
      </c>
      <c r="G425976" s="7" t="s">
        <v>81</v>
      </c>
      <c r="H425976" s="7" t="s">
        <v>83</v>
      </c>
      <c r="I425976" s="7" t="s">
        <v>86</v>
      </c>
      <c r="J425976" s="7" t="s">
        <v>87</v>
      </c>
      <c r="K425976" s="7" t="s">
        <v>89</v>
      </c>
      <c r="L425976" s="7" t="s">
        <v>90</v>
      </c>
      <c r="M425976" s="7" t="s">
        <v>91</v>
      </c>
      <c r="N425976" s="7" t="s">
        <v>93</v>
      </c>
      <c r="O425976" s="7" t="s">
        <v>94</v>
      </c>
      <c r="P425976" s="7" t="s">
        <v>96</v>
      </c>
      <c r="Q425976" s="7" t="s">
        <v>97</v>
      </c>
      <c r="R425976" s="7" t="s">
        <v>100</v>
      </c>
      <c r="S425976" s="7" t="s">
        <v>102</v>
      </c>
      <c r="T425976" s="7" t="s">
        <v>103</v>
      </c>
      <c r="U425976" s="7" t="s">
        <v>105</v>
      </c>
      <c r="V425976" s="7" t="s">
        <v>106</v>
      </c>
      <c r="W425976" s="7" t="s">
        <v>108</v>
      </c>
      <c r="X425976" s="7" t="s">
        <v>110</v>
      </c>
      <c r="Y425976" s="7" t="s">
        <v>111</v>
      </c>
      <c r="Z425976" s="7" t="s">
        <v>112</v>
      </c>
      <c r="AA425976" s="7" t="s">
        <v>113</v>
      </c>
      <c r="AB425976" s="7" t="s">
        <v>115</v>
      </c>
      <c r="AC425976" s="7" t="s">
        <v>117</v>
      </c>
      <c r="AD425976" s="7" t="s">
        <v>119</v>
      </c>
      <c r="AE425976" s="7" t="s">
        <v>120</v>
      </c>
      <c r="AF425976" s="7" t="s">
        <v>121</v>
      </c>
      <c r="AG425976" s="7" t="s">
        <v>123</v>
      </c>
      <c r="AH425976" s="7" t="s">
        <v>125</v>
      </c>
      <c r="AI425976" s="7" t="s">
        <v>127</v>
      </c>
      <c r="AJ425976" s="7" t="s">
        <v>129</v>
      </c>
      <c r="AK425976" s="7" t="s">
        <v>130</v>
      </c>
      <c r="AL425976" s="7" t="s">
        <v>133</v>
      </c>
      <c r="AM425976" s="7" t="s">
        <v>135</v>
      </c>
      <c r="AN425976" s="7" t="s">
        <v>136</v>
      </c>
      <c r="AO425976" s="7" t="s">
        <v>138</v>
      </c>
      <c r="AP425976" s="7" t="s">
        <v>139</v>
      </c>
      <c r="AQ425976" s="7" t="s">
        <v>140</v>
      </c>
      <c r="AR425976" s="7" t="s">
        <v>143</v>
      </c>
      <c r="AS425976" s="7" t="s">
        <v>145</v>
      </c>
      <c r="AT425976" s="7" t="s">
        <v>147</v>
      </c>
      <c r="AU425976" s="7" t="s">
        <v>148</v>
      </c>
      <c r="AV425976" s="7" t="s">
        <v>149</v>
      </c>
      <c r="AW425976" s="7" t="s">
        <v>152</v>
      </c>
      <c r="AX425976" s="7" t="s">
        <v>153</v>
      </c>
      <c r="AY425976" s="7" t="s">
        <v>155</v>
      </c>
      <c r="AZ425976" s="7" t="s">
        <v>158</v>
      </c>
      <c r="BA425976" s="7" t="s">
        <v>160</v>
      </c>
      <c r="BB425976" s="7" t="s">
        <v>161</v>
      </c>
      <c r="BC425976" s="7" t="s">
        <v>162</v>
      </c>
      <c r="BD425976" s="7" t="s">
        <v>163</v>
      </c>
      <c r="BE425976" s="7" t="s">
        <v>164</v>
      </c>
      <c r="BF425976" s="7" t="s">
        <v>165</v>
      </c>
      <c r="BG425976" s="7" t="s">
        <v>166</v>
      </c>
      <c r="BH425976" s="7" t="s">
        <v>167</v>
      </c>
      <c r="BI425976" s="7" t="s">
        <v>168</v>
      </c>
      <c r="BJ425976" s="7" t="s">
        <v>169</v>
      </c>
      <c r="BK425976" s="7" t="s">
        <v>170</v>
      </c>
      <c r="BL425976" s="7" t="s">
        <v>171</v>
      </c>
      <c r="BM425976" s="7" t="s">
        <v>173</v>
      </c>
      <c r="BN425976" s="7" t="s">
        <v>174</v>
      </c>
      <c r="BO425976" s="7" t="s">
        <v>176</v>
      </c>
      <c r="BP425976" s="7" t="s">
        <v>178</v>
      </c>
      <c r="BQ425976" s="7" t="s">
        <v>179</v>
      </c>
      <c r="BR425976" s="7" t="s">
        <v>181</v>
      </c>
      <c r="BS425976" s="7" t="s">
        <v>183</v>
      </c>
      <c r="BT425976" s="7" t="s">
        <v>184</v>
      </c>
      <c r="BU425976" s="7" t="s">
        <v>185</v>
      </c>
      <c r="BV425976" s="7" t="s">
        <v>187</v>
      </c>
      <c r="BW425976" s="7" t="s">
        <v>188</v>
      </c>
      <c r="BX425976" s="7" t="s">
        <v>189</v>
      </c>
      <c r="BY425976" s="7" t="s">
        <v>190</v>
      </c>
      <c r="BZ425976" s="7" t="s">
        <v>192</v>
      </c>
      <c r="CA425976" s="7" t="s">
        <v>193</v>
      </c>
      <c r="CB425976" s="7" t="s">
        <v>194</v>
      </c>
      <c r="CC425976" s="7" t="s">
        <v>195</v>
      </c>
      <c r="CD425976" s="7" t="s">
        <v>196</v>
      </c>
      <c r="CE425976" s="7" t="s">
        <v>197</v>
      </c>
      <c r="CF425976" s="7" t="s">
        <v>198</v>
      </c>
      <c r="CG425976" s="7" t="s">
        <v>200</v>
      </c>
      <c r="CH425976" s="7" t="s">
        <v>202</v>
      </c>
      <c r="CI425976" s="7" t="s">
        <v>204</v>
      </c>
      <c r="CJ425976" s="7" t="s">
        <v>206</v>
      </c>
      <c r="CK425976" s="7" t="s">
        <v>208</v>
      </c>
      <c r="CL425976" s="7" t="s">
        <v>209</v>
      </c>
    </row>
    <row r="425977" spans="1:90" x14ac:dyDescent="0.25">
      <c r="A425977" s="1" t="s">
        <v>1</v>
      </c>
      <c r="B425977" s="7" t="s">
        <v>54</v>
      </c>
      <c r="C425977" s="7" t="s">
        <v>54</v>
      </c>
      <c r="D425977" s="7" t="s">
        <v>57</v>
      </c>
      <c r="E425977" s="7" t="s">
        <v>57</v>
      </c>
      <c r="F425977" s="7" t="s">
        <v>57</v>
      </c>
      <c r="G425977" s="7" t="s">
        <v>57</v>
      </c>
      <c r="H425977" s="7" t="s">
        <v>57</v>
      </c>
      <c r="I425977" s="7" t="s">
        <v>54</v>
      </c>
      <c r="J425977" s="7" t="s">
        <v>57</v>
      </c>
      <c r="K425977" s="7" t="s">
        <v>57</v>
      </c>
      <c r="L425977" s="7" t="s">
        <v>57</v>
      </c>
      <c r="M425977" s="7" t="s">
        <v>57</v>
      </c>
      <c r="N425977" s="7" t="s">
        <v>57</v>
      </c>
      <c r="O425977" s="7" t="s">
        <v>54</v>
      </c>
      <c r="P425977" s="7" t="s">
        <v>57</v>
      </c>
      <c r="Q425977" s="7" t="s">
        <v>57</v>
      </c>
      <c r="R425977" s="7" t="s">
        <v>54</v>
      </c>
      <c r="S425977" s="7" t="s">
        <v>57</v>
      </c>
      <c r="T425977" s="7" t="s">
        <v>57</v>
      </c>
      <c r="U425977" s="7" t="s">
        <v>57</v>
      </c>
      <c r="V425977" s="7" t="s">
        <v>57</v>
      </c>
      <c r="W425977" s="7" t="s">
        <v>54</v>
      </c>
      <c r="X425977" s="7" t="s">
        <v>57</v>
      </c>
      <c r="Y425977" s="7" t="s">
        <v>57</v>
      </c>
      <c r="Z425977" s="7" t="s">
        <v>54</v>
      </c>
      <c r="AA425977" s="7" t="s">
        <v>57</v>
      </c>
      <c r="AB425977" s="7" t="s">
        <v>57</v>
      </c>
      <c r="AC425977" s="7" t="s">
        <v>54</v>
      </c>
      <c r="AD425977" s="7" t="s">
        <v>57</v>
      </c>
      <c r="AE425977" s="7" t="s">
        <v>57</v>
      </c>
      <c r="AF425977" s="7" t="s">
        <v>54</v>
      </c>
      <c r="AG425977" s="7" t="s">
        <v>57</v>
      </c>
      <c r="AH425977" s="7" t="s">
        <v>57</v>
      </c>
      <c r="AI425977" s="7" t="s">
        <v>57</v>
      </c>
      <c r="AJ425977" s="7" t="s">
        <v>54</v>
      </c>
      <c r="AK425977" s="7" t="s">
        <v>54</v>
      </c>
      <c r="AL425977" s="7" t="s">
        <v>54</v>
      </c>
      <c r="AM425977" s="7" t="s">
        <v>54</v>
      </c>
      <c r="AN425977" s="7" t="s">
        <v>57</v>
      </c>
      <c r="AO425977" s="7" t="s">
        <v>54</v>
      </c>
      <c r="AP425977" s="7" t="s">
        <v>57</v>
      </c>
      <c r="AQ425977" s="7" t="s">
        <v>57</v>
      </c>
      <c r="AR425977" s="7" t="s">
        <v>57</v>
      </c>
      <c r="AS425977" s="7" t="s">
        <v>57</v>
      </c>
      <c r="AT425977" s="7" t="s">
        <v>54</v>
      </c>
      <c r="AU425977" s="7" t="s">
        <v>54</v>
      </c>
      <c r="AV425977" s="7" t="s">
        <v>57</v>
      </c>
      <c r="AW425977" s="7" t="s">
        <v>57</v>
      </c>
      <c r="AX425977" s="7" t="s">
        <v>57</v>
      </c>
      <c r="AY425977" s="7" t="s">
        <v>54</v>
      </c>
      <c r="AZ425977" s="7" t="s">
        <v>54</v>
      </c>
      <c r="BA425977" s="7" t="s">
        <v>54</v>
      </c>
      <c r="BB425977" s="7" t="s">
        <v>57</v>
      </c>
      <c r="BC425977" s="7" t="s">
        <v>57</v>
      </c>
      <c r="BD425977" s="7" t="s">
        <v>57</v>
      </c>
      <c r="BE425977" s="7" t="s">
        <v>57</v>
      </c>
      <c r="BF425977" s="7" t="s">
        <v>54</v>
      </c>
      <c r="BG425977" s="7" t="s">
        <v>57</v>
      </c>
      <c r="BH425977" s="7" t="s">
        <v>54</v>
      </c>
      <c r="BI425977" s="7" t="s">
        <v>57</v>
      </c>
      <c r="BJ425977" s="7" t="s">
        <v>57</v>
      </c>
      <c r="BK425977" s="7" t="s">
        <v>57</v>
      </c>
      <c r="BL425977" s="7" t="s">
        <v>57</v>
      </c>
      <c r="BM425977" s="7" t="s">
        <v>57</v>
      </c>
      <c r="BN425977" s="7" t="s">
        <v>54</v>
      </c>
      <c r="BO425977" s="7" t="s">
        <v>57</v>
      </c>
      <c r="BP425977" s="7" t="s">
        <v>54</v>
      </c>
      <c r="BQ425977" s="7" t="s">
        <v>57</v>
      </c>
      <c r="BR425977" s="7" t="s">
        <v>57</v>
      </c>
      <c r="BS425977" s="7" t="s">
        <v>57</v>
      </c>
      <c r="BT425977" s="7" t="s">
        <v>57</v>
      </c>
      <c r="BU425977" s="7" t="s">
        <v>54</v>
      </c>
      <c r="BV425977" s="7" t="s">
        <v>57</v>
      </c>
      <c r="BW425977" s="7" t="s">
        <v>54</v>
      </c>
      <c r="BX425977" s="7" t="s">
        <v>54</v>
      </c>
      <c r="BY425977" s="7" t="s">
        <v>57</v>
      </c>
      <c r="BZ425977" s="7" t="s">
        <v>57</v>
      </c>
      <c r="CA425977" s="7" t="s">
        <v>57</v>
      </c>
      <c r="CB425977" s="7" t="s">
        <v>54</v>
      </c>
      <c r="CC425977" s="7" t="s">
        <v>54</v>
      </c>
      <c r="CD425977" s="7" t="s">
        <v>57</v>
      </c>
      <c r="CE425977" s="7" t="s">
        <v>54</v>
      </c>
      <c r="CF425977" s="7" t="s">
        <v>57</v>
      </c>
      <c r="CG425977" s="7" t="s">
        <v>57</v>
      </c>
      <c r="CH425977" s="7" t="s">
        <v>57</v>
      </c>
      <c r="CI425977" s="7" t="s">
        <v>57</v>
      </c>
      <c r="CJ425977" s="7" t="s">
        <v>57</v>
      </c>
      <c r="CK425977" s="7" t="s">
        <v>57</v>
      </c>
      <c r="CL425977" s="7" t="s">
        <v>57</v>
      </c>
    </row>
    <row r="425978" spans="1:90" x14ac:dyDescent="0.25">
      <c r="A425978" s="1" t="s">
        <v>2</v>
      </c>
      <c r="B425978" s="9">
        <v>50</v>
      </c>
      <c r="C425978" s="10">
        <v>58</v>
      </c>
      <c r="D425978" s="10">
        <v>11</v>
      </c>
      <c r="E425978" s="10">
        <v>22</v>
      </c>
      <c r="F425978" s="10">
        <v>37</v>
      </c>
      <c r="G425978" s="10">
        <v>39</v>
      </c>
      <c r="H425978" s="10">
        <v>50</v>
      </c>
      <c r="I425978" s="10">
        <v>1</v>
      </c>
      <c r="J425978" s="10">
        <v>1</v>
      </c>
      <c r="K425978" s="10">
        <v>7</v>
      </c>
      <c r="L425978" s="10">
        <v>18</v>
      </c>
      <c r="M425978" s="10">
        <v>35</v>
      </c>
      <c r="N425978" s="10">
        <v>22</v>
      </c>
      <c r="O425978" s="10">
        <v>55</v>
      </c>
      <c r="P425978" s="10">
        <v>3</v>
      </c>
      <c r="Q425978" s="10">
        <v>21</v>
      </c>
      <c r="R425978" s="10">
        <v>23</v>
      </c>
      <c r="S425978" s="10">
        <v>26</v>
      </c>
      <c r="T425978" s="10">
        <v>30</v>
      </c>
      <c r="U425978" s="10">
        <v>21</v>
      </c>
      <c r="V425978" s="10">
        <v>33</v>
      </c>
      <c r="W425978" s="10">
        <v>2</v>
      </c>
      <c r="X425978" s="10">
        <v>15</v>
      </c>
      <c r="Y425978" s="10">
        <v>39</v>
      </c>
      <c r="Z425978" s="10">
        <v>36</v>
      </c>
      <c r="AA425978" s="10">
        <v>45</v>
      </c>
      <c r="AB425978" s="10">
        <v>53</v>
      </c>
      <c r="AC425978" s="7" t="s">
        <v>118</v>
      </c>
      <c r="AD425978" s="10" t="s">
        <v>118</v>
      </c>
      <c r="AE425978" s="10" t="s">
        <v>118</v>
      </c>
      <c r="AF425978" s="10">
        <v>21</v>
      </c>
      <c r="AG425978" s="10">
        <v>52</v>
      </c>
      <c r="AH425978" s="7">
        <v>62</v>
      </c>
      <c r="AI425978" s="7">
        <v>41</v>
      </c>
      <c r="AJ425978" s="7">
        <v>18</v>
      </c>
      <c r="AK425978" s="7">
        <v>52</v>
      </c>
      <c r="AL425978" s="10">
        <v>55</v>
      </c>
      <c r="AM425978" s="10">
        <v>33</v>
      </c>
      <c r="AN425978" s="10">
        <v>30</v>
      </c>
      <c r="AO425978" s="7">
        <v>38</v>
      </c>
      <c r="AP425978" s="9">
        <v>38</v>
      </c>
      <c r="AQ425978" s="7">
        <v>44</v>
      </c>
      <c r="AR425978" s="7">
        <v>50</v>
      </c>
      <c r="AS425978" s="7">
        <v>55</v>
      </c>
      <c r="AT425978" s="9">
        <v>1</v>
      </c>
      <c r="AU425978" s="9">
        <v>24</v>
      </c>
      <c r="AV425978" s="7">
        <v>28</v>
      </c>
      <c r="AW425978" s="9">
        <v>38</v>
      </c>
      <c r="AX425978" s="10">
        <v>21</v>
      </c>
      <c r="AY425978" s="9">
        <v>42</v>
      </c>
      <c r="AZ425978" s="10">
        <v>13</v>
      </c>
      <c r="BA425978" s="10">
        <v>21</v>
      </c>
      <c r="BB425978" s="10">
        <v>36</v>
      </c>
      <c r="BC425978" s="10">
        <v>57</v>
      </c>
      <c r="BD425978" s="10">
        <v>52</v>
      </c>
      <c r="BE425978" s="10">
        <v>12</v>
      </c>
      <c r="BF425978" s="10">
        <v>49</v>
      </c>
      <c r="BG425978" s="10">
        <v>48</v>
      </c>
      <c r="BH425978" s="10">
        <v>1</v>
      </c>
      <c r="BI425978" s="10">
        <v>40</v>
      </c>
      <c r="BJ425978" s="10">
        <v>42</v>
      </c>
      <c r="BK425978" s="10">
        <v>51</v>
      </c>
      <c r="BL425978" s="10">
        <v>2</v>
      </c>
      <c r="BM425978" s="10">
        <v>31</v>
      </c>
      <c r="BN425978" s="10">
        <v>43</v>
      </c>
      <c r="BO425978" s="10">
        <v>56</v>
      </c>
      <c r="BP425978" s="10">
        <v>2</v>
      </c>
      <c r="BQ425978" s="10">
        <v>14</v>
      </c>
      <c r="BR425978" s="10">
        <v>44</v>
      </c>
      <c r="BS425978" s="10">
        <v>68</v>
      </c>
      <c r="BT425978" s="10">
        <v>30</v>
      </c>
      <c r="BU425978" s="10">
        <v>53</v>
      </c>
      <c r="BV425978" s="10">
        <v>47</v>
      </c>
      <c r="BW425978" s="10">
        <v>41</v>
      </c>
      <c r="BX425978" s="10">
        <v>21</v>
      </c>
      <c r="BY425978" s="10">
        <v>32</v>
      </c>
      <c r="BZ425978" s="10">
        <v>9</v>
      </c>
      <c r="CA425978" s="10">
        <v>33</v>
      </c>
      <c r="CB425978" s="10">
        <v>39</v>
      </c>
      <c r="CC425978" s="10">
        <v>6</v>
      </c>
      <c r="CD425978" s="10">
        <v>18</v>
      </c>
      <c r="CE425978" s="10">
        <v>7</v>
      </c>
      <c r="CF425978" s="10">
        <v>43</v>
      </c>
      <c r="CG425978" s="7">
        <v>36</v>
      </c>
      <c r="CH425978" s="7">
        <v>45</v>
      </c>
      <c r="CI425978" s="7">
        <v>47</v>
      </c>
      <c r="CJ425978" s="7">
        <v>18</v>
      </c>
      <c r="CK425978" s="10" t="s">
        <v>118</v>
      </c>
      <c r="CL425978" s="7" t="s">
        <v>210</v>
      </c>
    </row>
    <row r="425979" spans="1:90" x14ac:dyDescent="0.25">
      <c r="A425979" s="1" t="s">
        <v>3</v>
      </c>
      <c r="B425979" s="7">
        <v>9</v>
      </c>
      <c r="C425979" s="7">
        <v>5</v>
      </c>
      <c r="D425979" s="7">
        <v>9</v>
      </c>
      <c r="E425979" s="7">
        <v>8</v>
      </c>
      <c r="F425979" s="7">
        <v>6</v>
      </c>
      <c r="G425979" s="7">
        <v>8</v>
      </c>
      <c r="H425979" s="7">
        <v>8</v>
      </c>
      <c r="I425979" s="7">
        <v>7</v>
      </c>
      <c r="J425979" s="13">
        <v>3</v>
      </c>
      <c r="K425979" s="13">
        <v>4</v>
      </c>
      <c r="L425979" s="7">
        <v>7</v>
      </c>
      <c r="M425979" s="13">
        <v>12</v>
      </c>
      <c r="N425979" s="7">
        <v>10</v>
      </c>
      <c r="O425979" s="7">
        <v>10</v>
      </c>
      <c r="P425979" s="7">
        <v>10</v>
      </c>
      <c r="Q425979" s="7">
        <v>7</v>
      </c>
      <c r="R425979" s="7">
        <v>5</v>
      </c>
      <c r="S425979" s="7">
        <v>5</v>
      </c>
      <c r="T425979" s="7">
        <v>11</v>
      </c>
      <c r="U425979" s="7">
        <v>7</v>
      </c>
      <c r="V425979" s="7">
        <v>8</v>
      </c>
      <c r="W425979" s="13">
        <v>12</v>
      </c>
      <c r="X425979" s="7">
        <v>5</v>
      </c>
      <c r="Y425979" s="7">
        <v>9</v>
      </c>
      <c r="Z425979" s="7">
        <v>9</v>
      </c>
      <c r="AA425979" s="7">
        <v>10</v>
      </c>
      <c r="AB425979" s="7">
        <v>5</v>
      </c>
      <c r="AC425979" s="7">
        <v>6</v>
      </c>
      <c r="AD425979" s="7">
        <v>7</v>
      </c>
      <c r="AE425979" s="7">
        <v>8</v>
      </c>
      <c r="AF425979" s="7">
        <v>6</v>
      </c>
      <c r="AG425979" s="7">
        <v>10</v>
      </c>
      <c r="AH425979" s="7">
        <v>8</v>
      </c>
      <c r="AI425979" s="7">
        <v>8</v>
      </c>
      <c r="AJ425979" s="7">
        <v>6</v>
      </c>
      <c r="AK425979" s="7">
        <v>5</v>
      </c>
      <c r="AL425979" s="7">
        <v>7</v>
      </c>
      <c r="AM425979" s="7">
        <v>11</v>
      </c>
      <c r="AN425979" s="7">
        <v>10</v>
      </c>
      <c r="AO425979" s="7">
        <v>9</v>
      </c>
      <c r="AP425979" s="7">
        <v>8</v>
      </c>
      <c r="AQ425979" s="7">
        <v>5</v>
      </c>
      <c r="AR425979" s="7">
        <v>7</v>
      </c>
      <c r="AS425979" s="7">
        <v>8</v>
      </c>
      <c r="AT425979" s="7">
        <v>8</v>
      </c>
      <c r="AU425979" s="7">
        <v>11</v>
      </c>
      <c r="AV425979" s="7">
        <v>7</v>
      </c>
      <c r="AW425979" s="7">
        <v>9</v>
      </c>
      <c r="AX425979" s="7">
        <v>6</v>
      </c>
      <c r="AY425979" s="7">
        <v>10</v>
      </c>
      <c r="AZ425979" s="7">
        <v>8</v>
      </c>
      <c r="BA425979" s="7">
        <v>5</v>
      </c>
      <c r="BB425979" s="7">
        <v>8</v>
      </c>
      <c r="BC425979" s="7">
        <v>9</v>
      </c>
      <c r="BD425979" s="7">
        <v>6</v>
      </c>
      <c r="BE425979" s="13">
        <v>6</v>
      </c>
      <c r="BF425979" s="7">
        <v>8</v>
      </c>
      <c r="BG425979" s="7">
        <v>9</v>
      </c>
      <c r="BH425979" s="13">
        <v>4</v>
      </c>
      <c r="BI425979" s="7">
        <v>7</v>
      </c>
      <c r="BJ425979" s="13">
        <v>6</v>
      </c>
      <c r="BK425979" s="13">
        <v>6</v>
      </c>
      <c r="BL425979" s="13">
        <v>3</v>
      </c>
      <c r="BM425979" s="7">
        <v>8</v>
      </c>
      <c r="BN425979" s="7">
        <v>11</v>
      </c>
      <c r="BO425979" s="7">
        <v>7</v>
      </c>
      <c r="BP425979" s="13">
        <v>4</v>
      </c>
      <c r="BQ425979" s="7">
        <v>8</v>
      </c>
      <c r="BR425979" s="7">
        <v>5</v>
      </c>
      <c r="BS425979" s="7">
        <v>9</v>
      </c>
      <c r="BT425979" s="13">
        <v>6</v>
      </c>
      <c r="BU425979" s="7">
        <v>11</v>
      </c>
      <c r="BV425979" s="7">
        <v>9</v>
      </c>
      <c r="BW425979" s="7">
        <v>7</v>
      </c>
      <c r="BX425979" s="7">
        <v>9</v>
      </c>
      <c r="BY425979" s="7">
        <v>9</v>
      </c>
      <c r="BZ425979" s="7">
        <v>8</v>
      </c>
      <c r="CA425979" s="7">
        <v>7</v>
      </c>
      <c r="CB425979" s="7">
        <v>5</v>
      </c>
      <c r="CC425979" s="7">
        <v>5</v>
      </c>
      <c r="CD425979" s="13">
        <v>6</v>
      </c>
      <c r="CE425979" s="7">
        <v>11</v>
      </c>
      <c r="CF425979" s="7">
        <v>9</v>
      </c>
      <c r="CG425979" s="7">
        <v>7</v>
      </c>
      <c r="CH425979" s="7">
        <v>7</v>
      </c>
      <c r="CI425979" s="7">
        <v>5</v>
      </c>
      <c r="CJ425979" s="7">
        <v>7</v>
      </c>
      <c r="CK425979" s="7">
        <v>7</v>
      </c>
      <c r="CL425979" s="7">
        <v>4</v>
      </c>
    </row>
    <row r="425980" spans="1:90" x14ac:dyDescent="0.25">
      <c r="A425980" s="1" t="s">
        <v>4</v>
      </c>
      <c r="B425980" s="7">
        <v>2007</v>
      </c>
      <c r="C425980" s="7">
        <v>2007</v>
      </c>
      <c r="D425980" s="7">
        <v>2008</v>
      </c>
      <c r="E425980" s="7">
        <v>2008</v>
      </c>
      <c r="F425980" s="7">
        <v>2008</v>
      </c>
      <c r="G425980" s="7">
        <v>2008</v>
      </c>
      <c r="H425980" s="7">
        <v>2008</v>
      </c>
      <c r="I425980" s="7">
        <v>2009</v>
      </c>
      <c r="J425980" s="7">
        <v>2010</v>
      </c>
      <c r="K425980" s="7">
        <v>2010</v>
      </c>
      <c r="L425980" s="7">
        <v>2010</v>
      </c>
      <c r="M425980" s="7">
        <v>2010</v>
      </c>
      <c r="N425980" s="7">
        <v>2011</v>
      </c>
      <c r="O425980" s="7">
        <v>2011</v>
      </c>
      <c r="P425980" s="13">
        <v>2012</v>
      </c>
      <c r="Q425980" s="7">
        <v>2012</v>
      </c>
      <c r="R425980" s="7">
        <v>2012</v>
      </c>
      <c r="S425980" s="7">
        <v>2012</v>
      </c>
      <c r="T425980" s="13">
        <v>2012</v>
      </c>
      <c r="U425980" s="13">
        <v>2015</v>
      </c>
      <c r="V425980" s="13">
        <v>2015</v>
      </c>
      <c r="W425980" s="7">
        <v>2016</v>
      </c>
      <c r="X425980" s="13">
        <v>2016</v>
      </c>
      <c r="Y425980" s="7">
        <v>2016</v>
      </c>
      <c r="Z425980" s="7">
        <v>2017</v>
      </c>
      <c r="AA425980" s="7">
        <v>2017</v>
      </c>
      <c r="AB425980" s="7">
        <v>2017</v>
      </c>
      <c r="AC425980" s="7">
        <v>2019</v>
      </c>
      <c r="AD425980" s="7">
        <v>2019</v>
      </c>
      <c r="AE425980" s="7">
        <v>2019</v>
      </c>
      <c r="AF425980" s="7">
        <v>2002</v>
      </c>
      <c r="AG425980" s="7">
        <v>2003</v>
      </c>
      <c r="AH425980" s="7">
        <v>1988</v>
      </c>
      <c r="AI425980" s="7">
        <v>1989</v>
      </c>
      <c r="AJ425980" s="7">
        <v>1994</v>
      </c>
      <c r="AK425980" s="7">
        <v>1995</v>
      </c>
      <c r="AL425980" s="7">
        <v>2002</v>
      </c>
      <c r="AM425980" s="7">
        <v>2003</v>
      </c>
      <c r="AN425980" s="7">
        <v>2003</v>
      </c>
      <c r="AO425980" s="7">
        <v>2005</v>
      </c>
      <c r="AP425980" s="7">
        <v>2007</v>
      </c>
      <c r="AQ425980" s="7">
        <v>2007</v>
      </c>
      <c r="AR425980" s="7">
        <v>2007</v>
      </c>
      <c r="AS425980" s="7">
        <v>2007</v>
      </c>
      <c r="AT425980" s="7">
        <v>2007</v>
      </c>
      <c r="AU425980" s="7">
        <v>2007</v>
      </c>
      <c r="AV425980" s="7">
        <v>2007</v>
      </c>
      <c r="AW425980" s="7">
        <v>2007</v>
      </c>
      <c r="AX425980" s="7">
        <v>2007</v>
      </c>
      <c r="AY425980" s="7">
        <v>2007</v>
      </c>
      <c r="AZ425980" s="7">
        <v>2008</v>
      </c>
      <c r="BA425980" s="7">
        <v>2008</v>
      </c>
      <c r="BB425980" s="7">
        <v>2008</v>
      </c>
      <c r="BC425980" s="7">
        <v>2008</v>
      </c>
      <c r="BD425980" s="7">
        <v>2008</v>
      </c>
      <c r="BE425980" s="7">
        <v>2009</v>
      </c>
      <c r="BF425980" s="7">
        <v>2009</v>
      </c>
      <c r="BG425980" s="7">
        <v>2009</v>
      </c>
      <c r="BH425980" s="7">
        <v>2010</v>
      </c>
      <c r="BI425980" s="7">
        <v>2010</v>
      </c>
      <c r="BJ425980" s="7">
        <v>2010</v>
      </c>
      <c r="BK425980" s="7">
        <v>2010</v>
      </c>
      <c r="BL425980" s="7">
        <v>2010</v>
      </c>
      <c r="BM425980" s="7">
        <v>2010</v>
      </c>
      <c r="BN425980" s="7">
        <v>2011</v>
      </c>
      <c r="BO425980" s="7">
        <v>2011</v>
      </c>
      <c r="BP425980" s="7">
        <v>2011</v>
      </c>
      <c r="BQ425980" s="7">
        <v>2011</v>
      </c>
      <c r="BR425980" s="7">
        <v>2011</v>
      </c>
      <c r="BS425980" s="7">
        <v>2011</v>
      </c>
      <c r="BT425980" s="7">
        <v>2011</v>
      </c>
      <c r="BU425980" s="13">
        <v>2012</v>
      </c>
      <c r="BV425980" s="13">
        <v>2013</v>
      </c>
      <c r="BW425980" s="13">
        <v>2013</v>
      </c>
      <c r="BX425980" s="13">
        <v>2013</v>
      </c>
      <c r="BY425980" s="13">
        <v>2014</v>
      </c>
      <c r="BZ425980" s="13">
        <v>2014</v>
      </c>
      <c r="CA425980" s="13">
        <v>2015</v>
      </c>
      <c r="CB425980" s="13">
        <v>2015</v>
      </c>
      <c r="CC425980" s="13">
        <v>2015</v>
      </c>
      <c r="CD425980" s="13">
        <v>2016</v>
      </c>
      <c r="CE425980" s="7">
        <v>2017</v>
      </c>
      <c r="CF425980" s="7">
        <v>2017</v>
      </c>
      <c r="CG425980" s="7">
        <v>2018</v>
      </c>
      <c r="CH425980" s="7">
        <v>2018</v>
      </c>
      <c r="CI425980" s="7">
        <v>2018</v>
      </c>
      <c r="CJ425980" s="7">
        <v>2018</v>
      </c>
      <c r="CK425980" s="7">
        <v>2019</v>
      </c>
      <c r="CL425980" s="7">
        <v>2019</v>
      </c>
    </row>
    <row r="425981" spans="1:90" x14ac:dyDescent="0.25">
      <c r="A425981" s="1" t="s">
        <v>5</v>
      </c>
      <c r="B425981" s="14">
        <v>39347</v>
      </c>
      <c r="C425981" s="14">
        <v>39225</v>
      </c>
      <c r="D425981" s="14">
        <v>39701</v>
      </c>
      <c r="E425981" s="14">
        <v>39671</v>
      </c>
      <c r="F425981" s="14">
        <v>39606</v>
      </c>
      <c r="G425981" s="14">
        <v>39675</v>
      </c>
      <c r="H425981" s="14">
        <v>39671</v>
      </c>
      <c r="I425981" s="14">
        <v>40023</v>
      </c>
      <c r="J425981" s="14">
        <v>40258</v>
      </c>
      <c r="K425981" s="14">
        <v>40298</v>
      </c>
      <c r="L425981" s="14">
        <v>40375</v>
      </c>
      <c r="M425981" s="14">
        <v>40543</v>
      </c>
      <c r="N425981" s="14">
        <v>40844</v>
      </c>
      <c r="O425981" s="14">
        <v>40825</v>
      </c>
      <c r="P425981" s="14">
        <v>41185</v>
      </c>
      <c r="Q425981" s="14">
        <v>41106</v>
      </c>
      <c r="R425981" s="14">
        <v>41056</v>
      </c>
      <c r="S425981" s="14">
        <v>41048</v>
      </c>
      <c r="T425981" s="14">
        <v>41220</v>
      </c>
      <c r="U425981" s="14">
        <v>42202</v>
      </c>
      <c r="V425981" s="14">
        <v>42234</v>
      </c>
      <c r="W425981" s="14">
        <v>42709</v>
      </c>
      <c r="X425981" s="14">
        <v>42518</v>
      </c>
      <c r="Y425981" s="14">
        <v>42626</v>
      </c>
      <c r="Z425981" s="14">
        <v>42987</v>
      </c>
      <c r="AA425981" s="14">
        <v>43031</v>
      </c>
      <c r="AB425981" s="14">
        <v>42875</v>
      </c>
      <c r="AC425981" s="14">
        <v>43635</v>
      </c>
      <c r="AD425981" s="14">
        <v>43650</v>
      </c>
      <c r="AE425981" s="14">
        <v>43678</v>
      </c>
      <c r="AF425981" s="14">
        <v>37421</v>
      </c>
      <c r="AG425981" s="14">
        <v>37911</v>
      </c>
      <c r="AH425981" s="14">
        <v>32381</v>
      </c>
      <c r="AI425981" s="14">
        <v>32740</v>
      </c>
      <c r="AJ425981" s="14">
        <v>34498</v>
      </c>
      <c r="AK425981" s="14">
        <v>34849</v>
      </c>
      <c r="AL425981" s="14">
        <v>37461</v>
      </c>
      <c r="AM425981" s="14">
        <v>37949</v>
      </c>
      <c r="AN425981" s="14">
        <v>37916</v>
      </c>
      <c r="AO425981" s="14">
        <v>38608</v>
      </c>
      <c r="AP425981" s="14">
        <v>39319</v>
      </c>
      <c r="AQ425981" s="14">
        <v>39229</v>
      </c>
      <c r="AR425981" s="14">
        <v>39264</v>
      </c>
      <c r="AS425981" s="14">
        <v>39311</v>
      </c>
      <c r="AT425981" s="14">
        <v>39305</v>
      </c>
      <c r="AU425981" s="14">
        <v>39411</v>
      </c>
      <c r="AV425981" s="14">
        <v>39266</v>
      </c>
      <c r="AW425981" s="14">
        <v>39336</v>
      </c>
      <c r="AX425981" s="14">
        <v>39259</v>
      </c>
      <c r="AY425981" s="14">
        <v>39379</v>
      </c>
      <c r="AZ425981" s="14">
        <v>39671</v>
      </c>
      <c r="BA425981" s="14">
        <v>39571</v>
      </c>
      <c r="BB425981" s="14">
        <v>39671</v>
      </c>
      <c r="BC425981" s="14">
        <v>39709</v>
      </c>
      <c r="BD425981" s="14">
        <v>39615</v>
      </c>
      <c r="BE425981" s="14">
        <v>39980</v>
      </c>
      <c r="BF425981" s="14">
        <v>40026</v>
      </c>
      <c r="BG425981" s="14">
        <v>40071</v>
      </c>
      <c r="BH425981" s="14">
        <v>40279</v>
      </c>
      <c r="BI425981" s="14">
        <v>40390</v>
      </c>
      <c r="BJ425981" s="14">
        <v>40338</v>
      </c>
      <c r="BK425981" s="14">
        <v>40339</v>
      </c>
      <c r="BL425981" s="14">
        <v>40246</v>
      </c>
      <c r="BM425981" s="14">
        <v>40419</v>
      </c>
      <c r="BN425981" s="14">
        <v>40856</v>
      </c>
      <c r="BO425981" s="14">
        <v>40736</v>
      </c>
      <c r="BP425981" s="14">
        <v>40640</v>
      </c>
      <c r="BQ425981" s="14">
        <v>40764</v>
      </c>
      <c r="BR425981" s="14">
        <v>40682</v>
      </c>
      <c r="BS425981" s="14">
        <v>40796</v>
      </c>
      <c r="BT425981" s="14">
        <v>40702</v>
      </c>
      <c r="BU425981" s="14">
        <v>41218</v>
      </c>
      <c r="BV425981" s="14">
        <v>41519</v>
      </c>
      <c r="BW425981" s="14">
        <v>41483</v>
      </c>
      <c r="BX425981" s="14">
        <v>41532</v>
      </c>
      <c r="BY425981" s="14">
        <v>41910</v>
      </c>
      <c r="BZ425981" s="14">
        <v>41858</v>
      </c>
      <c r="CA425981" s="14">
        <v>42210</v>
      </c>
      <c r="CB425981" s="14">
        <v>42150</v>
      </c>
      <c r="CC425981" s="14">
        <v>42155</v>
      </c>
      <c r="CD425981" s="14">
        <v>42549</v>
      </c>
      <c r="CE425981" s="14">
        <v>43067</v>
      </c>
      <c r="CF425981" s="14">
        <v>42997</v>
      </c>
      <c r="CG425981" s="15">
        <v>43303</v>
      </c>
      <c r="CH425981" s="15">
        <v>43310</v>
      </c>
      <c r="CI425981" s="15">
        <v>43240</v>
      </c>
      <c r="CJ425981" s="15">
        <v>43291</v>
      </c>
      <c r="CK425981" s="14">
        <v>43662</v>
      </c>
      <c r="CL425981" s="15">
        <v>43563</v>
      </c>
    </row>
    <row r="425982" spans="1:90" x14ac:dyDescent="0.25">
      <c r="A425982" s="1" t="s">
        <v>6</v>
      </c>
      <c r="B425982" s="7" t="s">
        <v>68</v>
      </c>
      <c r="C425982" s="7" t="s">
        <v>72</v>
      </c>
      <c r="D425982" s="13" t="s">
        <v>74</v>
      </c>
      <c r="E425982" s="7" t="s">
        <v>78</v>
      </c>
      <c r="F425982" s="7" t="s">
        <v>80</v>
      </c>
      <c r="G425982" s="7" t="s">
        <v>82</v>
      </c>
      <c r="H425982" s="7" t="s">
        <v>84</v>
      </c>
      <c r="I425982" s="13" t="s">
        <v>62</v>
      </c>
      <c r="J425982" s="13" t="s">
        <v>88</v>
      </c>
      <c r="K425982" s="13" t="s">
        <v>74</v>
      </c>
      <c r="L425982" s="13" t="s">
        <v>63</v>
      </c>
      <c r="M425982" s="13" t="s">
        <v>92</v>
      </c>
      <c r="N425982" s="13" t="s">
        <v>60</v>
      </c>
      <c r="O425982" s="13" t="s">
        <v>95</v>
      </c>
      <c r="P425982" s="13" t="s">
        <v>60</v>
      </c>
      <c r="Q425982" s="13" t="s">
        <v>98</v>
      </c>
      <c r="R425982" s="13" t="s">
        <v>101</v>
      </c>
      <c r="S425982" s="13" t="s">
        <v>65</v>
      </c>
      <c r="T425982" s="13" t="s">
        <v>58</v>
      </c>
      <c r="U425982" s="13" t="s">
        <v>64</v>
      </c>
      <c r="V425982" s="13" t="s">
        <v>107</v>
      </c>
      <c r="W425982" s="13" t="s">
        <v>109</v>
      </c>
      <c r="X425982" s="13" t="s">
        <v>107</v>
      </c>
      <c r="Y425982" s="13" t="s">
        <v>55</v>
      </c>
      <c r="Z425982" s="11" t="s">
        <v>64</v>
      </c>
      <c r="AA425982" s="11" t="s">
        <v>114</v>
      </c>
      <c r="AB425982" s="11" t="s">
        <v>116</v>
      </c>
      <c r="AC425982" s="7" t="s">
        <v>114</v>
      </c>
      <c r="AD425982" s="7" t="s">
        <v>64</v>
      </c>
      <c r="AE425982" s="7" t="s">
        <v>58</v>
      </c>
      <c r="AF425982" s="7" t="s">
        <v>59</v>
      </c>
      <c r="AG425982" s="7" t="s">
        <v>124</v>
      </c>
      <c r="AH425982" s="7" t="s">
        <v>82</v>
      </c>
      <c r="AI425982" s="7" t="s">
        <v>128</v>
      </c>
      <c r="AJ425982" s="7" t="s">
        <v>82</v>
      </c>
      <c r="AK425982" s="7" t="s">
        <v>131</v>
      </c>
      <c r="AL425982" s="7" t="s">
        <v>82</v>
      </c>
      <c r="AM425982" s="7" t="s">
        <v>62</v>
      </c>
      <c r="AN425982" s="7" t="s">
        <v>63</v>
      </c>
      <c r="AO425982" s="7" t="s">
        <v>107</v>
      </c>
      <c r="AP425982" s="7" t="s">
        <v>60</v>
      </c>
      <c r="AQ425982" s="7" t="s">
        <v>74</v>
      </c>
      <c r="AR425982" s="7" t="s">
        <v>144</v>
      </c>
      <c r="AS425982" s="7" t="s">
        <v>78</v>
      </c>
      <c r="AT425982" s="13" t="s">
        <v>144</v>
      </c>
      <c r="AU425982" s="7" t="s">
        <v>65</v>
      </c>
      <c r="AV425982" s="7" t="s">
        <v>150</v>
      </c>
      <c r="AW425982" s="7" t="s">
        <v>63</v>
      </c>
      <c r="AX425982" s="7" t="s">
        <v>154</v>
      </c>
      <c r="AY425982" s="7" t="s">
        <v>156</v>
      </c>
      <c r="AZ425982" s="7" t="s">
        <v>144</v>
      </c>
      <c r="BA425982" s="7" t="s">
        <v>61</v>
      </c>
      <c r="BB425982" s="7" t="s">
        <v>116</v>
      </c>
      <c r="BC425982" s="7" t="s">
        <v>82</v>
      </c>
      <c r="BD425982" s="7" t="s">
        <v>107</v>
      </c>
      <c r="BE425982" s="13" t="s">
        <v>74</v>
      </c>
      <c r="BF425982" s="13" t="s">
        <v>82</v>
      </c>
      <c r="BG425982" s="13" t="s">
        <v>66</v>
      </c>
      <c r="BH425982" s="13" t="s">
        <v>63</v>
      </c>
      <c r="BI425982" s="13" t="s">
        <v>82</v>
      </c>
      <c r="BJ425982" s="13" t="s">
        <v>74</v>
      </c>
      <c r="BK425982" s="13" t="s">
        <v>63</v>
      </c>
      <c r="BL425982" s="13" t="s">
        <v>172</v>
      </c>
      <c r="BM425982" s="13" t="s">
        <v>82</v>
      </c>
      <c r="BN425982" s="13" t="s">
        <v>175</v>
      </c>
      <c r="BO425982" s="13" t="s">
        <v>177</v>
      </c>
      <c r="BP425982" s="13" t="s">
        <v>82</v>
      </c>
      <c r="BQ425982" s="13" t="s">
        <v>180</v>
      </c>
      <c r="BR425982" s="13" t="s">
        <v>182</v>
      </c>
      <c r="BS425982" s="13" t="s">
        <v>59</v>
      </c>
      <c r="BT425982" s="13" t="s">
        <v>59</v>
      </c>
      <c r="BU425982" s="13" t="s">
        <v>186</v>
      </c>
      <c r="BV425982" s="13" t="s">
        <v>124</v>
      </c>
      <c r="BW425982" s="13" t="s">
        <v>107</v>
      </c>
      <c r="BX425982" s="13" t="s">
        <v>107</v>
      </c>
      <c r="BY425982" s="13" t="s">
        <v>191</v>
      </c>
      <c r="BZ425982" s="13" t="s">
        <v>64</v>
      </c>
      <c r="CA425982" s="13" t="s">
        <v>124</v>
      </c>
      <c r="CB425982" s="13" t="s">
        <v>72</v>
      </c>
      <c r="CC425982" s="13" t="s">
        <v>63</v>
      </c>
      <c r="CD425982" s="13" t="s">
        <v>64</v>
      </c>
      <c r="CE425982" s="11" t="s">
        <v>114</v>
      </c>
      <c r="CF425982" s="11" t="s">
        <v>61</v>
      </c>
      <c r="CG425982" s="7" t="s">
        <v>201</v>
      </c>
      <c r="CH425982" s="7" t="s">
        <v>203</v>
      </c>
      <c r="CI425982" s="7" t="s">
        <v>144</v>
      </c>
      <c r="CJ425982" s="7" t="s">
        <v>207</v>
      </c>
      <c r="CK425982" s="7" t="s">
        <v>101</v>
      </c>
      <c r="CL425982" s="7" t="s">
        <v>65</v>
      </c>
    </row>
    <row r="425983" spans="1:90" x14ac:dyDescent="0.25">
      <c r="A425983" s="1" t="s">
        <v>7</v>
      </c>
      <c r="B425983" s="7" t="s">
        <v>69</v>
      </c>
      <c r="C425983" s="7" t="s">
        <v>69</v>
      </c>
      <c r="D425983" s="7" t="s">
        <v>75</v>
      </c>
      <c r="E425983" s="7" t="s">
        <v>75</v>
      </c>
      <c r="F425983" s="7" t="s">
        <v>69</v>
      </c>
      <c r="G425983" s="7" t="s">
        <v>75</v>
      </c>
      <c r="I425983" s="7" t="s">
        <v>69</v>
      </c>
      <c r="J425983" s="7" t="s">
        <v>75</v>
      </c>
      <c r="K425983" s="7" t="s">
        <v>75</v>
      </c>
      <c r="L425983" s="7" t="s">
        <v>75</v>
      </c>
      <c r="M425983" s="7" t="s">
        <v>75</v>
      </c>
      <c r="N425983" s="7" t="s">
        <v>75</v>
      </c>
      <c r="O425983" s="7" t="s">
        <v>75</v>
      </c>
      <c r="P425983" s="7" t="s">
        <v>75</v>
      </c>
      <c r="Q425983" s="7" t="s">
        <v>69</v>
      </c>
      <c r="R425983" s="7" t="s">
        <v>75</v>
      </c>
      <c r="S425983" s="13" t="s">
        <v>75</v>
      </c>
      <c r="T425983" s="7" t="s">
        <v>75</v>
      </c>
      <c r="U425983" s="7" t="s">
        <v>75</v>
      </c>
      <c r="V425983" s="7" t="s">
        <v>69</v>
      </c>
      <c r="W425983" s="7" t="s">
        <v>75</v>
      </c>
      <c r="X425983" s="7" t="s">
        <v>69</v>
      </c>
      <c r="Y425983" s="7" t="s">
        <v>75</v>
      </c>
      <c r="Z425983" s="7" t="s">
        <v>75</v>
      </c>
      <c r="AA425983" s="7" t="s">
        <v>75</v>
      </c>
      <c r="AB425983" s="11" t="s">
        <v>75</v>
      </c>
      <c r="AC425983" s="7" t="s">
        <v>75</v>
      </c>
      <c r="AD425983" s="7" t="s">
        <v>75</v>
      </c>
      <c r="AE425983" s="7" t="s">
        <v>75</v>
      </c>
      <c r="AF425983" s="7" t="s">
        <v>75</v>
      </c>
      <c r="AG425983" s="7" t="s">
        <v>69</v>
      </c>
      <c r="AH425983" s="7" t="s">
        <v>75</v>
      </c>
      <c r="AI425983" s="7" t="s">
        <v>69</v>
      </c>
      <c r="AJ425983" s="7" t="s">
        <v>75</v>
      </c>
      <c r="AK425983" s="7" t="s">
        <v>75</v>
      </c>
      <c r="AL425983" s="7" t="s">
        <v>75</v>
      </c>
      <c r="AM425983" s="7" t="s">
        <v>69</v>
      </c>
      <c r="AN425983" s="7" t="s">
        <v>75</v>
      </c>
      <c r="AO425983" s="7" t="s">
        <v>69</v>
      </c>
      <c r="AP425983" s="7" t="s">
        <v>75</v>
      </c>
      <c r="AQ425983" s="7" t="s">
        <v>75</v>
      </c>
      <c r="AR425983" s="7" t="s">
        <v>75</v>
      </c>
      <c r="AS425983" s="7" t="s">
        <v>75</v>
      </c>
      <c r="AT425983" s="7" t="s">
        <v>75</v>
      </c>
      <c r="AU425983" s="7" t="s">
        <v>75</v>
      </c>
      <c r="AV425983" s="7" t="s">
        <v>69</v>
      </c>
      <c r="AW425983" s="7" t="s">
        <v>75</v>
      </c>
      <c r="AX425983" s="7" t="s">
        <v>69</v>
      </c>
      <c r="AY425983" s="7" t="s">
        <v>75</v>
      </c>
      <c r="AZ425983" s="7" t="s">
        <v>75</v>
      </c>
      <c r="BA425983" s="7" t="s">
        <v>75</v>
      </c>
      <c r="BB425983" s="7" t="s">
        <v>75</v>
      </c>
      <c r="BC425983" s="7" t="s">
        <v>75</v>
      </c>
      <c r="BD425983" s="7" t="s">
        <v>69</v>
      </c>
      <c r="BE425983" s="7" t="s">
        <v>75</v>
      </c>
      <c r="BF425983" s="7" t="s">
        <v>75</v>
      </c>
      <c r="BG425983" s="7" t="s">
        <v>75</v>
      </c>
      <c r="BH425983" s="7" t="s">
        <v>75</v>
      </c>
      <c r="BI425983" s="7" t="s">
        <v>75</v>
      </c>
      <c r="BJ425983" s="7" t="s">
        <v>75</v>
      </c>
      <c r="BK425983" s="7" t="s">
        <v>75</v>
      </c>
      <c r="BL425983" s="7" t="s">
        <v>75</v>
      </c>
      <c r="BM425983" s="7" t="s">
        <v>75</v>
      </c>
      <c r="BN425983" s="7" t="s">
        <v>69</v>
      </c>
      <c r="BO425983" s="13"/>
      <c r="BP425983" s="7" t="s">
        <v>75</v>
      </c>
      <c r="BQ425983" s="7" t="s">
        <v>75</v>
      </c>
      <c r="BR425983" s="7" t="s">
        <v>75</v>
      </c>
      <c r="BS425983" s="7" t="s">
        <v>75</v>
      </c>
      <c r="BT425983" s="7" t="s">
        <v>75</v>
      </c>
      <c r="BU425983" s="7" t="s">
        <v>75</v>
      </c>
      <c r="BV425983" s="7" t="s">
        <v>69</v>
      </c>
      <c r="BW425983" s="7" t="s">
        <v>69</v>
      </c>
      <c r="BX425983" s="7" t="s">
        <v>69</v>
      </c>
      <c r="BY425983" s="7" t="s">
        <v>75</v>
      </c>
      <c r="BZ425983" s="7" t="s">
        <v>75</v>
      </c>
      <c r="CA425983" s="7" t="s">
        <v>69</v>
      </c>
      <c r="CB425983" s="7" t="s">
        <v>69</v>
      </c>
      <c r="CC425983" s="7" t="s">
        <v>75</v>
      </c>
      <c r="CD425983" s="7" t="s">
        <v>75</v>
      </c>
      <c r="CE425983" s="7" t="s">
        <v>75</v>
      </c>
      <c r="CF425983" s="7" t="s">
        <v>75</v>
      </c>
      <c r="CG425983" s="7" t="s">
        <v>75</v>
      </c>
      <c r="CH425983" s="7" t="s">
        <v>69</v>
      </c>
      <c r="CI425983" s="7" t="s">
        <v>75</v>
      </c>
      <c r="CJ425983" s="7" t="s">
        <v>75</v>
      </c>
      <c r="CK425983" s="7" t="s">
        <v>75</v>
      </c>
      <c r="CL425983" s="7" t="s">
        <v>75</v>
      </c>
    </row>
    <row r="425984" spans="1:90" x14ac:dyDescent="0.25">
      <c r="A425984" s="1" t="s">
        <v>8</v>
      </c>
      <c r="B425984" s="13" t="s">
        <v>70</v>
      </c>
      <c r="C425984" s="7" t="s">
        <v>70</v>
      </c>
      <c r="D425984" s="11" t="s">
        <v>76</v>
      </c>
      <c r="E425984" s="11" t="s">
        <v>76</v>
      </c>
      <c r="F425984" s="11" t="s">
        <v>70</v>
      </c>
      <c r="G425984" s="11" t="s">
        <v>76</v>
      </c>
      <c r="H425984" s="11" t="s">
        <v>85</v>
      </c>
      <c r="I425984" s="11" t="s">
        <v>70</v>
      </c>
      <c r="J425984" s="11" t="s">
        <v>76</v>
      </c>
      <c r="K425984" s="11" t="s">
        <v>76</v>
      </c>
      <c r="L425984" s="11" t="s">
        <v>76</v>
      </c>
      <c r="M425984" s="13" t="s">
        <v>76</v>
      </c>
      <c r="N425984" s="11" t="s">
        <v>76</v>
      </c>
      <c r="O425984" s="11" t="s">
        <v>76</v>
      </c>
      <c r="P425984" s="11" t="s">
        <v>76</v>
      </c>
      <c r="Q425984" s="11" t="s">
        <v>99</v>
      </c>
      <c r="R425984" s="13" t="s">
        <v>76</v>
      </c>
      <c r="S425984" s="13" t="s">
        <v>76</v>
      </c>
      <c r="T425984" s="11" t="s">
        <v>104</v>
      </c>
      <c r="U425984" s="11" t="s">
        <v>76</v>
      </c>
      <c r="V425984" s="11" t="s">
        <v>70</v>
      </c>
      <c r="W425984" s="11" t="s">
        <v>104</v>
      </c>
      <c r="X425984" s="11" t="s">
        <v>70</v>
      </c>
      <c r="Y425984" s="11" t="s">
        <v>76</v>
      </c>
      <c r="Z425984" s="11" t="s">
        <v>76</v>
      </c>
      <c r="AA425984" s="11" t="s">
        <v>76</v>
      </c>
      <c r="AB425984" s="11" t="s">
        <v>76</v>
      </c>
      <c r="AC425984" s="11" t="s">
        <v>76</v>
      </c>
      <c r="AD425984" s="11" t="s">
        <v>76</v>
      </c>
      <c r="AE425984" s="11" t="s">
        <v>104</v>
      </c>
      <c r="AF425984" s="11" t="s">
        <v>76</v>
      </c>
      <c r="AG425984" s="11" t="s">
        <v>70</v>
      </c>
      <c r="AH425984" s="11" t="s">
        <v>76</v>
      </c>
      <c r="AI425984" s="11" t="s">
        <v>99</v>
      </c>
      <c r="AJ425984" s="11" t="s">
        <v>76</v>
      </c>
      <c r="AK425984" s="11" t="s">
        <v>76</v>
      </c>
      <c r="AL425984" s="11" t="s">
        <v>76</v>
      </c>
      <c r="AM425984" s="11" t="s">
        <v>70</v>
      </c>
      <c r="AN425984" s="11" t="s">
        <v>76</v>
      </c>
      <c r="AO425984" s="11" t="s">
        <v>70</v>
      </c>
      <c r="AP425984" s="11" t="s">
        <v>76</v>
      </c>
      <c r="AQ425984" s="11" t="s">
        <v>76</v>
      </c>
      <c r="AR425984" s="11" t="s">
        <v>76</v>
      </c>
      <c r="AS425984" s="11" t="s">
        <v>76</v>
      </c>
      <c r="AT425984" s="11" t="s">
        <v>76</v>
      </c>
      <c r="AU425984" s="13" t="s">
        <v>76</v>
      </c>
      <c r="AV425984" s="7" t="s">
        <v>151</v>
      </c>
      <c r="AW425984" s="11" t="s">
        <v>76</v>
      </c>
      <c r="AX425984" s="13" t="s">
        <v>151</v>
      </c>
      <c r="AY425984" s="11" t="s">
        <v>76</v>
      </c>
      <c r="AZ425984" s="11" t="s">
        <v>76</v>
      </c>
      <c r="BA425984" s="11" t="s">
        <v>104</v>
      </c>
      <c r="BB425984" s="11" t="s">
        <v>76</v>
      </c>
      <c r="BC425984" s="11" t="s">
        <v>76</v>
      </c>
      <c r="BD425984" s="11" t="s">
        <v>70</v>
      </c>
      <c r="BE425984" s="11" t="s">
        <v>76</v>
      </c>
      <c r="BF425984" s="11" t="s">
        <v>76</v>
      </c>
      <c r="BG425984" s="11" t="s">
        <v>76</v>
      </c>
      <c r="BH425984" s="11" t="s">
        <v>76</v>
      </c>
      <c r="BI425984" s="11" t="s">
        <v>76</v>
      </c>
      <c r="BJ425984" s="11" t="s">
        <v>76</v>
      </c>
      <c r="BK425984" s="11" t="s">
        <v>76</v>
      </c>
      <c r="BL425984" s="11" t="s">
        <v>76</v>
      </c>
      <c r="BM425984" s="11" t="s">
        <v>76</v>
      </c>
      <c r="BN425984" s="11" t="s">
        <v>70</v>
      </c>
      <c r="BO425984" s="11" t="s">
        <v>85</v>
      </c>
      <c r="BP425984" s="11" t="s">
        <v>76</v>
      </c>
      <c r="BQ425984" s="11" t="s">
        <v>76</v>
      </c>
      <c r="BR425984" s="11" t="s">
        <v>76</v>
      </c>
      <c r="BS425984" s="11" t="s">
        <v>76</v>
      </c>
      <c r="BT425984" s="11" t="s">
        <v>76</v>
      </c>
      <c r="BU425984" s="11" t="s">
        <v>76</v>
      </c>
      <c r="BV425984" s="11" t="s">
        <v>70</v>
      </c>
      <c r="BW425984" s="11" t="s">
        <v>70</v>
      </c>
      <c r="BX425984" s="11" t="s">
        <v>70</v>
      </c>
      <c r="BY425984" s="11" t="s">
        <v>104</v>
      </c>
      <c r="BZ425984" s="11" t="s">
        <v>76</v>
      </c>
      <c r="CA425984" s="11" t="s">
        <v>70</v>
      </c>
      <c r="CB425984" s="11" t="s">
        <v>70</v>
      </c>
      <c r="CC425984" s="11" t="s">
        <v>76</v>
      </c>
      <c r="CD425984" s="11" t="s">
        <v>76</v>
      </c>
      <c r="CE425984" s="11" t="s">
        <v>76</v>
      </c>
      <c r="CF425984" s="11" t="s">
        <v>104</v>
      </c>
      <c r="CG425984" s="11" t="s">
        <v>76</v>
      </c>
      <c r="CH425984" s="11" t="s">
        <v>151</v>
      </c>
      <c r="CI425984" s="11" t="s">
        <v>76</v>
      </c>
      <c r="CJ425984" s="11" t="s">
        <v>76</v>
      </c>
      <c r="CK425984" s="11" t="s">
        <v>76</v>
      </c>
      <c r="CL425984" s="11" t="s">
        <v>76</v>
      </c>
    </row>
    <row r="425985" spans="1:90" x14ac:dyDescent="0.25">
      <c r="A425985" s="1" t="s">
        <v>9</v>
      </c>
      <c r="AI425985" s="7" t="s">
        <v>56</v>
      </c>
      <c r="AK425985" s="7" t="s">
        <v>56</v>
      </c>
      <c r="AL425985" s="7" t="s">
        <v>56</v>
      </c>
      <c r="AM425985" s="7" t="s">
        <v>56</v>
      </c>
      <c r="AN425985" s="7" t="s">
        <v>56</v>
      </c>
      <c r="AO425985" s="7" t="s">
        <v>56</v>
      </c>
      <c r="AT425985" s="13"/>
      <c r="AY425985" s="7" t="s">
        <v>56</v>
      </c>
      <c r="AZ425985" s="7" t="s">
        <v>56</v>
      </c>
      <c r="BA425985" s="7" t="s">
        <v>56</v>
      </c>
      <c r="BC425985" s="7" t="s">
        <v>56</v>
      </c>
      <c r="BG425985" s="13" t="s">
        <v>56</v>
      </c>
      <c r="BL425985" s="13" t="s">
        <v>56</v>
      </c>
      <c r="BM425985" s="13"/>
      <c r="BO425985" s="13"/>
      <c r="BQ425985" s="13"/>
      <c r="BR425985" s="13" t="s">
        <v>56</v>
      </c>
      <c r="BS425985" s="13" t="s">
        <v>56</v>
      </c>
      <c r="BY425985" s="7" t="s">
        <v>56</v>
      </c>
      <c r="CL425985" s="7" t="s">
        <v>56</v>
      </c>
    </row>
    <row r="425986" spans="1:90" x14ac:dyDescent="0.25">
      <c r="A425986" s="1" t="s">
        <v>10</v>
      </c>
      <c r="B425986" s="13" t="s">
        <v>56</v>
      </c>
      <c r="C425986" s="7" t="s">
        <v>56</v>
      </c>
      <c r="D425986" s="13" t="s">
        <v>56</v>
      </c>
      <c r="E425986" s="13" t="s">
        <v>56</v>
      </c>
      <c r="F425986" s="13" t="s">
        <v>56</v>
      </c>
      <c r="G425986" s="13" t="s">
        <v>56</v>
      </c>
      <c r="H425986" s="13" t="s">
        <v>56</v>
      </c>
      <c r="I425986" s="13" t="s">
        <v>56</v>
      </c>
      <c r="J425986" s="13" t="s">
        <v>56</v>
      </c>
      <c r="K425986" s="13" t="s">
        <v>56</v>
      </c>
      <c r="L425986" s="13" t="s">
        <v>56</v>
      </c>
      <c r="M425986" s="13" t="s">
        <v>56</v>
      </c>
      <c r="N425986" s="13" t="s">
        <v>56</v>
      </c>
      <c r="O425986" s="13" t="s">
        <v>56</v>
      </c>
      <c r="P425986" s="13" t="s">
        <v>56</v>
      </c>
      <c r="Q425986" s="13" t="s">
        <v>56</v>
      </c>
      <c r="R425986" s="13" t="s">
        <v>56</v>
      </c>
      <c r="S425986" s="13" t="s">
        <v>56</v>
      </c>
      <c r="T425986" s="7" t="s">
        <v>56</v>
      </c>
      <c r="U425986" s="7" t="s">
        <v>56</v>
      </c>
      <c r="V425986" s="7" t="s">
        <v>56</v>
      </c>
      <c r="W425986" s="7" t="s">
        <v>56</v>
      </c>
      <c r="X425986" s="7" t="s">
        <v>56</v>
      </c>
      <c r="Y425986" s="7" t="s">
        <v>56</v>
      </c>
      <c r="Z425986" s="7" t="s">
        <v>56</v>
      </c>
      <c r="AA425986" s="7" t="s">
        <v>56</v>
      </c>
      <c r="AB425986" s="7" t="s">
        <v>56</v>
      </c>
      <c r="AC425986" s="7" t="s">
        <v>56</v>
      </c>
      <c r="AD425986" s="7" t="s">
        <v>56</v>
      </c>
      <c r="AE425986" s="7" t="s">
        <v>56</v>
      </c>
      <c r="AS425986" s="13"/>
      <c r="BE425986" s="13"/>
      <c r="BT425986" s="13"/>
    </row>
    <row r="425987" spans="1:90" x14ac:dyDescent="0.25">
      <c r="A425987" s="1" t="s">
        <v>11</v>
      </c>
      <c r="AF425987" s="7" t="s">
        <v>56</v>
      </c>
      <c r="AG425987" s="13" t="s">
        <v>56</v>
      </c>
      <c r="AH425987" s="7" t="s">
        <v>56</v>
      </c>
      <c r="AJ425987" s="13" t="s">
        <v>56</v>
      </c>
      <c r="AN425987" s="13"/>
      <c r="AP425987" s="13" t="s">
        <v>56</v>
      </c>
      <c r="AQ425987" s="13" t="s">
        <v>56</v>
      </c>
      <c r="AR425987" s="13" t="s">
        <v>56</v>
      </c>
      <c r="AS425987" s="7" t="s">
        <v>56</v>
      </c>
      <c r="AT425987" s="7" t="s">
        <v>56</v>
      </c>
      <c r="AU425987" s="13" t="s">
        <v>56</v>
      </c>
      <c r="AV425987" s="13" t="s">
        <v>56</v>
      </c>
      <c r="AW425987" s="13" t="s">
        <v>56</v>
      </c>
      <c r="AX425987" s="13" t="s">
        <v>56</v>
      </c>
      <c r="BB425987" s="13" t="s">
        <v>56</v>
      </c>
      <c r="BD425987" s="13" t="s">
        <v>56</v>
      </c>
      <c r="BE425987" s="13" t="s">
        <v>56</v>
      </c>
      <c r="BF425987" s="13" t="s">
        <v>56</v>
      </c>
      <c r="BH425987" s="7" t="s">
        <v>56</v>
      </c>
      <c r="BI425987" s="13" t="s">
        <v>56</v>
      </c>
      <c r="BJ425987" s="13" t="s">
        <v>56</v>
      </c>
      <c r="BK425987" s="13" t="s">
        <v>56</v>
      </c>
      <c r="BM425987" s="7" t="s">
        <v>56</v>
      </c>
      <c r="BN425987" s="13" t="s">
        <v>56</v>
      </c>
      <c r="BO425987" s="7" t="s">
        <v>56</v>
      </c>
      <c r="BP425987" s="7" t="s">
        <v>56</v>
      </c>
      <c r="BQ425987" s="7" t="s">
        <v>56</v>
      </c>
      <c r="BT425987" s="13" t="s">
        <v>56</v>
      </c>
      <c r="BU425987" s="13" t="s">
        <v>56</v>
      </c>
      <c r="BV425987" s="13" t="s">
        <v>56</v>
      </c>
      <c r="BW425987" s="13" t="s">
        <v>56</v>
      </c>
      <c r="BX425987" s="13" t="s">
        <v>56</v>
      </c>
      <c r="BZ425987" s="13" t="s">
        <v>56</v>
      </c>
      <c r="CA425987" s="7" t="s">
        <v>56</v>
      </c>
      <c r="CB425987" s="7" t="s">
        <v>56</v>
      </c>
      <c r="CC425987" s="7" t="s">
        <v>56</v>
      </c>
      <c r="CD425987" s="7" t="s">
        <v>56</v>
      </c>
      <c r="CE425987" s="7" t="s">
        <v>56</v>
      </c>
      <c r="CF425987" s="7" t="s">
        <v>56</v>
      </c>
      <c r="CG425987" s="7" t="s">
        <v>56</v>
      </c>
      <c r="CH425987" s="7" t="s">
        <v>56</v>
      </c>
      <c r="CI425987" s="7" t="s">
        <v>56</v>
      </c>
      <c r="CJ425987" s="7" t="s">
        <v>56</v>
      </c>
      <c r="CK425987" s="7" t="s">
        <v>56</v>
      </c>
    </row>
    <row r="425988" spans="1:90" x14ac:dyDescent="0.25">
      <c r="A425988" s="16" t="s">
        <v>12</v>
      </c>
      <c r="C425988" s="13"/>
      <c r="AF425988" s="7" t="s">
        <v>56</v>
      </c>
      <c r="AG425988" s="13" t="s">
        <v>56</v>
      </c>
      <c r="AH425988" s="7" t="s">
        <v>56</v>
      </c>
      <c r="AI425988" s="13" t="s">
        <v>56</v>
      </c>
      <c r="AJ425988" s="13" t="s">
        <v>56</v>
      </c>
      <c r="AK425988" s="13" t="s">
        <v>56</v>
      </c>
      <c r="AL425988" s="13" t="s">
        <v>56</v>
      </c>
      <c r="AM425988" s="13" t="s">
        <v>56</v>
      </c>
      <c r="AN425988" s="13" t="s">
        <v>56</v>
      </c>
      <c r="AO425988" s="13" t="s">
        <v>56</v>
      </c>
      <c r="AP425988" s="13" t="s">
        <v>56</v>
      </c>
      <c r="AQ425988" s="13" t="s">
        <v>56</v>
      </c>
      <c r="AR425988" s="13" t="s">
        <v>56</v>
      </c>
      <c r="AS425988" s="7" t="s">
        <v>56</v>
      </c>
      <c r="AT425988" s="7" t="s">
        <v>56</v>
      </c>
      <c r="AU425988" s="13" t="s">
        <v>56</v>
      </c>
      <c r="AV425988" s="13" t="s">
        <v>56</v>
      </c>
      <c r="AW425988" s="13" t="s">
        <v>56</v>
      </c>
      <c r="AX425988" s="13" t="s">
        <v>56</v>
      </c>
      <c r="AY425988" s="13" t="s">
        <v>56</v>
      </c>
      <c r="AZ425988" s="13" t="s">
        <v>56</v>
      </c>
      <c r="BA425988" s="13" t="s">
        <v>56</v>
      </c>
      <c r="BB425988" s="13" t="s">
        <v>56</v>
      </c>
      <c r="BC425988" s="13" t="s">
        <v>56</v>
      </c>
      <c r="BD425988" s="13" t="s">
        <v>56</v>
      </c>
      <c r="BE425988" s="13" t="s">
        <v>56</v>
      </c>
      <c r="BF425988" s="13" t="s">
        <v>56</v>
      </c>
      <c r="BG425988" s="13" t="s">
        <v>56</v>
      </c>
      <c r="BH425988" s="7" t="s">
        <v>56</v>
      </c>
      <c r="BI425988" s="13" t="s">
        <v>56</v>
      </c>
      <c r="BJ425988" s="13" t="s">
        <v>56</v>
      </c>
      <c r="BK425988" s="13" t="s">
        <v>56</v>
      </c>
      <c r="BL425988" s="13" t="s">
        <v>56</v>
      </c>
      <c r="BM425988" s="7" t="s">
        <v>56</v>
      </c>
      <c r="BN425988" s="13" t="s">
        <v>56</v>
      </c>
      <c r="BO425988" s="13" t="s">
        <v>56</v>
      </c>
      <c r="BP425988" s="7" t="s">
        <v>56</v>
      </c>
      <c r="BQ425988" s="7" t="s">
        <v>56</v>
      </c>
      <c r="BR425988" s="13" t="s">
        <v>56</v>
      </c>
      <c r="BS425988" s="13" t="s">
        <v>56</v>
      </c>
      <c r="BT425988" s="13" t="s">
        <v>56</v>
      </c>
      <c r="BU425988" s="13" t="s">
        <v>56</v>
      </c>
      <c r="BV425988" s="13" t="s">
        <v>56</v>
      </c>
      <c r="BW425988" s="13" t="s">
        <v>56</v>
      </c>
      <c r="BX425988" s="13" t="s">
        <v>56</v>
      </c>
      <c r="BY425988" s="7" t="s">
        <v>56</v>
      </c>
      <c r="CA425988" s="7" t="s">
        <v>56</v>
      </c>
      <c r="CB425988" s="7" t="s">
        <v>56</v>
      </c>
      <c r="CC425988" s="7" t="s">
        <v>56</v>
      </c>
      <c r="CE425988" s="7" t="s">
        <v>56</v>
      </c>
      <c r="CG425988" s="7" t="s">
        <v>56</v>
      </c>
      <c r="CH425988" s="7" t="s">
        <v>56</v>
      </c>
      <c r="CI425988" s="7" t="s">
        <v>56</v>
      </c>
      <c r="CK425988" s="7" t="s">
        <v>56</v>
      </c>
      <c r="CL425988" s="7" t="s">
        <v>56</v>
      </c>
    </row>
    <row r="425989" spans="1:90" x14ac:dyDescent="0.25">
      <c r="A425989" s="7" t="s">
        <v>13</v>
      </c>
      <c r="AF425989" s="7">
        <v>1</v>
      </c>
      <c r="AG425989" s="7">
        <v>1</v>
      </c>
      <c r="AH425989" s="7">
        <v>1</v>
      </c>
      <c r="AI425989" s="7">
        <v>2</v>
      </c>
      <c r="AJ425989" s="13">
        <v>1</v>
      </c>
      <c r="AL425989" s="7">
        <v>2</v>
      </c>
      <c r="AN425989" s="7">
        <v>2</v>
      </c>
      <c r="AP425989" s="7">
        <v>1</v>
      </c>
      <c r="AT425989" s="7">
        <v>1</v>
      </c>
      <c r="AU425989" s="7">
        <v>1</v>
      </c>
      <c r="AV425989" s="7">
        <v>1</v>
      </c>
      <c r="AW425989" s="7">
        <v>1</v>
      </c>
      <c r="AX425989" s="7">
        <v>2</v>
      </c>
      <c r="AY425989" s="7">
        <v>2</v>
      </c>
      <c r="AZ425989" s="7">
        <v>1</v>
      </c>
      <c r="BB425989" s="7">
        <v>1</v>
      </c>
      <c r="BC425989" s="7">
        <v>2</v>
      </c>
      <c r="BD425989" s="13" t="s">
        <v>157</v>
      </c>
      <c r="BF425989" s="7">
        <v>1</v>
      </c>
      <c r="BG425989" s="7">
        <v>2</v>
      </c>
      <c r="BI425989" s="7">
        <v>1</v>
      </c>
      <c r="BM425989" s="7">
        <v>2</v>
      </c>
      <c r="BP425989" s="7">
        <v>1</v>
      </c>
      <c r="BQ425989" s="7">
        <v>1</v>
      </c>
      <c r="BR425989" s="13">
        <v>2</v>
      </c>
      <c r="BS425989" s="7">
        <v>1</v>
      </c>
      <c r="BU425989" s="7">
        <v>1</v>
      </c>
      <c r="BW425989" s="7">
        <v>1</v>
      </c>
      <c r="BX425989" s="7">
        <v>3</v>
      </c>
      <c r="BY425989" s="7">
        <v>1</v>
      </c>
      <c r="CA425989" s="7">
        <v>1</v>
      </c>
      <c r="CB425989" s="7">
        <v>1</v>
      </c>
      <c r="CG425989" s="7">
        <v>1</v>
      </c>
      <c r="CH425989" s="7">
        <v>1</v>
      </c>
      <c r="CI425989" s="7">
        <v>2</v>
      </c>
      <c r="CK425989" s="7">
        <v>1</v>
      </c>
    </row>
    <row r="425990" spans="1:90" x14ac:dyDescent="0.25">
      <c r="A425990" s="7" t="s">
        <v>14</v>
      </c>
      <c r="AF425990" s="13" t="s">
        <v>122</v>
      </c>
      <c r="AH425990" s="7" t="s">
        <v>126</v>
      </c>
      <c r="AI425990" s="7">
        <v>4</v>
      </c>
      <c r="AJ425990" s="7">
        <v>1</v>
      </c>
      <c r="AK425990" s="7">
        <v>2</v>
      </c>
      <c r="AL425990" s="13">
        <v>3</v>
      </c>
      <c r="AM425990" s="7">
        <v>4</v>
      </c>
      <c r="AN425990" s="13" t="s">
        <v>137</v>
      </c>
      <c r="AO425990" s="7">
        <v>4</v>
      </c>
      <c r="AQ425990" s="13" t="s">
        <v>141</v>
      </c>
      <c r="AR425990" s="13" t="s">
        <v>141</v>
      </c>
      <c r="AS425990" s="7" t="s">
        <v>141</v>
      </c>
      <c r="AT425990" s="7">
        <v>1</v>
      </c>
      <c r="AU425990" s="13" t="s">
        <v>141</v>
      </c>
      <c r="AV425990" s="13" t="s">
        <v>141</v>
      </c>
      <c r="AW425990" s="13" t="s">
        <v>141</v>
      </c>
      <c r="AX425990" s="13" t="s">
        <v>141</v>
      </c>
      <c r="AY425990" s="7" t="s">
        <v>157</v>
      </c>
      <c r="BA425990" s="7">
        <v>1</v>
      </c>
      <c r="BE425990" s="13" t="s">
        <v>141</v>
      </c>
      <c r="BG425990" s="7">
        <v>9</v>
      </c>
      <c r="BH425990" s="13" t="s">
        <v>141</v>
      </c>
      <c r="BJ425990" s="13" t="s">
        <v>141</v>
      </c>
      <c r="BK425990" s="13" t="s">
        <v>141</v>
      </c>
      <c r="BL425990" s="7">
        <v>2</v>
      </c>
      <c r="BN425990" s="13" t="s">
        <v>141</v>
      </c>
      <c r="BO425990" s="7">
        <v>1</v>
      </c>
      <c r="BP425990" s="13" t="s">
        <v>141</v>
      </c>
      <c r="BQ425990" s="7">
        <v>1</v>
      </c>
      <c r="BR425990" s="13" t="s">
        <v>141</v>
      </c>
      <c r="BS425990" s="7">
        <v>6</v>
      </c>
      <c r="BV425990" s="7">
        <v>1</v>
      </c>
      <c r="BW425990" s="13" t="s">
        <v>141</v>
      </c>
      <c r="BX425990" s="13" t="s">
        <v>141</v>
      </c>
      <c r="BY425990" s="7">
        <v>4</v>
      </c>
      <c r="BZ425990" s="7">
        <v>1</v>
      </c>
      <c r="CC425990" s="7">
        <v>2</v>
      </c>
      <c r="CD425990" s="7">
        <v>1</v>
      </c>
      <c r="CE425990" s="7">
        <v>1</v>
      </c>
      <c r="CG425990" s="7" t="s">
        <v>141</v>
      </c>
      <c r="CH425990" s="7">
        <v>1</v>
      </c>
      <c r="CI425990" s="7">
        <v>3</v>
      </c>
      <c r="CJ425990" s="7" t="s">
        <v>141</v>
      </c>
      <c r="CK425990" s="7">
        <v>1</v>
      </c>
      <c r="CL425990" s="7">
        <v>6</v>
      </c>
    </row>
    <row r="425991" spans="1:90" x14ac:dyDescent="0.25">
      <c r="A425991" s="7" t="s">
        <v>15</v>
      </c>
      <c r="AF425991" s="7">
        <v>1</v>
      </c>
      <c r="AG425991" s="7">
        <f>AG425989+AG425990</f>
        <v>1</v>
      </c>
      <c r="AH425991" s="7">
        <v>2</v>
      </c>
      <c r="AI425991" s="7">
        <f>AI425989+AI425990</f>
        <v>6</v>
      </c>
      <c r="AJ425991" s="7">
        <f>AJ425989+AJ425990</f>
        <v>2</v>
      </c>
      <c r="AK425991" s="7">
        <f>AK425989+AK425990</f>
        <v>2</v>
      </c>
      <c r="AL425991" s="7">
        <f>AL425989+AL425990</f>
        <v>5</v>
      </c>
      <c r="AM425991" s="7">
        <f>AM425989+AM425990</f>
        <v>4</v>
      </c>
      <c r="AN425991" s="7">
        <v>10</v>
      </c>
      <c r="AO425991" s="7">
        <f>AO425989+AO425990</f>
        <v>4</v>
      </c>
      <c r="AP425991" s="7">
        <f>AP425989+AP425990</f>
        <v>1</v>
      </c>
      <c r="AQ425991" s="7">
        <v>1</v>
      </c>
      <c r="AR425991" s="7">
        <v>1</v>
      </c>
      <c r="AS425991" s="7">
        <v>1</v>
      </c>
      <c r="AT425991" s="7">
        <f>AT425989+AT425990</f>
        <v>2</v>
      </c>
      <c r="AU425991" s="7">
        <v>2</v>
      </c>
      <c r="AV425991" s="7">
        <v>2</v>
      </c>
      <c r="AW425991" s="7">
        <v>2</v>
      </c>
      <c r="AX425991" s="7">
        <v>3</v>
      </c>
      <c r="AY425991" s="7">
        <v>4</v>
      </c>
      <c r="AZ425991" s="7">
        <f>AZ425989+AZ425990</f>
        <v>1</v>
      </c>
      <c r="BA425991" s="7">
        <f>BA425989+BA425990</f>
        <v>1</v>
      </c>
      <c r="BB425991" s="7">
        <f>BB425989+BB425990</f>
        <v>1</v>
      </c>
      <c r="BC425991" s="7">
        <f>BC425989+BC425990</f>
        <v>2</v>
      </c>
      <c r="BD425991" s="7">
        <v>2</v>
      </c>
      <c r="BE425991" s="7">
        <v>1</v>
      </c>
      <c r="BF425991" s="7">
        <f>BF425989+BF425990</f>
        <v>1</v>
      </c>
      <c r="BG425991" s="7">
        <f>BG425989+BG425990</f>
        <v>11</v>
      </c>
      <c r="BH425991" s="7">
        <v>1</v>
      </c>
      <c r="BI425991" s="7">
        <f>BI425989+BI425990</f>
        <v>1</v>
      </c>
      <c r="BJ425991" s="7">
        <v>1</v>
      </c>
      <c r="BK425991" s="7">
        <v>1</v>
      </c>
      <c r="BL425991" s="7">
        <f>BL425989+BL425990</f>
        <v>2</v>
      </c>
      <c r="BM425991" s="7">
        <f>BM425989+BM425990</f>
        <v>2</v>
      </c>
      <c r="BN425991" s="7">
        <v>1</v>
      </c>
      <c r="BO425991" s="7">
        <f>BO425989+BO425990</f>
        <v>1</v>
      </c>
      <c r="BP425991" s="7">
        <v>2</v>
      </c>
      <c r="BQ425991" s="7">
        <f>BQ425989+BQ425990</f>
        <v>2</v>
      </c>
      <c r="BR425991" s="7">
        <v>3</v>
      </c>
      <c r="BS425991" s="7">
        <f>BS425989+BS425990</f>
        <v>7</v>
      </c>
      <c r="BU425991" s="7">
        <f>BU425989+BU425990</f>
        <v>1</v>
      </c>
      <c r="BV425991" s="7">
        <f>BV425989+BV425990</f>
        <v>1</v>
      </c>
      <c r="BW425991" s="7">
        <v>2</v>
      </c>
      <c r="BX425991" s="7">
        <v>4</v>
      </c>
      <c r="BY425991" s="7">
        <v>5</v>
      </c>
      <c r="BZ425991" s="7">
        <v>1</v>
      </c>
      <c r="CA425991" s="7">
        <v>1</v>
      </c>
      <c r="CB425991" s="7">
        <v>1</v>
      </c>
      <c r="CC425991" s="7">
        <v>2</v>
      </c>
      <c r="CD425991" s="7">
        <v>1</v>
      </c>
      <c r="CE425991" s="7">
        <v>1</v>
      </c>
      <c r="CG425991" s="7">
        <v>2</v>
      </c>
      <c r="CH425991" s="7">
        <v>2</v>
      </c>
      <c r="CI425991" s="7">
        <v>5</v>
      </c>
      <c r="CJ425991" s="7">
        <v>1</v>
      </c>
      <c r="CK425991" s="7">
        <v>2</v>
      </c>
      <c r="CL425991" s="7">
        <v>6</v>
      </c>
    </row>
    <row r="425992" spans="1:90" x14ac:dyDescent="0.25">
      <c r="A425992" s="1" t="s">
        <v>16</v>
      </c>
      <c r="AF425992" s="13" t="s">
        <v>56</v>
      </c>
      <c r="AH425992" s="7" t="s">
        <v>56</v>
      </c>
      <c r="AI425992" s="13" t="s">
        <v>56</v>
      </c>
      <c r="AJ425992" s="13" t="s">
        <v>56</v>
      </c>
      <c r="AK425992" s="13" t="s">
        <v>56</v>
      </c>
      <c r="AL425992" s="13" t="s">
        <v>56</v>
      </c>
      <c r="AN425992" s="13" t="s">
        <v>56</v>
      </c>
      <c r="AT425992" s="13" t="s">
        <v>56</v>
      </c>
      <c r="AU425992" s="13" t="s">
        <v>56</v>
      </c>
      <c r="AV425992" s="13" t="s">
        <v>56</v>
      </c>
      <c r="AW425992" s="13" t="s">
        <v>56</v>
      </c>
      <c r="AX425992" s="13" t="s">
        <v>56</v>
      </c>
      <c r="AY425992" s="13" t="s">
        <v>56</v>
      </c>
      <c r="BG425992" s="13" t="s">
        <v>56</v>
      </c>
      <c r="BP425992" s="13" t="s">
        <v>56</v>
      </c>
      <c r="BQ425992" s="7" t="s">
        <v>56</v>
      </c>
      <c r="BR425992" s="7" t="s">
        <v>56</v>
      </c>
      <c r="BS425992" s="7" t="s">
        <v>56</v>
      </c>
      <c r="BW425992" s="13" t="s">
        <v>56</v>
      </c>
      <c r="BX425992" s="13" t="s">
        <v>56</v>
      </c>
      <c r="BY425992" s="7" t="s">
        <v>56</v>
      </c>
      <c r="CG425992" s="7" t="s">
        <v>56</v>
      </c>
      <c r="CH425992" s="7" t="s">
        <v>56</v>
      </c>
      <c r="CI425992" s="7" t="s">
        <v>56</v>
      </c>
      <c r="CK425992" s="7" t="s">
        <v>56</v>
      </c>
    </row>
    <row r="425993" spans="1:90" x14ac:dyDescent="0.25">
      <c r="A425993" s="16" t="s">
        <v>17</v>
      </c>
      <c r="AF425993" s="13"/>
      <c r="AI425993" s="13"/>
      <c r="AJ425993" s="13"/>
      <c r="AK425993" s="13"/>
      <c r="AL425993" s="13"/>
      <c r="AN425993" s="13"/>
      <c r="AT425993" s="13"/>
      <c r="AU425993" s="13"/>
      <c r="AV425993" s="13"/>
      <c r="AW425993" s="13"/>
      <c r="AX425993" s="13"/>
      <c r="AY425993" s="13"/>
      <c r="BG425993" s="13"/>
      <c r="BP425993" s="13">
        <v>1</v>
      </c>
    </row>
    <row r="425994" spans="1:90" x14ac:dyDescent="0.25">
      <c r="A425994" s="16" t="s">
        <v>18</v>
      </c>
      <c r="AF425994" s="13"/>
      <c r="AI425994" s="13"/>
      <c r="AJ425994" s="13"/>
      <c r="AK425994" s="13"/>
      <c r="AL425994" s="13"/>
      <c r="AN425994" s="13"/>
      <c r="AT425994" s="13"/>
      <c r="AU425994" s="13"/>
      <c r="AV425994" s="13"/>
      <c r="AW425994" s="13"/>
      <c r="AX425994" s="13"/>
      <c r="AY425994" s="13"/>
      <c r="AZ425994" s="7">
        <v>429</v>
      </c>
    </row>
    <row r="425995" spans="1:90" x14ac:dyDescent="0.25">
      <c r="A425995" s="1" t="s">
        <v>19</v>
      </c>
      <c r="AI425995" s="7">
        <v>1</v>
      </c>
      <c r="AY425995" s="7">
        <v>1</v>
      </c>
      <c r="BC425995" s="7">
        <v>1</v>
      </c>
    </row>
    <row r="425996" spans="1:90" x14ac:dyDescent="0.25">
      <c r="A425996" s="16" t="s">
        <v>20</v>
      </c>
      <c r="AF425996" s="13"/>
      <c r="AI425996" s="13"/>
      <c r="AJ425996" s="13"/>
      <c r="AK425996" s="13"/>
      <c r="AL425996" s="13"/>
      <c r="AN425996" s="13"/>
      <c r="AT425996" s="13"/>
      <c r="AU425996" s="13"/>
      <c r="AV425996" s="13"/>
      <c r="AW425996" s="13"/>
      <c r="AX425996" s="13"/>
      <c r="AY425996" s="13"/>
      <c r="BB425996" s="7">
        <v>2</v>
      </c>
    </row>
    <row r="425997" spans="1:90" x14ac:dyDescent="0.25">
      <c r="A425997" s="1" t="s">
        <v>21</v>
      </c>
      <c r="AH425997" s="7">
        <v>1</v>
      </c>
      <c r="AT425997" s="7">
        <v>1</v>
      </c>
    </row>
    <row r="425998" spans="1:90" x14ac:dyDescent="0.25">
      <c r="A425998" s="1" t="s">
        <v>22</v>
      </c>
      <c r="BG425998" s="7">
        <v>27</v>
      </c>
      <c r="BR425998" s="7">
        <v>1</v>
      </c>
      <c r="BX425998" s="7">
        <v>1</v>
      </c>
    </row>
    <row r="425999" spans="1:90" x14ac:dyDescent="0.25">
      <c r="A425999" s="17" t="s">
        <v>48</v>
      </c>
      <c r="AJ425999" s="7">
        <v>1</v>
      </c>
      <c r="AV425999" s="7">
        <v>1</v>
      </c>
      <c r="BF425999" s="7">
        <v>1</v>
      </c>
      <c r="CI425999" s="7">
        <v>1</v>
      </c>
    </row>
    <row r="426000" spans="1:90" x14ac:dyDescent="0.25">
      <c r="A426000" s="16" t="s">
        <v>23</v>
      </c>
      <c r="AI426000" s="7">
        <v>4</v>
      </c>
      <c r="AL426000" s="13">
        <v>3</v>
      </c>
      <c r="AP426000" s="7">
        <v>1</v>
      </c>
      <c r="AU426000" s="7">
        <v>1</v>
      </c>
      <c r="AW426000" s="7">
        <v>1</v>
      </c>
      <c r="AX426000" s="7">
        <v>1</v>
      </c>
      <c r="AY426000" s="7">
        <v>1</v>
      </c>
      <c r="BC426000" s="7">
        <v>36</v>
      </c>
      <c r="BD426000" s="7">
        <v>1</v>
      </c>
      <c r="BG426000" s="7">
        <v>4</v>
      </c>
      <c r="BI426000" s="7">
        <v>1</v>
      </c>
      <c r="BM426000" s="7">
        <v>2</v>
      </c>
      <c r="BQ426000" s="7">
        <v>1</v>
      </c>
      <c r="BR426000" s="7">
        <v>34</v>
      </c>
      <c r="BS426000" s="7">
        <v>10</v>
      </c>
      <c r="BU426000" s="7">
        <v>2</v>
      </c>
      <c r="BW426000" s="7">
        <v>9</v>
      </c>
      <c r="BX426000" s="7">
        <v>2</v>
      </c>
      <c r="BY426000" s="7">
        <v>4</v>
      </c>
      <c r="CB426000" s="7">
        <v>9</v>
      </c>
      <c r="CG426000" s="7">
        <v>4</v>
      </c>
      <c r="CH426000" s="7">
        <v>2</v>
      </c>
      <c r="CK426000" s="7">
        <v>9</v>
      </c>
    </row>
    <row r="426001" spans="1:90" x14ac:dyDescent="0.25">
      <c r="A426001" s="17" t="s">
        <v>211</v>
      </c>
      <c r="AL426001" s="13"/>
      <c r="BD426001" s="7">
        <v>1</v>
      </c>
      <c r="CA426001" s="7">
        <v>1</v>
      </c>
    </row>
    <row r="426002" spans="1:90" x14ac:dyDescent="0.25">
      <c r="A426002" s="1" t="s">
        <v>24</v>
      </c>
      <c r="AF426002" s="7">
        <v>2</v>
      </c>
      <c r="AG426002" s="7">
        <v>3</v>
      </c>
      <c r="AL426002" s="7">
        <v>1</v>
      </c>
      <c r="AN426002" s="7">
        <v>2</v>
      </c>
      <c r="AX426002" s="7">
        <v>1</v>
      </c>
    </row>
    <row r="426003" spans="1:90" x14ac:dyDescent="0.25">
      <c r="A426003" s="1" t="s">
        <v>25</v>
      </c>
      <c r="AN426003" s="7">
        <v>1</v>
      </c>
      <c r="BM426003" s="7">
        <v>2</v>
      </c>
      <c r="BX426003" s="7">
        <v>1</v>
      </c>
    </row>
    <row r="426004" spans="1:90" x14ac:dyDescent="0.25">
      <c r="A426004" s="17" t="s">
        <v>49</v>
      </c>
      <c r="AF426004" s="7">
        <v>3</v>
      </c>
      <c r="AL426004" s="7">
        <v>797</v>
      </c>
      <c r="AM426004" s="7">
        <v>11</v>
      </c>
      <c r="AN426004" s="7">
        <v>11</v>
      </c>
      <c r="AR426004" s="7">
        <v>999999999</v>
      </c>
      <c r="AS426004" s="7">
        <v>999999999</v>
      </c>
      <c r="AT426004" s="7">
        <v>11</v>
      </c>
      <c r="AU426004" s="7">
        <v>4</v>
      </c>
      <c r="AV426004" s="7">
        <v>3</v>
      </c>
      <c r="AW426004" s="7">
        <v>2</v>
      </c>
      <c r="AX426004" s="7">
        <v>1</v>
      </c>
      <c r="BE426004" s="7">
        <v>3</v>
      </c>
      <c r="BG426004" s="7">
        <v>75</v>
      </c>
      <c r="BH426004" s="7">
        <v>1</v>
      </c>
      <c r="BJ426004" s="7">
        <v>1</v>
      </c>
      <c r="BK426004" s="7">
        <v>94</v>
      </c>
      <c r="BL426004" s="7">
        <v>638</v>
      </c>
      <c r="BN426004" s="7">
        <v>1</v>
      </c>
      <c r="BP426004" s="7">
        <v>25</v>
      </c>
      <c r="BR426004" s="7">
        <v>14</v>
      </c>
      <c r="BT426004" s="7">
        <v>2</v>
      </c>
      <c r="BV426004" s="7">
        <v>1</v>
      </c>
      <c r="BW426004" s="7">
        <v>4</v>
      </c>
      <c r="BX426004" s="7">
        <v>11</v>
      </c>
      <c r="BY426004" s="7">
        <v>32</v>
      </c>
      <c r="BZ426004" s="7">
        <v>1</v>
      </c>
      <c r="CC426004" s="7">
        <v>7</v>
      </c>
      <c r="CD426004" s="7">
        <v>6</v>
      </c>
      <c r="CE426004" s="7">
        <v>20</v>
      </c>
      <c r="CF426004" s="7">
        <v>2</v>
      </c>
      <c r="CG426004" s="7">
        <v>5</v>
      </c>
      <c r="CH426004" s="7">
        <v>7</v>
      </c>
      <c r="CI426004" s="7">
        <v>66</v>
      </c>
      <c r="CJ426004" s="7">
        <v>3</v>
      </c>
      <c r="CK426004" s="7">
        <v>1</v>
      </c>
      <c r="CL426004" s="7">
        <v>1696</v>
      </c>
    </row>
    <row r="426005" spans="1:90" x14ac:dyDescent="0.25">
      <c r="A426005" s="17" t="s">
        <v>50</v>
      </c>
      <c r="AY426005" s="7">
        <v>5</v>
      </c>
      <c r="CE426005" s="7">
        <v>1</v>
      </c>
      <c r="CH426005" s="7">
        <v>5</v>
      </c>
      <c r="CL426005" s="7">
        <v>178</v>
      </c>
    </row>
    <row r="426006" spans="1:90" x14ac:dyDescent="0.25">
      <c r="A426006" s="1" t="s">
        <v>26</v>
      </c>
      <c r="BG426006" s="7">
        <v>2</v>
      </c>
      <c r="BV426006" s="7">
        <v>6</v>
      </c>
      <c r="BY426006" s="7">
        <v>15</v>
      </c>
      <c r="CL426006" s="7">
        <v>1</v>
      </c>
    </row>
    <row r="426007" spans="1:90" x14ac:dyDescent="0.25">
      <c r="A426007" s="16" t="s">
        <v>27</v>
      </c>
      <c r="BG426007" s="7">
        <v>18</v>
      </c>
      <c r="BS426007" s="7">
        <v>2</v>
      </c>
    </row>
    <row r="426008" spans="1:90" x14ac:dyDescent="0.25">
      <c r="A426008" s="16" t="s">
        <v>28</v>
      </c>
      <c r="BA426008" s="7">
        <v>1933</v>
      </c>
      <c r="BG426008" s="7">
        <v>4</v>
      </c>
      <c r="BL426008" s="7">
        <v>59</v>
      </c>
      <c r="BO426008" s="7">
        <v>5</v>
      </c>
      <c r="CH426008" s="7">
        <v>5</v>
      </c>
      <c r="CI426008" s="7">
        <v>1</v>
      </c>
      <c r="CL426008" s="7">
        <v>161</v>
      </c>
    </row>
    <row r="426009" spans="1:90" x14ac:dyDescent="0.25">
      <c r="A426009" s="16" t="s">
        <v>29</v>
      </c>
      <c r="AN426009" s="13">
        <v>2</v>
      </c>
    </row>
    <row r="426010" spans="1:90" x14ac:dyDescent="0.25">
      <c r="A426010" s="1" t="s">
        <v>30</v>
      </c>
      <c r="AI426010" s="7">
        <v>1</v>
      </c>
      <c r="AY426010" s="7">
        <v>96</v>
      </c>
      <c r="BG426010" s="7">
        <v>27</v>
      </c>
      <c r="BY426010" s="7">
        <v>17</v>
      </c>
    </row>
    <row r="426011" spans="1:90" x14ac:dyDescent="0.25">
      <c r="A426011" s="17" t="s">
        <v>51</v>
      </c>
      <c r="AO426011" s="7">
        <v>2</v>
      </c>
      <c r="AT426011" s="7">
        <v>8</v>
      </c>
      <c r="AY426011" s="7">
        <v>24</v>
      </c>
      <c r="BG426011" s="7">
        <v>3</v>
      </c>
      <c r="BY426011" s="7">
        <v>4</v>
      </c>
    </row>
    <row r="426012" spans="1:90" x14ac:dyDescent="0.25">
      <c r="A426012" s="16" t="s">
        <v>31</v>
      </c>
      <c r="AJ426012" s="7">
        <v>3</v>
      </c>
      <c r="AL426012" s="13">
        <v>109</v>
      </c>
      <c r="AM426012" s="7">
        <v>6</v>
      </c>
      <c r="AN426012" s="7">
        <v>25</v>
      </c>
      <c r="AO426012" s="7">
        <v>10</v>
      </c>
      <c r="BG426012" s="7">
        <v>3</v>
      </c>
      <c r="BS426012" s="7">
        <v>4</v>
      </c>
      <c r="CC426012" s="7">
        <v>4</v>
      </c>
      <c r="CI426012" s="7">
        <v>2</v>
      </c>
      <c r="CL426012" s="7">
        <v>3</v>
      </c>
    </row>
    <row r="426013" spans="1:90" x14ac:dyDescent="0.25">
      <c r="A426013" s="16" t="s">
        <v>32</v>
      </c>
    </row>
    <row r="426014" spans="1:90" x14ac:dyDescent="0.25">
      <c r="A426014" s="16" t="s">
        <v>33</v>
      </c>
      <c r="BG426014" s="7">
        <v>2</v>
      </c>
      <c r="BL426014" s="7">
        <v>2</v>
      </c>
      <c r="BS426014" s="7">
        <v>4</v>
      </c>
    </row>
    <row r="426015" spans="1:90" x14ac:dyDescent="0.25">
      <c r="A426015" s="1" t="s">
        <v>34</v>
      </c>
      <c r="AI426015" s="7">
        <v>73</v>
      </c>
    </row>
    <row r="426016" spans="1:90" x14ac:dyDescent="0.25">
      <c r="A426016" s="16" t="s">
        <v>35</v>
      </c>
      <c r="AK426016" s="7">
        <v>15</v>
      </c>
      <c r="AL426016" s="13">
        <v>72</v>
      </c>
      <c r="AM426016" s="7">
        <v>7</v>
      </c>
      <c r="AN426016" s="7">
        <v>1</v>
      </c>
      <c r="AO426016" s="7">
        <v>10</v>
      </c>
      <c r="BG426016" s="7">
        <v>2</v>
      </c>
      <c r="BS426016" s="7">
        <v>12</v>
      </c>
      <c r="CC426016" s="7">
        <v>4</v>
      </c>
      <c r="CE426016" s="7">
        <v>1</v>
      </c>
    </row>
    <row r="426017" spans="1:90" x14ac:dyDescent="0.25">
      <c r="A426017" s="1" t="s">
        <v>36</v>
      </c>
      <c r="AL426017" s="7">
        <v>9</v>
      </c>
      <c r="AM426017" s="7">
        <v>2</v>
      </c>
      <c r="AN426017" s="7">
        <v>3</v>
      </c>
      <c r="AO426017" s="7">
        <v>5</v>
      </c>
      <c r="BQ426017" s="7">
        <v>1</v>
      </c>
    </row>
    <row r="426018" spans="1:90" x14ac:dyDescent="0.25">
      <c r="A426018" s="1" t="s">
        <v>37</v>
      </c>
      <c r="BS426018" s="7">
        <v>34</v>
      </c>
    </row>
    <row r="426019" spans="1:90" x14ac:dyDescent="0.25">
      <c r="A426019" s="1" t="s">
        <v>38</v>
      </c>
      <c r="AI426019" s="7">
        <v>1</v>
      </c>
    </row>
    <row r="426020" spans="1:90" x14ac:dyDescent="0.25">
      <c r="A426020" s="1" t="s">
        <v>39</v>
      </c>
      <c r="AI426020" s="7">
        <v>1</v>
      </c>
      <c r="CL426020" s="7">
        <v>1</v>
      </c>
    </row>
    <row r="426021" spans="1:90" x14ac:dyDescent="0.25">
      <c r="A426021" s="1" t="s">
        <v>40</v>
      </c>
      <c r="AK426021" s="13">
        <v>1</v>
      </c>
    </row>
    <row r="426022" spans="1:90" x14ac:dyDescent="0.25">
      <c r="A426022" s="1" t="s">
        <v>41</v>
      </c>
      <c r="AN426022" s="7">
        <v>2</v>
      </c>
      <c r="CI426022" s="7">
        <v>2</v>
      </c>
      <c r="CL426022" s="7">
        <v>1</v>
      </c>
    </row>
    <row r="426023" spans="1:90" x14ac:dyDescent="0.25">
      <c r="A426023" s="1" t="s">
        <v>42</v>
      </c>
      <c r="AN426023" s="7">
        <v>3</v>
      </c>
      <c r="BS426023" s="7">
        <v>2</v>
      </c>
    </row>
    <row r="426024" spans="1:90" x14ac:dyDescent="0.25">
      <c r="A426024" s="17" t="s">
        <v>52</v>
      </c>
      <c r="AN426024" s="7">
        <v>1</v>
      </c>
      <c r="BG426024" s="7">
        <v>2</v>
      </c>
      <c r="CL426024" s="7">
        <v>11</v>
      </c>
    </row>
    <row r="426025" spans="1:90" x14ac:dyDescent="0.25">
      <c r="A426025" s="1" t="s">
        <v>43</v>
      </c>
      <c r="BG426025" s="7">
        <v>1</v>
      </c>
    </row>
    <row r="426026" spans="1:90" x14ac:dyDescent="0.25">
      <c r="A426026" s="17" t="s">
        <v>53</v>
      </c>
      <c r="AN426026" s="7">
        <v>16</v>
      </c>
    </row>
    <row r="426027" spans="1:90" x14ac:dyDescent="0.25">
      <c r="A426027" s="1" t="s">
        <v>44</v>
      </c>
      <c r="AM426027" s="7">
        <v>2</v>
      </c>
      <c r="AO426027" s="7">
        <v>8</v>
      </c>
    </row>
    <row r="426028" spans="1:90" x14ac:dyDescent="0.25">
      <c r="A426028" s="1" t="s">
        <v>45</v>
      </c>
      <c r="BG426028" s="7">
        <v>3</v>
      </c>
    </row>
    <row r="426029" spans="1:90" x14ac:dyDescent="0.25">
      <c r="A426029" s="1" t="s">
        <v>46</v>
      </c>
      <c r="BY426029" s="7">
        <v>4</v>
      </c>
    </row>
    <row r="426030" spans="1:90" x14ac:dyDescent="0.25">
      <c r="A426030" s="16" t="s">
        <v>47</v>
      </c>
      <c r="AK426030" s="13" t="s">
        <v>132</v>
      </c>
      <c r="AL426030" s="13" t="s">
        <v>134</v>
      </c>
      <c r="AQ426030" s="13" t="s">
        <v>142</v>
      </c>
      <c r="AR426030" s="13"/>
      <c r="AS426030" s="7" t="s">
        <v>146</v>
      </c>
      <c r="AZ426030" s="7" t="s">
        <v>159</v>
      </c>
      <c r="CF426030" s="7" t="s">
        <v>199</v>
      </c>
      <c r="CI426030" s="7" t="s">
        <v>205</v>
      </c>
    </row>
    <row r="442360" spans="1:90" x14ac:dyDescent="0.25">
      <c r="A442360" s="1" t="s">
        <v>0</v>
      </c>
      <c r="B442360" s="13" t="s">
        <v>67</v>
      </c>
      <c r="C442360" s="7" t="s">
        <v>71</v>
      </c>
      <c r="D442360" s="7" t="s">
        <v>73</v>
      </c>
      <c r="E442360" s="7" t="s">
        <v>77</v>
      </c>
      <c r="F442360" s="7" t="s">
        <v>79</v>
      </c>
      <c r="G442360" s="7" t="s">
        <v>81</v>
      </c>
      <c r="H442360" s="7" t="s">
        <v>83</v>
      </c>
      <c r="I442360" s="7" t="s">
        <v>86</v>
      </c>
      <c r="J442360" s="7" t="s">
        <v>87</v>
      </c>
      <c r="K442360" s="7" t="s">
        <v>89</v>
      </c>
      <c r="L442360" s="7" t="s">
        <v>90</v>
      </c>
      <c r="M442360" s="7" t="s">
        <v>91</v>
      </c>
      <c r="N442360" s="7" t="s">
        <v>93</v>
      </c>
      <c r="O442360" s="7" t="s">
        <v>94</v>
      </c>
      <c r="P442360" s="7" t="s">
        <v>96</v>
      </c>
      <c r="Q442360" s="7" t="s">
        <v>97</v>
      </c>
      <c r="R442360" s="7" t="s">
        <v>100</v>
      </c>
      <c r="S442360" s="7" t="s">
        <v>102</v>
      </c>
      <c r="T442360" s="7" t="s">
        <v>103</v>
      </c>
      <c r="U442360" s="7" t="s">
        <v>105</v>
      </c>
      <c r="V442360" s="7" t="s">
        <v>106</v>
      </c>
      <c r="W442360" s="7" t="s">
        <v>108</v>
      </c>
      <c r="X442360" s="7" t="s">
        <v>110</v>
      </c>
      <c r="Y442360" s="7" t="s">
        <v>111</v>
      </c>
      <c r="Z442360" s="7" t="s">
        <v>112</v>
      </c>
      <c r="AA442360" s="7" t="s">
        <v>113</v>
      </c>
      <c r="AB442360" s="7" t="s">
        <v>115</v>
      </c>
      <c r="AC442360" s="7" t="s">
        <v>117</v>
      </c>
      <c r="AD442360" s="7" t="s">
        <v>119</v>
      </c>
      <c r="AE442360" s="7" t="s">
        <v>120</v>
      </c>
      <c r="AF442360" s="7" t="s">
        <v>121</v>
      </c>
      <c r="AG442360" s="7" t="s">
        <v>123</v>
      </c>
      <c r="AH442360" s="7" t="s">
        <v>125</v>
      </c>
      <c r="AI442360" s="7" t="s">
        <v>127</v>
      </c>
      <c r="AJ442360" s="7" t="s">
        <v>129</v>
      </c>
      <c r="AK442360" s="7" t="s">
        <v>130</v>
      </c>
      <c r="AL442360" s="7" t="s">
        <v>133</v>
      </c>
      <c r="AM442360" s="7" t="s">
        <v>135</v>
      </c>
      <c r="AN442360" s="7" t="s">
        <v>136</v>
      </c>
      <c r="AO442360" s="7" t="s">
        <v>138</v>
      </c>
      <c r="AP442360" s="7" t="s">
        <v>139</v>
      </c>
      <c r="AQ442360" s="7" t="s">
        <v>140</v>
      </c>
      <c r="AR442360" s="7" t="s">
        <v>143</v>
      </c>
      <c r="AS442360" s="7" t="s">
        <v>145</v>
      </c>
      <c r="AT442360" s="7" t="s">
        <v>147</v>
      </c>
      <c r="AU442360" s="7" t="s">
        <v>148</v>
      </c>
      <c r="AV442360" s="7" t="s">
        <v>149</v>
      </c>
      <c r="AW442360" s="7" t="s">
        <v>152</v>
      </c>
      <c r="AX442360" s="7" t="s">
        <v>153</v>
      </c>
      <c r="AY442360" s="7" t="s">
        <v>155</v>
      </c>
      <c r="AZ442360" s="7" t="s">
        <v>158</v>
      </c>
      <c r="BA442360" s="7" t="s">
        <v>160</v>
      </c>
      <c r="BB442360" s="7" t="s">
        <v>161</v>
      </c>
      <c r="BC442360" s="7" t="s">
        <v>162</v>
      </c>
      <c r="BD442360" s="7" t="s">
        <v>163</v>
      </c>
      <c r="BE442360" s="7" t="s">
        <v>164</v>
      </c>
      <c r="BF442360" s="7" t="s">
        <v>165</v>
      </c>
      <c r="BG442360" s="7" t="s">
        <v>166</v>
      </c>
      <c r="BH442360" s="7" t="s">
        <v>167</v>
      </c>
      <c r="BI442360" s="7" t="s">
        <v>168</v>
      </c>
      <c r="BJ442360" s="7" t="s">
        <v>169</v>
      </c>
      <c r="BK442360" s="7" t="s">
        <v>170</v>
      </c>
      <c r="BL442360" s="7" t="s">
        <v>171</v>
      </c>
      <c r="BM442360" s="7" t="s">
        <v>173</v>
      </c>
      <c r="BN442360" s="7" t="s">
        <v>174</v>
      </c>
      <c r="BO442360" s="7" t="s">
        <v>176</v>
      </c>
      <c r="BP442360" s="7" t="s">
        <v>178</v>
      </c>
      <c r="BQ442360" s="7" t="s">
        <v>179</v>
      </c>
      <c r="BR442360" s="7" t="s">
        <v>181</v>
      </c>
      <c r="BS442360" s="7" t="s">
        <v>183</v>
      </c>
      <c r="BT442360" s="7" t="s">
        <v>184</v>
      </c>
      <c r="BU442360" s="7" t="s">
        <v>185</v>
      </c>
      <c r="BV442360" s="7" t="s">
        <v>187</v>
      </c>
      <c r="BW442360" s="7" t="s">
        <v>188</v>
      </c>
      <c r="BX442360" s="7" t="s">
        <v>189</v>
      </c>
      <c r="BY442360" s="7" t="s">
        <v>190</v>
      </c>
      <c r="BZ442360" s="7" t="s">
        <v>192</v>
      </c>
      <c r="CA442360" s="7" t="s">
        <v>193</v>
      </c>
      <c r="CB442360" s="7" t="s">
        <v>194</v>
      </c>
      <c r="CC442360" s="7" t="s">
        <v>195</v>
      </c>
      <c r="CD442360" s="7" t="s">
        <v>196</v>
      </c>
      <c r="CE442360" s="7" t="s">
        <v>197</v>
      </c>
      <c r="CF442360" s="7" t="s">
        <v>198</v>
      </c>
      <c r="CG442360" s="7" t="s">
        <v>200</v>
      </c>
      <c r="CH442360" s="7" t="s">
        <v>202</v>
      </c>
      <c r="CI442360" s="7" t="s">
        <v>204</v>
      </c>
      <c r="CJ442360" s="7" t="s">
        <v>206</v>
      </c>
      <c r="CK442360" s="7" t="s">
        <v>208</v>
      </c>
      <c r="CL442360" s="7" t="s">
        <v>209</v>
      </c>
    </row>
    <row r="442361" spans="1:90" x14ac:dyDescent="0.25">
      <c r="A442361" s="1" t="s">
        <v>1</v>
      </c>
      <c r="B442361" s="7" t="s">
        <v>54</v>
      </c>
      <c r="C442361" s="7" t="s">
        <v>54</v>
      </c>
      <c r="D442361" s="7" t="s">
        <v>57</v>
      </c>
      <c r="E442361" s="7" t="s">
        <v>57</v>
      </c>
      <c r="F442361" s="7" t="s">
        <v>57</v>
      </c>
      <c r="G442361" s="7" t="s">
        <v>57</v>
      </c>
      <c r="H442361" s="7" t="s">
        <v>57</v>
      </c>
      <c r="I442361" s="7" t="s">
        <v>54</v>
      </c>
      <c r="J442361" s="7" t="s">
        <v>57</v>
      </c>
      <c r="K442361" s="7" t="s">
        <v>57</v>
      </c>
      <c r="L442361" s="7" t="s">
        <v>57</v>
      </c>
      <c r="M442361" s="7" t="s">
        <v>57</v>
      </c>
      <c r="N442361" s="7" t="s">
        <v>57</v>
      </c>
      <c r="O442361" s="7" t="s">
        <v>54</v>
      </c>
      <c r="P442361" s="7" t="s">
        <v>57</v>
      </c>
      <c r="Q442361" s="7" t="s">
        <v>57</v>
      </c>
      <c r="R442361" s="7" t="s">
        <v>54</v>
      </c>
      <c r="S442361" s="7" t="s">
        <v>57</v>
      </c>
      <c r="T442361" s="7" t="s">
        <v>57</v>
      </c>
      <c r="U442361" s="7" t="s">
        <v>57</v>
      </c>
      <c r="V442361" s="7" t="s">
        <v>57</v>
      </c>
      <c r="W442361" s="7" t="s">
        <v>54</v>
      </c>
      <c r="X442361" s="7" t="s">
        <v>57</v>
      </c>
      <c r="Y442361" s="7" t="s">
        <v>57</v>
      </c>
      <c r="Z442361" s="7" t="s">
        <v>54</v>
      </c>
      <c r="AA442361" s="7" t="s">
        <v>57</v>
      </c>
      <c r="AB442361" s="7" t="s">
        <v>57</v>
      </c>
      <c r="AC442361" s="7" t="s">
        <v>54</v>
      </c>
      <c r="AD442361" s="7" t="s">
        <v>57</v>
      </c>
      <c r="AE442361" s="7" t="s">
        <v>57</v>
      </c>
      <c r="AF442361" s="7" t="s">
        <v>54</v>
      </c>
      <c r="AG442361" s="7" t="s">
        <v>57</v>
      </c>
      <c r="AH442361" s="7" t="s">
        <v>57</v>
      </c>
      <c r="AI442361" s="7" t="s">
        <v>57</v>
      </c>
      <c r="AJ442361" s="7" t="s">
        <v>54</v>
      </c>
      <c r="AK442361" s="7" t="s">
        <v>54</v>
      </c>
      <c r="AL442361" s="7" t="s">
        <v>54</v>
      </c>
      <c r="AM442361" s="7" t="s">
        <v>54</v>
      </c>
      <c r="AN442361" s="7" t="s">
        <v>57</v>
      </c>
      <c r="AO442361" s="7" t="s">
        <v>54</v>
      </c>
      <c r="AP442361" s="7" t="s">
        <v>57</v>
      </c>
      <c r="AQ442361" s="7" t="s">
        <v>57</v>
      </c>
      <c r="AR442361" s="7" t="s">
        <v>57</v>
      </c>
      <c r="AS442361" s="7" t="s">
        <v>57</v>
      </c>
      <c r="AT442361" s="7" t="s">
        <v>54</v>
      </c>
      <c r="AU442361" s="7" t="s">
        <v>54</v>
      </c>
      <c r="AV442361" s="7" t="s">
        <v>57</v>
      </c>
      <c r="AW442361" s="7" t="s">
        <v>57</v>
      </c>
      <c r="AX442361" s="7" t="s">
        <v>57</v>
      </c>
      <c r="AY442361" s="7" t="s">
        <v>54</v>
      </c>
      <c r="AZ442361" s="7" t="s">
        <v>54</v>
      </c>
      <c r="BA442361" s="7" t="s">
        <v>54</v>
      </c>
      <c r="BB442361" s="7" t="s">
        <v>57</v>
      </c>
      <c r="BC442361" s="7" t="s">
        <v>57</v>
      </c>
      <c r="BD442361" s="7" t="s">
        <v>57</v>
      </c>
      <c r="BE442361" s="7" t="s">
        <v>57</v>
      </c>
      <c r="BF442361" s="7" t="s">
        <v>54</v>
      </c>
      <c r="BG442361" s="7" t="s">
        <v>57</v>
      </c>
      <c r="BH442361" s="7" t="s">
        <v>54</v>
      </c>
      <c r="BI442361" s="7" t="s">
        <v>57</v>
      </c>
      <c r="BJ442361" s="7" t="s">
        <v>57</v>
      </c>
      <c r="BK442361" s="7" t="s">
        <v>57</v>
      </c>
      <c r="BL442361" s="7" t="s">
        <v>57</v>
      </c>
      <c r="BM442361" s="7" t="s">
        <v>57</v>
      </c>
      <c r="BN442361" s="7" t="s">
        <v>54</v>
      </c>
      <c r="BO442361" s="7" t="s">
        <v>57</v>
      </c>
      <c r="BP442361" s="7" t="s">
        <v>54</v>
      </c>
      <c r="BQ442361" s="7" t="s">
        <v>57</v>
      </c>
      <c r="BR442361" s="7" t="s">
        <v>57</v>
      </c>
      <c r="BS442361" s="7" t="s">
        <v>57</v>
      </c>
      <c r="BT442361" s="7" t="s">
        <v>57</v>
      </c>
      <c r="BU442361" s="7" t="s">
        <v>54</v>
      </c>
      <c r="BV442361" s="7" t="s">
        <v>57</v>
      </c>
      <c r="BW442361" s="7" t="s">
        <v>54</v>
      </c>
      <c r="BX442361" s="7" t="s">
        <v>54</v>
      </c>
      <c r="BY442361" s="7" t="s">
        <v>57</v>
      </c>
      <c r="BZ442361" s="7" t="s">
        <v>57</v>
      </c>
      <c r="CA442361" s="7" t="s">
        <v>57</v>
      </c>
      <c r="CB442361" s="7" t="s">
        <v>54</v>
      </c>
      <c r="CC442361" s="7" t="s">
        <v>54</v>
      </c>
      <c r="CD442361" s="7" t="s">
        <v>57</v>
      </c>
      <c r="CE442361" s="7" t="s">
        <v>54</v>
      </c>
      <c r="CF442361" s="7" t="s">
        <v>57</v>
      </c>
      <c r="CG442361" s="7" t="s">
        <v>57</v>
      </c>
      <c r="CH442361" s="7" t="s">
        <v>57</v>
      </c>
      <c r="CI442361" s="7" t="s">
        <v>57</v>
      </c>
      <c r="CJ442361" s="7" t="s">
        <v>57</v>
      </c>
      <c r="CK442361" s="7" t="s">
        <v>57</v>
      </c>
      <c r="CL442361" s="7" t="s">
        <v>57</v>
      </c>
    </row>
    <row r="442362" spans="1:90" x14ac:dyDescent="0.25">
      <c r="A442362" s="1" t="s">
        <v>2</v>
      </c>
      <c r="B442362" s="9">
        <v>50</v>
      </c>
      <c r="C442362" s="10">
        <v>58</v>
      </c>
      <c r="D442362" s="10">
        <v>11</v>
      </c>
      <c r="E442362" s="10">
        <v>22</v>
      </c>
      <c r="F442362" s="10">
        <v>37</v>
      </c>
      <c r="G442362" s="10">
        <v>39</v>
      </c>
      <c r="H442362" s="10">
        <v>50</v>
      </c>
      <c r="I442362" s="10">
        <v>1</v>
      </c>
      <c r="J442362" s="10">
        <v>1</v>
      </c>
      <c r="K442362" s="10">
        <v>7</v>
      </c>
      <c r="L442362" s="10">
        <v>18</v>
      </c>
      <c r="M442362" s="10">
        <v>35</v>
      </c>
      <c r="N442362" s="10">
        <v>22</v>
      </c>
      <c r="O442362" s="10">
        <v>55</v>
      </c>
      <c r="P442362" s="10">
        <v>3</v>
      </c>
      <c r="Q442362" s="10">
        <v>21</v>
      </c>
      <c r="R442362" s="10">
        <v>23</v>
      </c>
      <c r="S442362" s="10">
        <v>26</v>
      </c>
      <c r="T442362" s="10">
        <v>30</v>
      </c>
      <c r="U442362" s="10">
        <v>21</v>
      </c>
      <c r="V442362" s="10">
        <v>33</v>
      </c>
      <c r="W442362" s="10">
        <v>2</v>
      </c>
      <c r="X442362" s="10">
        <v>15</v>
      </c>
      <c r="Y442362" s="10">
        <v>39</v>
      </c>
      <c r="Z442362" s="10">
        <v>36</v>
      </c>
      <c r="AA442362" s="10">
        <v>45</v>
      </c>
      <c r="AB442362" s="10">
        <v>53</v>
      </c>
      <c r="AC442362" s="7" t="s">
        <v>118</v>
      </c>
      <c r="AD442362" s="10" t="s">
        <v>118</v>
      </c>
      <c r="AE442362" s="10" t="s">
        <v>118</v>
      </c>
      <c r="AF442362" s="10">
        <v>21</v>
      </c>
      <c r="AG442362" s="10">
        <v>52</v>
      </c>
      <c r="AH442362" s="7">
        <v>62</v>
      </c>
      <c r="AI442362" s="7">
        <v>41</v>
      </c>
      <c r="AJ442362" s="7">
        <v>18</v>
      </c>
      <c r="AK442362" s="7">
        <v>52</v>
      </c>
      <c r="AL442362" s="10">
        <v>55</v>
      </c>
      <c r="AM442362" s="10">
        <v>33</v>
      </c>
      <c r="AN442362" s="10">
        <v>30</v>
      </c>
      <c r="AO442362" s="7">
        <v>38</v>
      </c>
      <c r="AP442362" s="9">
        <v>38</v>
      </c>
      <c r="AQ442362" s="7">
        <v>44</v>
      </c>
      <c r="AR442362" s="7">
        <v>50</v>
      </c>
      <c r="AS442362" s="7">
        <v>55</v>
      </c>
      <c r="AT442362" s="9">
        <v>1</v>
      </c>
      <c r="AU442362" s="9">
        <v>24</v>
      </c>
      <c r="AV442362" s="7">
        <v>28</v>
      </c>
      <c r="AW442362" s="9">
        <v>38</v>
      </c>
      <c r="AX442362" s="10">
        <v>21</v>
      </c>
      <c r="AY442362" s="9">
        <v>42</v>
      </c>
      <c r="AZ442362" s="10">
        <v>13</v>
      </c>
      <c r="BA442362" s="10">
        <v>21</v>
      </c>
      <c r="BB442362" s="10">
        <v>36</v>
      </c>
      <c r="BC442362" s="10">
        <v>57</v>
      </c>
      <c r="BD442362" s="10">
        <v>52</v>
      </c>
      <c r="BE442362" s="10">
        <v>12</v>
      </c>
      <c r="BF442362" s="10">
        <v>49</v>
      </c>
      <c r="BG442362" s="10">
        <v>48</v>
      </c>
      <c r="BH442362" s="10">
        <v>1</v>
      </c>
      <c r="BI442362" s="10">
        <v>40</v>
      </c>
      <c r="BJ442362" s="10">
        <v>42</v>
      </c>
      <c r="BK442362" s="10">
        <v>51</v>
      </c>
      <c r="BL442362" s="10">
        <v>2</v>
      </c>
      <c r="BM442362" s="10">
        <v>31</v>
      </c>
      <c r="BN442362" s="10">
        <v>43</v>
      </c>
      <c r="BO442362" s="10">
        <v>56</v>
      </c>
      <c r="BP442362" s="10">
        <v>2</v>
      </c>
      <c r="BQ442362" s="10">
        <v>14</v>
      </c>
      <c r="BR442362" s="10">
        <v>44</v>
      </c>
      <c r="BS442362" s="10">
        <v>68</v>
      </c>
      <c r="BT442362" s="10">
        <v>30</v>
      </c>
      <c r="BU442362" s="10">
        <v>53</v>
      </c>
      <c r="BV442362" s="10">
        <v>47</v>
      </c>
      <c r="BW442362" s="10">
        <v>41</v>
      </c>
      <c r="BX442362" s="10">
        <v>21</v>
      </c>
      <c r="BY442362" s="10">
        <v>32</v>
      </c>
      <c r="BZ442362" s="10">
        <v>9</v>
      </c>
      <c r="CA442362" s="10">
        <v>33</v>
      </c>
      <c r="CB442362" s="10">
        <v>39</v>
      </c>
      <c r="CC442362" s="10">
        <v>6</v>
      </c>
      <c r="CD442362" s="10">
        <v>18</v>
      </c>
      <c r="CE442362" s="10">
        <v>7</v>
      </c>
      <c r="CF442362" s="10">
        <v>43</v>
      </c>
      <c r="CG442362" s="7">
        <v>36</v>
      </c>
      <c r="CH442362" s="7">
        <v>45</v>
      </c>
      <c r="CI442362" s="7">
        <v>47</v>
      </c>
      <c r="CJ442362" s="7">
        <v>18</v>
      </c>
      <c r="CK442362" s="10" t="s">
        <v>118</v>
      </c>
      <c r="CL442362" s="7" t="s">
        <v>210</v>
      </c>
    </row>
    <row r="442363" spans="1:90" x14ac:dyDescent="0.25">
      <c r="A442363" s="1" t="s">
        <v>3</v>
      </c>
      <c r="B442363" s="7">
        <v>9</v>
      </c>
      <c r="C442363" s="7">
        <v>5</v>
      </c>
      <c r="D442363" s="7">
        <v>9</v>
      </c>
      <c r="E442363" s="7">
        <v>8</v>
      </c>
      <c r="F442363" s="7">
        <v>6</v>
      </c>
      <c r="G442363" s="7">
        <v>8</v>
      </c>
      <c r="H442363" s="7">
        <v>8</v>
      </c>
      <c r="I442363" s="7">
        <v>7</v>
      </c>
      <c r="J442363" s="13">
        <v>3</v>
      </c>
      <c r="K442363" s="13">
        <v>4</v>
      </c>
      <c r="L442363" s="7">
        <v>7</v>
      </c>
      <c r="M442363" s="13">
        <v>12</v>
      </c>
      <c r="N442363" s="7">
        <v>10</v>
      </c>
      <c r="O442363" s="7">
        <v>10</v>
      </c>
      <c r="P442363" s="7">
        <v>10</v>
      </c>
      <c r="Q442363" s="7">
        <v>7</v>
      </c>
      <c r="R442363" s="7">
        <v>5</v>
      </c>
      <c r="S442363" s="7">
        <v>5</v>
      </c>
      <c r="T442363" s="7">
        <v>11</v>
      </c>
      <c r="U442363" s="7">
        <v>7</v>
      </c>
      <c r="V442363" s="7">
        <v>8</v>
      </c>
      <c r="W442363" s="13">
        <v>12</v>
      </c>
      <c r="X442363" s="7">
        <v>5</v>
      </c>
      <c r="Y442363" s="7">
        <v>9</v>
      </c>
      <c r="Z442363" s="7">
        <v>9</v>
      </c>
      <c r="AA442363" s="7">
        <v>10</v>
      </c>
      <c r="AB442363" s="7">
        <v>5</v>
      </c>
      <c r="AC442363" s="7">
        <v>6</v>
      </c>
      <c r="AD442363" s="7">
        <v>7</v>
      </c>
      <c r="AE442363" s="7">
        <v>8</v>
      </c>
      <c r="AF442363" s="7">
        <v>6</v>
      </c>
      <c r="AG442363" s="7">
        <v>10</v>
      </c>
      <c r="AH442363" s="7">
        <v>8</v>
      </c>
      <c r="AI442363" s="7">
        <v>8</v>
      </c>
      <c r="AJ442363" s="7">
        <v>6</v>
      </c>
      <c r="AK442363" s="7">
        <v>5</v>
      </c>
      <c r="AL442363" s="7">
        <v>7</v>
      </c>
      <c r="AM442363" s="7">
        <v>11</v>
      </c>
      <c r="AN442363" s="7">
        <v>10</v>
      </c>
      <c r="AO442363" s="7">
        <v>9</v>
      </c>
      <c r="AP442363" s="7">
        <v>8</v>
      </c>
      <c r="AQ442363" s="7">
        <v>5</v>
      </c>
      <c r="AR442363" s="7">
        <v>7</v>
      </c>
      <c r="AS442363" s="7">
        <v>8</v>
      </c>
      <c r="AT442363" s="7">
        <v>8</v>
      </c>
      <c r="AU442363" s="7">
        <v>11</v>
      </c>
      <c r="AV442363" s="7">
        <v>7</v>
      </c>
      <c r="AW442363" s="7">
        <v>9</v>
      </c>
      <c r="AX442363" s="7">
        <v>6</v>
      </c>
      <c r="AY442363" s="7">
        <v>10</v>
      </c>
      <c r="AZ442363" s="7">
        <v>8</v>
      </c>
      <c r="BA442363" s="7">
        <v>5</v>
      </c>
      <c r="BB442363" s="7">
        <v>8</v>
      </c>
      <c r="BC442363" s="7">
        <v>9</v>
      </c>
      <c r="BD442363" s="7">
        <v>6</v>
      </c>
      <c r="BE442363" s="13">
        <v>6</v>
      </c>
      <c r="BF442363" s="7">
        <v>8</v>
      </c>
      <c r="BG442363" s="7">
        <v>9</v>
      </c>
      <c r="BH442363" s="13">
        <v>4</v>
      </c>
      <c r="BI442363" s="7">
        <v>7</v>
      </c>
      <c r="BJ442363" s="13">
        <v>6</v>
      </c>
      <c r="BK442363" s="13">
        <v>6</v>
      </c>
      <c r="BL442363" s="13">
        <v>3</v>
      </c>
      <c r="BM442363" s="7">
        <v>8</v>
      </c>
      <c r="BN442363" s="7">
        <v>11</v>
      </c>
      <c r="BO442363" s="7">
        <v>7</v>
      </c>
      <c r="BP442363" s="13">
        <v>4</v>
      </c>
      <c r="BQ442363" s="7">
        <v>8</v>
      </c>
      <c r="BR442363" s="7">
        <v>5</v>
      </c>
      <c r="BS442363" s="7">
        <v>9</v>
      </c>
      <c r="BT442363" s="13">
        <v>6</v>
      </c>
      <c r="BU442363" s="7">
        <v>11</v>
      </c>
      <c r="BV442363" s="7">
        <v>9</v>
      </c>
      <c r="BW442363" s="7">
        <v>7</v>
      </c>
      <c r="BX442363" s="7">
        <v>9</v>
      </c>
      <c r="BY442363" s="7">
        <v>9</v>
      </c>
      <c r="BZ442363" s="7">
        <v>8</v>
      </c>
      <c r="CA442363" s="7">
        <v>7</v>
      </c>
      <c r="CB442363" s="7">
        <v>5</v>
      </c>
      <c r="CC442363" s="7">
        <v>5</v>
      </c>
      <c r="CD442363" s="13">
        <v>6</v>
      </c>
      <c r="CE442363" s="7">
        <v>11</v>
      </c>
      <c r="CF442363" s="7">
        <v>9</v>
      </c>
      <c r="CG442363" s="7">
        <v>7</v>
      </c>
      <c r="CH442363" s="7">
        <v>7</v>
      </c>
      <c r="CI442363" s="7">
        <v>5</v>
      </c>
      <c r="CJ442363" s="7">
        <v>7</v>
      </c>
      <c r="CK442363" s="7">
        <v>7</v>
      </c>
      <c r="CL442363" s="7">
        <v>4</v>
      </c>
    </row>
    <row r="442364" spans="1:90" x14ac:dyDescent="0.25">
      <c r="A442364" s="1" t="s">
        <v>4</v>
      </c>
      <c r="B442364" s="7">
        <v>2007</v>
      </c>
      <c r="C442364" s="7">
        <v>2007</v>
      </c>
      <c r="D442364" s="7">
        <v>2008</v>
      </c>
      <c r="E442364" s="7">
        <v>2008</v>
      </c>
      <c r="F442364" s="7">
        <v>2008</v>
      </c>
      <c r="G442364" s="7">
        <v>2008</v>
      </c>
      <c r="H442364" s="7">
        <v>2008</v>
      </c>
      <c r="I442364" s="7">
        <v>2009</v>
      </c>
      <c r="J442364" s="7">
        <v>2010</v>
      </c>
      <c r="K442364" s="7">
        <v>2010</v>
      </c>
      <c r="L442364" s="7">
        <v>2010</v>
      </c>
      <c r="M442364" s="7">
        <v>2010</v>
      </c>
      <c r="N442364" s="7">
        <v>2011</v>
      </c>
      <c r="O442364" s="7">
        <v>2011</v>
      </c>
      <c r="P442364" s="13">
        <v>2012</v>
      </c>
      <c r="Q442364" s="7">
        <v>2012</v>
      </c>
      <c r="R442364" s="7">
        <v>2012</v>
      </c>
      <c r="S442364" s="7">
        <v>2012</v>
      </c>
      <c r="T442364" s="13">
        <v>2012</v>
      </c>
      <c r="U442364" s="13">
        <v>2015</v>
      </c>
      <c r="V442364" s="13">
        <v>2015</v>
      </c>
      <c r="W442364" s="7">
        <v>2016</v>
      </c>
      <c r="X442364" s="13">
        <v>2016</v>
      </c>
      <c r="Y442364" s="7">
        <v>2016</v>
      </c>
      <c r="Z442364" s="7">
        <v>2017</v>
      </c>
      <c r="AA442364" s="7">
        <v>2017</v>
      </c>
      <c r="AB442364" s="7">
        <v>2017</v>
      </c>
      <c r="AC442364" s="7">
        <v>2019</v>
      </c>
      <c r="AD442364" s="7">
        <v>2019</v>
      </c>
      <c r="AE442364" s="7">
        <v>2019</v>
      </c>
      <c r="AF442364" s="7">
        <v>2002</v>
      </c>
      <c r="AG442364" s="7">
        <v>2003</v>
      </c>
      <c r="AH442364" s="7">
        <v>1988</v>
      </c>
      <c r="AI442364" s="7">
        <v>1989</v>
      </c>
      <c r="AJ442364" s="7">
        <v>1994</v>
      </c>
      <c r="AK442364" s="7">
        <v>1995</v>
      </c>
      <c r="AL442364" s="7">
        <v>2002</v>
      </c>
      <c r="AM442364" s="7">
        <v>2003</v>
      </c>
      <c r="AN442364" s="7">
        <v>2003</v>
      </c>
      <c r="AO442364" s="7">
        <v>2005</v>
      </c>
      <c r="AP442364" s="7">
        <v>2007</v>
      </c>
      <c r="AQ442364" s="7">
        <v>2007</v>
      </c>
      <c r="AR442364" s="7">
        <v>2007</v>
      </c>
      <c r="AS442364" s="7">
        <v>2007</v>
      </c>
      <c r="AT442364" s="7">
        <v>2007</v>
      </c>
      <c r="AU442364" s="7">
        <v>2007</v>
      </c>
      <c r="AV442364" s="7">
        <v>2007</v>
      </c>
      <c r="AW442364" s="7">
        <v>2007</v>
      </c>
      <c r="AX442364" s="7">
        <v>2007</v>
      </c>
      <c r="AY442364" s="7">
        <v>2007</v>
      </c>
      <c r="AZ442364" s="7">
        <v>2008</v>
      </c>
      <c r="BA442364" s="7">
        <v>2008</v>
      </c>
      <c r="BB442364" s="7">
        <v>2008</v>
      </c>
      <c r="BC442364" s="7">
        <v>2008</v>
      </c>
      <c r="BD442364" s="7">
        <v>2008</v>
      </c>
      <c r="BE442364" s="7">
        <v>2009</v>
      </c>
      <c r="BF442364" s="7">
        <v>2009</v>
      </c>
      <c r="BG442364" s="7">
        <v>2009</v>
      </c>
      <c r="BH442364" s="7">
        <v>2010</v>
      </c>
      <c r="BI442364" s="7">
        <v>2010</v>
      </c>
      <c r="BJ442364" s="7">
        <v>2010</v>
      </c>
      <c r="BK442364" s="7">
        <v>2010</v>
      </c>
      <c r="BL442364" s="7">
        <v>2010</v>
      </c>
      <c r="BM442364" s="7">
        <v>2010</v>
      </c>
      <c r="BN442364" s="7">
        <v>2011</v>
      </c>
      <c r="BO442364" s="7">
        <v>2011</v>
      </c>
      <c r="BP442364" s="7">
        <v>2011</v>
      </c>
      <c r="BQ442364" s="7">
        <v>2011</v>
      </c>
      <c r="BR442364" s="7">
        <v>2011</v>
      </c>
      <c r="BS442364" s="7">
        <v>2011</v>
      </c>
      <c r="BT442364" s="7">
        <v>2011</v>
      </c>
      <c r="BU442364" s="13">
        <v>2012</v>
      </c>
      <c r="BV442364" s="13">
        <v>2013</v>
      </c>
      <c r="BW442364" s="13">
        <v>2013</v>
      </c>
      <c r="BX442364" s="13">
        <v>2013</v>
      </c>
      <c r="BY442364" s="13">
        <v>2014</v>
      </c>
      <c r="BZ442364" s="13">
        <v>2014</v>
      </c>
      <c r="CA442364" s="13">
        <v>2015</v>
      </c>
      <c r="CB442364" s="13">
        <v>2015</v>
      </c>
      <c r="CC442364" s="13">
        <v>2015</v>
      </c>
      <c r="CD442364" s="13">
        <v>2016</v>
      </c>
      <c r="CE442364" s="7">
        <v>2017</v>
      </c>
      <c r="CF442364" s="7">
        <v>2017</v>
      </c>
      <c r="CG442364" s="7">
        <v>2018</v>
      </c>
      <c r="CH442364" s="7">
        <v>2018</v>
      </c>
      <c r="CI442364" s="7">
        <v>2018</v>
      </c>
      <c r="CJ442364" s="7">
        <v>2018</v>
      </c>
      <c r="CK442364" s="7">
        <v>2019</v>
      </c>
      <c r="CL442364" s="7">
        <v>2019</v>
      </c>
    </row>
    <row r="442365" spans="1:90" x14ac:dyDescent="0.25">
      <c r="A442365" s="1" t="s">
        <v>5</v>
      </c>
      <c r="B442365" s="14">
        <v>39347</v>
      </c>
      <c r="C442365" s="14">
        <v>39225</v>
      </c>
      <c r="D442365" s="14">
        <v>39701</v>
      </c>
      <c r="E442365" s="14">
        <v>39671</v>
      </c>
      <c r="F442365" s="14">
        <v>39606</v>
      </c>
      <c r="G442365" s="14">
        <v>39675</v>
      </c>
      <c r="H442365" s="14">
        <v>39671</v>
      </c>
      <c r="I442365" s="14">
        <v>40023</v>
      </c>
      <c r="J442365" s="14">
        <v>40258</v>
      </c>
      <c r="K442365" s="14">
        <v>40298</v>
      </c>
      <c r="L442365" s="14">
        <v>40375</v>
      </c>
      <c r="M442365" s="14">
        <v>40543</v>
      </c>
      <c r="N442365" s="14">
        <v>40844</v>
      </c>
      <c r="O442365" s="14">
        <v>40825</v>
      </c>
      <c r="P442365" s="14">
        <v>41185</v>
      </c>
      <c r="Q442365" s="14">
        <v>41106</v>
      </c>
      <c r="R442365" s="14">
        <v>41056</v>
      </c>
      <c r="S442365" s="14">
        <v>41048</v>
      </c>
      <c r="T442365" s="14">
        <v>41220</v>
      </c>
      <c r="U442365" s="14">
        <v>42202</v>
      </c>
      <c r="V442365" s="14">
        <v>42234</v>
      </c>
      <c r="W442365" s="14">
        <v>42709</v>
      </c>
      <c r="X442365" s="14">
        <v>42518</v>
      </c>
      <c r="Y442365" s="14">
        <v>42626</v>
      </c>
      <c r="Z442365" s="14">
        <v>42987</v>
      </c>
      <c r="AA442365" s="14">
        <v>43031</v>
      </c>
      <c r="AB442365" s="14">
        <v>42875</v>
      </c>
      <c r="AC442365" s="14">
        <v>43635</v>
      </c>
      <c r="AD442365" s="14">
        <v>43650</v>
      </c>
      <c r="AE442365" s="14">
        <v>43678</v>
      </c>
      <c r="AF442365" s="14">
        <v>37421</v>
      </c>
      <c r="AG442365" s="14">
        <v>37911</v>
      </c>
      <c r="AH442365" s="14">
        <v>32381</v>
      </c>
      <c r="AI442365" s="14">
        <v>32740</v>
      </c>
      <c r="AJ442365" s="14">
        <v>34498</v>
      </c>
      <c r="AK442365" s="14">
        <v>34849</v>
      </c>
      <c r="AL442365" s="14">
        <v>37461</v>
      </c>
      <c r="AM442365" s="14">
        <v>37949</v>
      </c>
      <c r="AN442365" s="14">
        <v>37916</v>
      </c>
      <c r="AO442365" s="14">
        <v>38608</v>
      </c>
      <c r="AP442365" s="14">
        <v>39319</v>
      </c>
      <c r="AQ442365" s="14">
        <v>39229</v>
      </c>
      <c r="AR442365" s="14">
        <v>39264</v>
      </c>
      <c r="AS442365" s="14">
        <v>39311</v>
      </c>
      <c r="AT442365" s="14">
        <v>39305</v>
      </c>
      <c r="AU442365" s="14">
        <v>39411</v>
      </c>
      <c r="AV442365" s="14">
        <v>39266</v>
      </c>
      <c r="AW442365" s="14">
        <v>39336</v>
      </c>
      <c r="AX442365" s="14">
        <v>39259</v>
      </c>
      <c r="AY442365" s="14">
        <v>39379</v>
      </c>
      <c r="AZ442365" s="14">
        <v>39671</v>
      </c>
      <c r="BA442365" s="14">
        <v>39571</v>
      </c>
      <c r="BB442365" s="14">
        <v>39671</v>
      </c>
      <c r="BC442365" s="14">
        <v>39709</v>
      </c>
      <c r="BD442365" s="14">
        <v>39615</v>
      </c>
      <c r="BE442365" s="14">
        <v>39980</v>
      </c>
      <c r="BF442365" s="14">
        <v>40026</v>
      </c>
      <c r="BG442365" s="14">
        <v>40071</v>
      </c>
      <c r="BH442365" s="14">
        <v>40279</v>
      </c>
      <c r="BI442365" s="14">
        <v>40390</v>
      </c>
      <c r="BJ442365" s="14">
        <v>40338</v>
      </c>
      <c r="BK442365" s="14">
        <v>40339</v>
      </c>
      <c r="BL442365" s="14">
        <v>40246</v>
      </c>
      <c r="BM442365" s="14">
        <v>40419</v>
      </c>
      <c r="BN442365" s="14">
        <v>40856</v>
      </c>
      <c r="BO442365" s="14">
        <v>40736</v>
      </c>
      <c r="BP442365" s="14">
        <v>40640</v>
      </c>
      <c r="BQ442365" s="14">
        <v>40764</v>
      </c>
      <c r="BR442365" s="14">
        <v>40682</v>
      </c>
      <c r="BS442365" s="14">
        <v>40796</v>
      </c>
      <c r="BT442365" s="14">
        <v>40702</v>
      </c>
      <c r="BU442365" s="14">
        <v>41218</v>
      </c>
      <c r="BV442365" s="14">
        <v>41519</v>
      </c>
      <c r="BW442365" s="14">
        <v>41483</v>
      </c>
      <c r="BX442365" s="14">
        <v>41532</v>
      </c>
      <c r="BY442365" s="14">
        <v>41910</v>
      </c>
      <c r="BZ442365" s="14">
        <v>41858</v>
      </c>
      <c r="CA442365" s="14">
        <v>42210</v>
      </c>
      <c r="CB442365" s="14">
        <v>42150</v>
      </c>
      <c r="CC442365" s="14">
        <v>42155</v>
      </c>
      <c r="CD442365" s="14">
        <v>42549</v>
      </c>
      <c r="CE442365" s="14">
        <v>43067</v>
      </c>
      <c r="CF442365" s="14">
        <v>42997</v>
      </c>
      <c r="CG442365" s="15">
        <v>43303</v>
      </c>
      <c r="CH442365" s="15">
        <v>43310</v>
      </c>
      <c r="CI442365" s="15">
        <v>43240</v>
      </c>
      <c r="CJ442365" s="15">
        <v>43291</v>
      </c>
      <c r="CK442365" s="14">
        <v>43662</v>
      </c>
      <c r="CL442365" s="15">
        <v>43563</v>
      </c>
    </row>
    <row r="442366" spans="1:90" x14ac:dyDescent="0.25">
      <c r="A442366" s="1" t="s">
        <v>6</v>
      </c>
      <c r="B442366" s="7" t="s">
        <v>68</v>
      </c>
      <c r="C442366" s="7" t="s">
        <v>72</v>
      </c>
      <c r="D442366" s="13" t="s">
        <v>74</v>
      </c>
      <c r="E442366" s="7" t="s">
        <v>78</v>
      </c>
      <c r="F442366" s="7" t="s">
        <v>80</v>
      </c>
      <c r="G442366" s="7" t="s">
        <v>82</v>
      </c>
      <c r="H442366" s="7" t="s">
        <v>84</v>
      </c>
      <c r="I442366" s="13" t="s">
        <v>62</v>
      </c>
      <c r="J442366" s="13" t="s">
        <v>88</v>
      </c>
      <c r="K442366" s="13" t="s">
        <v>74</v>
      </c>
      <c r="L442366" s="13" t="s">
        <v>63</v>
      </c>
      <c r="M442366" s="13" t="s">
        <v>92</v>
      </c>
      <c r="N442366" s="13" t="s">
        <v>60</v>
      </c>
      <c r="O442366" s="13" t="s">
        <v>95</v>
      </c>
      <c r="P442366" s="13" t="s">
        <v>60</v>
      </c>
      <c r="Q442366" s="13" t="s">
        <v>98</v>
      </c>
      <c r="R442366" s="13" t="s">
        <v>101</v>
      </c>
      <c r="S442366" s="13" t="s">
        <v>65</v>
      </c>
      <c r="T442366" s="13" t="s">
        <v>58</v>
      </c>
      <c r="U442366" s="13" t="s">
        <v>64</v>
      </c>
      <c r="V442366" s="13" t="s">
        <v>107</v>
      </c>
      <c r="W442366" s="13" t="s">
        <v>109</v>
      </c>
      <c r="X442366" s="13" t="s">
        <v>107</v>
      </c>
      <c r="Y442366" s="13" t="s">
        <v>55</v>
      </c>
      <c r="Z442366" s="11" t="s">
        <v>64</v>
      </c>
      <c r="AA442366" s="11" t="s">
        <v>114</v>
      </c>
      <c r="AB442366" s="11" t="s">
        <v>116</v>
      </c>
      <c r="AC442366" s="7" t="s">
        <v>114</v>
      </c>
      <c r="AD442366" s="7" t="s">
        <v>64</v>
      </c>
      <c r="AE442366" s="7" t="s">
        <v>58</v>
      </c>
      <c r="AF442366" s="7" t="s">
        <v>59</v>
      </c>
      <c r="AG442366" s="7" t="s">
        <v>124</v>
      </c>
      <c r="AH442366" s="7" t="s">
        <v>82</v>
      </c>
      <c r="AI442366" s="7" t="s">
        <v>128</v>
      </c>
      <c r="AJ442366" s="7" t="s">
        <v>82</v>
      </c>
      <c r="AK442366" s="7" t="s">
        <v>131</v>
      </c>
      <c r="AL442366" s="7" t="s">
        <v>82</v>
      </c>
      <c r="AM442366" s="7" t="s">
        <v>62</v>
      </c>
      <c r="AN442366" s="7" t="s">
        <v>63</v>
      </c>
      <c r="AO442366" s="7" t="s">
        <v>107</v>
      </c>
      <c r="AP442366" s="7" t="s">
        <v>60</v>
      </c>
      <c r="AQ442366" s="7" t="s">
        <v>74</v>
      </c>
      <c r="AR442366" s="7" t="s">
        <v>144</v>
      </c>
      <c r="AS442366" s="7" t="s">
        <v>78</v>
      </c>
      <c r="AT442366" s="13" t="s">
        <v>144</v>
      </c>
      <c r="AU442366" s="7" t="s">
        <v>65</v>
      </c>
      <c r="AV442366" s="7" t="s">
        <v>150</v>
      </c>
      <c r="AW442366" s="7" t="s">
        <v>63</v>
      </c>
      <c r="AX442366" s="7" t="s">
        <v>154</v>
      </c>
      <c r="AY442366" s="7" t="s">
        <v>156</v>
      </c>
      <c r="AZ442366" s="7" t="s">
        <v>144</v>
      </c>
      <c r="BA442366" s="7" t="s">
        <v>61</v>
      </c>
      <c r="BB442366" s="7" t="s">
        <v>116</v>
      </c>
      <c r="BC442366" s="7" t="s">
        <v>82</v>
      </c>
      <c r="BD442366" s="7" t="s">
        <v>107</v>
      </c>
      <c r="BE442366" s="13" t="s">
        <v>74</v>
      </c>
      <c r="BF442366" s="13" t="s">
        <v>82</v>
      </c>
      <c r="BG442366" s="13" t="s">
        <v>66</v>
      </c>
      <c r="BH442366" s="13" t="s">
        <v>63</v>
      </c>
      <c r="BI442366" s="13" t="s">
        <v>82</v>
      </c>
      <c r="BJ442366" s="13" t="s">
        <v>74</v>
      </c>
      <c r="BK442366" s="13" t="s">
        <v>63</v>
      </c>
      <c r="BL442366" s="13" t="s">
        <v>172</v>
      </c>
      <c r="BM442366" s="13" t="s">
        <v>82</v>
      </c>
      <c r="BN442366" s="13" t="s">
        <v>175</v>
      </c>
      <c r="BO442366" s="13" t="s">
        <v>177</v>
      </c>
      <c r="BP442366" s="13" t="s">
        <v>82</v>
      </c>
      <c r="BQ442366" s="13" t="s">
        <v>180</v>
      </c>
      <c r="BR442366" s="13" t="s">
        <v>182</v>
      </c>
      <c r="BS442366" s="13" t="s">
        <v>59</v>
      </c>
      <c r="BT442366" s="13" t="s">
        <v>59</v>
      </c>
      <c r="BU442366" s="13" t="s">
        <v>186</v>
      </c>
      <c r="BV442366" s="13" t="s">
        <v>124</v>
      </c>
      <c r="BW442366" s="13" t="s">
        <v>107</v>
      </c>
      <c r="BX442366" s="13" t="s">
        <v>107</v>
      </c>
      <c r="BY442366" s="13" t="s">
        <v>191</v>
      </c>
      <c r="BZ442366" s="13" t="s">
        <v>64</v>
      </c>
      <c r="CA442366" s="13" t="s">
        <v>124</v>
      </c>
      <c r="CB442366" s="13" t="s">
        <v>72</v>
      </c>
      <c r="CC442366" s="13" t="s">
        <v>63</v>
      </c>
      <c r="CD442366" s="13" t="s">
        <v>64</v>
      </c>
      <c r="CE442366" s="11" t="s">
        <v>114</v>
      </c>
      <c r="CF442366" s="11" t="s">
        <v>61</v>
      </c>
      <c r="CG442366" s="7" t="s">
        <v>201</v>
      </c>
      <c r="CH442366" s="7" t="s">
        <v>203</v>
      </c>
      <c r="CI442366" s="7" t="s">
        <v>144</v>
      </c>
      <c r="CJ442366" s="7" t="s">
        <v>207</v>
      </c>
      <c r="CK442366" s="7" t="s">
        <v>101</v>
      </c>
      <c r="CL442366" s="7" t="s">
        <v>65</v>
      </c>
    </row>
    <row r="442367" spans="1:90" x14ac:dyDescent="0.25">
      <c r="A442367" s="1" t="s">
        <v>7</v>
      </c>
      <c r="B442367" s="7" t="s">
        <v>69</v>
      </c>
      <c r="C442367" s="7" t="s">
        <v>69</v>
      </c>
      <c r="D442367" s="7" t="s">
        <v>75</v>
      </c>
      <c r="E442367" s="7" t="s">
        <v>75</v>
      </c>
      <c r="F442367" s="7" t="s">
        <v>69</v>
      </c>
      <c r="G442367" s="7" t="s">
        <v>75</v>
      </c>
      <c r="I442367" s="7" t="s">
        <v>69</v>
      </c>
      <c r="J442367" s="7" t="s">
        <v>75</v>
      </c>
      <c r="K442367" s="7" t="s">
        <v>75</v>
      </c>
      <c r="L442367" s="7" t="s">
        <v>75</v>
      </c>
      <c r="M442367" s="7" t="s">
        <v>75</v>
      </c>
      <c r="N442367" s="7" t="s">
        <v>75</v>
      </c>
      <c r="O442367" s="7" t="s">
        <v>75</v>
      </c>
      <c r="P442367" s="7" t="s">
        <v>75</v>
      </c>
      <c r="Q442367" s="7" t="s">
        <v>69</v>
      </c>
      <c r="R442367" s="7" t="s">
        <v>75</v>
      </c>
      <c r="S442367" s="13" t="s">
        <v>75</v>
      </c>
      <c r="T442367" s="7" t="s">
        <v>75</v>
      </c>
      <c r="U442367" s="7" t="s">
        <v>75</v>
      </c>
      <c r="V442367" s="7" t="s">
        <v>69</v>
      </c>
      <c r="W442367" s="7" t="s">
        <v>75</v>
      </c>
      <c r="X442367" s="7" t="s">
        <v>69</v>
      </c>
      <c r="Y442367" s="7" t="s">
        <v>75</v>
      </c>
      <c r="Z442367" s="7" t="s">
        <v>75</v>
      </c>
      <c r="AA442367" s="7" t="s">
        <v>75</v>
      </c>
      <c r="AB442367" s="11" t="s">
        <v>75</v>
      </c>
      <c r="AC442367" s="7" t="s">
        <v>75</v>
      </c>
      <c r="AD442367" s="7" t="s">
        <v>75</v>
      </c>
      <c r="AE442367" s="7" t="s">
        <v>75</v>
      </c>
      <c r="AF442367" s="7" t="s">
        <v>75</v>
      </c>
      <c r="AG442367" s="7" t="s">
        <v>69</v>
      </c>
      <c r="AH442367" s="7" t="s">
        <v>75</v>
      </c>
      <c r="AI442367" s="7" t="s">
        <v>69</v>
      </c>
      <c r="AJ442367" s="7" t="s">
        <v>75</v>
      </c>
      <c r="AK442367" s="7" t="s">
        <v>75</v>
      </c>
      <c r="AL442367" s="7" t="s">
        <v>75</v>
      </c>
      <c r="AM442367" s="7" t="s">
        <v>69</v>
      </c>
      <c r="AN442367" s="7" t="s">
        <v>75</v>
      </c>
      <c r="AO442367" s="7" t="s">
        <v>69</v>
      </c>
      <c r="AP442367" s="7" t="s">
        <v>75</v>
      </c>
      <c r="AQ442367" s="7" t="s">
        <v>75</v>
      </c>
      <c r="AR442367" s="7" t="s">
        <v>75</v>
      </c>
      <c r="AS442367" s="7" t="s">
        <v>75</v>
      </c>
      <c r="AT442367" s="7" t="s">
        <v>75</v>
      </c>
      <c r="AU442367" s="7" t="s">
        <v>75</v>
      </c>
      <c r="AV442367" s="7" t="s">
        <v>69</v>
      </c>
      <c r="AW442367" s="7" t="s">
        <v>75</v>
      </c>
      <c r="AX442367" s="7" t="s">
        <v>69</v>
      </c>
      <c r="AY442367" s="7" t="s">
        <v>75</v>
      </c>
      <c r="AZ442367" s="7" t="s">
        <v>75</v>
      </c>
      <c r="BA442367" s="7" t="s">
        <v>75</v>
      </c>
      <c r="BB442367" s="7" t="s">
        <v>75</v>
      </c>
      <c r="BC442367" s="7" t="s">
        <v>75</v>
      </c>
      <c r="BD442367" s="7" t="s">
        <v>69</v>
      </c>
      <c r="BE442367" s="7" t="s">
        <v>75</v>
      </c>
      <c r="BF442367" s="7" t="s">
        <v>75</v>
      </c>
      <c r="BG442367" s="7" t="s">
        <v>75</v>
      </c>
      <c r="BH442367" s="7" t="s">
        <v>75</v>
      </c>
      <c r="BI442367" s="7" t="s">
        <v>75</v>
      </c>
      <c r="BJ442367" s="7" t="s">
        <v>75</v>
      </c>
      <c r="BK442367" s="7" t="s">
        <v>75</v>
      </c>
      <c r="BL442367" s="7" t="s">
        <v>75</v>
      </c>
      <c r="BM442367" s="7" t="s">
        <v>75</v>
      </c>
      <c r="BN442367" s="7" t="s">
        <v>69</v>
      </c>
      <c r="BO442367" s="13"/>
      <c r="BP442367" s="7" t="s">
        <v>75</v>
      </c>
      <c r="BQ442367" s="7" t="s">
        <v>75</v>
      </c>
      <c r="BR442367" s="7" t="s">
        <v>75</v>
      </c>
      <c r="BS442367" s="7" t="s">
        <v>75</v>
      </c>
      <c r="BT442367" s="7" t="s">
        <v>75</v>
      </c>
      <c r="BU442367" s="7" t="s">
        <v>75</v>
      </c>
      <c r="BV442367" s="7" t="s">
        <v>69</v>
      </c>
      <c r="BW442367" s="7" t="s">
        <v>69</v>
      </c>
      <c r="BX442367" s="7" t="s">
        <v>69</v>
      </c>
      <c r="BY442367" s="7" t="s">
        <v>75</v>
      </c>
      <c r="BZ442367" s="7" t="s">
        <v>75</v>
      </c>
      <c r="CA442367" s="7" t="s">
        <v>69</v>
      </c>
      <c r="CB442367" s="7" t="s">
        <v>69</v>
      </c>
      <c r="CC442367" s="7" t="s">
        <v>75</v>
      </c>
      <c r="CD442367" s="7" t="s">
        <v>75</v>
      </c>
      <c r="CE442367" s="7" t="s">
        <v>75</v>
      </c>
      <c r="CF442367" s="7" t="s">
        <v>75</v>
      </c>
      <c r="CG442367" s="7" t="s">
        <v>75</v>
      </c>
      <c r="CH442367" s="7" t="s">
        <v>69</v>
      </c>
      <c r="CI442367" s="7" t="s">
        <v>75</v>
      </c>
      <c r="CJ442367" s="7" t="s">
        <v>75</v>
      </c>
      <c r="CK442367" s="7" t="s">
        <v>75</v>
      </c>
      <c r="CL442367" s="7" t="s">
        <v>75</v>
      </c>
    </row>
    <row r="442368" spans="1:90" x14ac:dyDescent="0.25">
      <c r="A442368" s="1" t="s">
        <v>8</v>
      </c>
      <c r="B442368" s="13" t="s">
        <v>70</v>
      </c>
      <c r="C442368" s="7" t="s">
        <v>70</v>
      </c>
      <c r="D442368" s="11" t="s">
        <v>76</v>
      </c>
      <c r="E442368" s="11" t="s">
        <v>76</v>
      </c>
      <c r="F442368" s="11" t="s">
        <v>70</v>
      </c>
      <c r="G442368" s="11" t="s">
        <v>76</v>
      </c>
      <c r="H442368" s="11" t="s">
        <v>85</v>
      </c>
      <c r="I442368" s="11" t="s">
        <v>70</v>
      </c>
      <c r="J442368" s="11" t="s">
        <v>76</v>
      </c>
      <c r="K442368" s="11" t="s">
        <v>76</v>
      </c>
      <c r="L442368" s="11" t="s">
        <v>76</v>
      </c>
      <c r="M442368" s="13" t="s">
        <v>76</v>
      </c>
      <c r="N442368" s="11" t="s">
        <v>76</v>
      </c>
      <c r="O442368" s="11" t="s">
        <v>76</v>
      </c>
      <c r="P442368" s="11" t="s">
        <v>76</v>
      </c>
      <c r="Q442368" s="11" t="s">
        <v>99</v>
      </c>
      <c r="R442368" s="13" t="s">
        <v>76</v>
      </c>
      <c r="S442368" s="13" t="s">
        <v>76</v>
      </c>
      <c r="T442368" s="11" t="s">
        <v>104</v>
      </c>
      <c r="U442368" s="11" t="s">
        <v>76</v>
      </c>
      <c r="V442368" s="11" t="s">
        <v>70</v>
      </c>
      <c r="W442368" s="11" t="s">
        <v>104</v>
      </c>
      <c r="X442368" s="11" t="s">
        <v>70</v>
      </c>
      <c r="Y442368" s="11" t="s">
        <v>76</v>
      </c>
      <c r="Z442368" s="11" t="s">
        <v>76</v>
      </c>
      <c r="AA442368" s="11" t="s">
        <v>76</v>
      </c>
      <c r="AB442368" s="11" t="s">
        <v>76</v>
      </c>
      <c r="AC442368" s="11" t="s">
        <v>76</v>
      </c>
      <c r="AD442368" s="11" t="s">
        <v>76</v>
      </c>
      <c r="AE442368" s="11" t="s">
        <v>104</v>
      </c>
      <c r="AF442368" s="11" t="s">
        <v>76</v>
      </c>
      <c r="AG442368" s="11" t="s">
        <v>70</v>
      </c>
      <c r="AH442368" s="11" t="s">
        <v>76</v>
      </c>
      <c r="AI442368" s="11" t="s">
        <v>99</v>
      </c>
      <c r="AJ442368" s="11" t="s">
        <v>76</v>
      </c>
      <c r="AK442368" s="11" t="s">
        <v>76</v>
      </c>
      <c r="AL442368" s="11" t="s">
        <v>76</v>
      </c>
      <c r="AM442368" s="11" t="s">
        <v>70</v>
      </c>
      <c r="AN442368" s="11" t="s">
        <v>76</v>
      </c>
      <c r="AO442368" s="11" t="s">
        <v>70</v>
      </c>
      <c r="AP442368" s="11" t="s">
        <v>76</v>
      </c>
      <c r="AQ442368" s="11" t="s">
        <v>76</v>
      </c>
      <c r="AR442368" s="11" t="s">
        <v>76</v>
      </c>
      <c r="AS442368" s="11" t="s">
        <v>76</v>
      </c>
      <c r="AT442368" s="11" t="s">
        <v>76</v>
      </c>
      <c r="AU442368" s="13" t="s">
        <v>76</v>
      </c>
      <c r="AV442368" s="7" t="s">
        <v>151</v>
      </c>
      <c r="AW442368" s="11" t="s">
        <v>76</v>
      </c>
      <c r="AX442368" s="13" t="s">
        <v>151</v>
      </c>
      <c r="AY442368" s="11" t="s">
        <v>76</v>
      </c>
      <c r="AZ442368" s="11" t="s">
        <v>76</v>
      </c>
      <c r="BA442368" s="11" t="s">
        <v>104</v>
      </c>
      <c r="BB442368" s="11" t="s">
        <v>76</v>
      </c>
      <c r="BC442368" s="11" t="s">
        <v>76</v>
      </c>
      <c r="BD442368" s="11" t="s">
        <v>70</v>
      </c>
      <c r="BE442368" s="11" t="s">
        <v>76</v>
      </c>
      <c r="BF442368" s="11" t="s">
        <v>76</v>
      </c>
      <c r="BG442368" s="11" t="s">
        <v>76</v>
      </c>
      <c r="BH442368" s="11" t="s">
        <v>76</v>
      </c>
      <c r="BI442368" s="11" t="s">
        <v>76</v>
      </c>
      <c r="BJ442368" s="11" t="s">
        <v>76</v>
      </c>
      <c r="BK442368" s="11" t="s">
        <v>76</v>
      </c>
      <c r="BL442368" s="11" t="s">
        <v>76</v>
      </c>
      <c r="BM442368" s="11" t="s">
        <v>76</v>
      </c>
      <c r="BN442368" s="11" t="s">
        <v>70</v>
      </c>
      <c r="BO442368" s="11" t="s">
        <v>85</v>
      </c>
      <c r="BP442368" s="11" t="s">
        <v>76</v>
      </c>
      <c r="BQ442368" s="11" t="s">
        <v>76</v>
      </c>
      <c r="BR442368" s="11" t="s">
        <v>76</v>
      </c>
      <c r="BS442368" s="11" t="s">
        <v>76</v>
      </c>
      <c r="BT442368" s="11" t="s">
        <v>76</v>
      </c>
      <c r="BU442368" s="11" t="s">
        <v>76</v>
      </c>
      <c r="BV442368" s="11" t="s">
        <v>70</v>
      </c>
      <c r="BW442368" s="11" t="s">
        <v>70</v>
      </c>
      <c r="BX442368" s="11" t="s">
        <v>70</v>
      </c>
      <c r="BY442368" s="11" t="s">
        <v>104</v>
      </c>
      <c r="BZ442368" s="11" t="s">
        <v>76</v>
      </c>
      <c r="CA442368" s="11" t="s">
        <v>70</v>
      </c>
      <c r="CB442368" s="11" t="s">
        <v>70</v>
      </c>
      <c r="CC442368" s="11" t="s">
        <v>76</v>
      </c>
      <c r="CD442368" s="11" t="s">
        <v>76</v>
      </c>
      <c r="CE442368" s="11" t="s">
        <v>76</v>
      </c>
      <c r="CF442368" s="11" t="s">
        <v>104</v>
      </c>
      <c r="CG442368" s="11" t="s">
        <v>76</v>
      </c>
      <c r="CH442368" s="11" t="s">
        <v>151</v>
      </c>
      <c r="CI442368" s="11" t="s">
        <v>76</v>
      </c>
      <c r="CJ442368" s="11" t="s">
        <v>76</v>
      </c>
      <c r="CK442368" s="11" t="s">
        <v>76</v>
      </c>
      <c r="CL442368" s="11" t="s">
        <v>76</v>
      </c>
    </row>
    <row r="442369" spans="1:90" x14ac:dyDescent="0.25">
      <c r="A442369" s="1" t="s">
        <v>9</v>
      </c>
      <c r="AI442369" s="7" t="s">
        <v>56</v>
      </c>
      <c r="AK442369" s="7" t="s">
        <v>56</v>
      </c>
      <c r="AL442369" s="7" t="s">
        <v>56</v>
      </c>
      <c r="AM442369" s="7" t="s">
        <v>56</v>
      </c>
      <c r="AN442369" s="7" t="s">
        <v>56</v>
      </c>
      <c r="AO442369" s="7" t="s">
        <v>56</v>
      </c>
      <c r="AT442369" s="13"/>
      <c r="AY442369" s="7" t="s">
        <v>56</v>
      </c>
      <c r="AZ442369" s="7" t="s">
        <v>56</v>
      </c>
      <c r="BA442369" s="7" t="s">
        <v>56</v>
      </c>
      <c r="BC442369" s="7" t="s">
        <v>56</v>
      </c>
      <c r="BG442369" s="13" t="s">
        <v>56</v>
      </c>
      <c r="BL442369" s="13" t="s">
        <v>56</v>
      </c>
      <c r="BM442369" s="13"/>
      <c r="BO442369" s="13"/>
      <c r="BQ442369" s="13"/>
      <c r="BR442369" s="13" t="s">
        <v>56</v>
      </c>
      <c r="BS442369" s="13" t="s">
        <v>56</v>
      </c>
      <c r="BY442369" s="7" t="s">
        <v>56</v>
      </c>
      <c r="CL442369" s="7" t="s">
        <v>56</v>
      </c>
    </row>
    <row r="442370" spans="1:90" x14ac:dyDescent="0.25">
      <c r="A442370" s="1" t="s">
        <v>10</v>
      </c>
      <c r="B442370" s="13" t="s">
        <v>56</v>
      </c>
      <c r="C442370" s="7" t="s">
        <v>56</v>
      </c>
      <c r="D442370" s="13" t="s">
        <v>56</v>
      </c>
      <c r="E442370" s="13" t="s">
        <v>56</v>
      </c>
      <c r="F442370" s="13" t="s">
        <v>56</v>
      </c>
      <c r="G442370" s="13" t="s">
        <v>56</v>
      </c>
      <c r="H442370" s="13" t="s">
        <v>56</v>
      </c>
      <c r="I442370" s="13" t="s">
        <v>56</v>
      </c>
      <c r="J442370" s="13" t="s">
        <v>56</v>
      </c>
      <c r="K442370" s="13" t="s">
        <v>56</v>
      </c>
      <c r="L442370" s="13" t="s">
        <v>56</v>
      </c>
      <c r="M442370" s="13" t="s">
        <v>56</v>
      </c>
      <c r="N442370" s="13" t="s">
        <v>56</v>
      </c>
      <c r="O442370" s="13" t="s">
        <v>56</v>
      </c>
      <c r="P442370" s="13" t="s">
        <v>56</v>
      </c>
      <c r="Q442370" s="13" t="s">
        <v>56</v>
      </c>
      <c r="R442370" s="13" t="s">
        <v>56</v>
      </c>
      <c r="S442370" s="13" t="s">
        <v>56</v>
      </c>
      <c r="T442370" s="7" t="s">
        <v>56</v>
      </c>
      <c r="U442370" s="7" t="s">
        <v>56</v>
      </c>
      <c r="V442370" s="7" t="s">
        <v>56</v>
      </c>
      <c r="W442370" s="7" t="s">
        <v>56</v>
      </c>
      <c r="X442370" s="7" t="s">
        <v>56</v>
      </c>
      <c r="Y442370" s="7" t="s">
        <v>56</v>
      </c>
      <c r="Z442370" s="7" t="s">
        <v>56</v>
      </c>
      <c r="AA442370" s="7" t="s">
        <v>56</v>
      </c>
      <c r="AB442370" s="7" t="s">
        <v>56</v>
      </c>
      <c r="AC442370" s="7" t="s">
        <v>56</v>
      </c>
      <c r="AD442370" s="7" t="s">
        <v>56</v>
      </c>
      <c r="AE442370" s="7" t="s">
        <v>56</v>
      </c>
      <c r="AS442370" s="13"/>
      <c r="BE442370" s="13"/>
      <c r="BT442370" s="13"/>
    </row>
    <row r="442371" spans="1:90" x14ac:dyDescent="0.25">
      <c r="A442371" s="1" t="s">
        <v>11</v>
      </c>
      <c r="AF442371" s="7" t="s">
        <v>56</v>
      </c>
      <c r="AG442371" s="13" t="s">
        <v>56</v>
      </c>
      <c r="AH442371" s="7" t="s">
        <v>56</v>
      </c>
      <c r="AJ442371" s="13" t="s">
        <v>56</v>
      </c>
      <c r="AN442371" s="13"/>
      <c r="AP442371" s="13" t="s">
        <v>56</v>
      </c>
      <c r="AQ442371" s="13" t="s">
        <v>56</v>
      </c>
      <c r="AR442371" s="13" t="s">
        <v>56</v>
      </c>
      <c r="AS442371" s="7" t="s">
        <v>56</v>
      </c>
      <c r="AT442371" s="7" t="s">
        <v>56</v>
      </c>
      <c r="AU442371" s="13" t="s">
        <v>56</v>
      </c>
      <c r="AV442371" s="13" t="s">
        <v>56</v>
      </c>
      <c r="AW442371" s="13" t="s">
        <v>56</v>
      </c>
      <c r="AX442371" s="13" t="s">
        <v>56</v>
      </c>
      <c r="BB442371" s="13" t="s">
        <v>56</v>
      </c>
      <c r="BD442371" s="13" t="s">
        <v>56</v>
      </c>
      <c r="BE442371" s="13" t="s">
        <v>56</v>
      </c>
      <c r="BF442371" s="13" t="s">
        <v>56</v>
      </c>
      <c r="BH442371" s="7" t="s">
        <v>56</v>
      </c>
      <c r="BI442371" s="13" t="s">
        <v>56</v>
      </c>
      <c r="BJ442371" s="13" t="s">
        <v>56</v>
      </c>
      <c r="BK442371" s="13" t="s">
        <v>56</v>
      </c>
      <c r="BM442371" s="7" t="s">
        <v>56</v>
      </c>
      <c r="BN442371" s="13" t="s">
        <v>56</v>
      </c>
      <c r="BO442371" s="7" t="s">
        <v>56</v>
      </c>
      <c r="BP442371" s="7" t="s">
        <v>56</v>
      </c>
      <c r="BQ442371" s="7" t="s">
        <v>56</v>
      </c>
      <c r="BT442371" s="13" t="s">
        <v>56</v>
      </c>
      <c r="BU442371" s="13" t="s">
        <v>56</v>
      </c>
      <c r="BV442371" s="13" t="s">
        <v>56</v>
      </c>
      <c r="BW442371" s="13" t="s">
        <v>56</v>
      </c>
      <c r="BX442371" s="13" t="s">
        <v>56</v>
      </c>
      <c r="BZ442371" s="13" t="s">
        <v>56</v>
      </c>
      <c r="CA442371" s="7" t="s">
        <v>56</v>
      </c>
      <c r="CB442371" s="7" t="s">
        <v>56</v>
      </c>
      <c r="CC442371" s="7" t="s">
        <v>56</v>
      </c>
      <c r="CD442371" s="7" t="s">
        <v>56</v>
      </c>
      <c r="CE442371" s="7" t="s">
        <v>56</v>
      </c>
      <c r="CF442371" s="7" t="s">
        <v>56</v>
      </c>
      <c r="CG442371" s="7" t="s">
        <v>56</v>
      </c>
      <c r="CH442371" s="7" t="s">
        <v>56</v>
      </c>
      <c r="CI442371" s="7" t="s">
        <v>56</v>
      </c>
      <c r="CJ442371" s="7" t="s">
        <v>56</v>
      </c>
      <c r="CK442371" s="7" t="s">
        <v>56</v>
      </c>
    </row>
    <row r="442372" spans="1:90" x14ac:dyDescent="0.25">
      <c r="A442372" s="16" t="s">
        <v>12</v>
      </c>
      <c r="C442372" s="13"/>
      <c r="AF442372" s="7" t="s">
        <v>56</v>
      </c>
      <c r="AG442372" s="13" t="s">
        <v>56</v>
      </c>
      <c r="AH442372" s="7" t="s">
        <v>56</v>
      </c>
      <c r="AI442372" s="13" t="s">
        <v>56</v>
      </c>
      <c r="AJ442372" s="13" t="s">
        <v>56</v>
      </c>
      <c r="AK442372" s="13" t="s">
        <v>56</v>
      </c>
      <c r="AL442372" s="13" t="s">
        <v>56</v>
      </c>
      <c r="AM442372" s="13" t="s">
        <v>56</v>
      </c>
      <c r="AN442372" s="13" t="s">
        <v>56</v>
      </c>
      <c r="AO442372" s="13" t="s">
        <v>56</v>
      </c>
      <c r="AP442372" s="13" t="s">
        <v>56</v>
      </c>
      <c r="AQ442372" s="13" t="s">
        <v>56</v>
      </c>
      <c r="AR442372" s="13" t="s">
        <v>56</v>
      </c>
      <c r="AS442372" s="7" t="s">
        <v>56</v>
      </c>
      <c r="AT442372" s="7" t="s">
        <v>56</v>
      </c>
      <c r="AU442372" s="13" t="s">
        <v>56</v>
      </c>
      <c r="AV442372" s="13" t="s">
        <v>56</v>
      </c>
      <c r="AW442372" s="13" t="s">
        <v>56</v>
      </c>
      <c r="AX442372" s="13" t="s">
        <v>56</v>
      </c>
      <c r="AY442372" s="13" t="s">
        <v>56</v>
      </c>
      <c r="AZ442372" s="13" t="s">
        <v>56</v>
      </c>
      <c r="BA442372" s="13" t="s">
        <v>56</v>
      </c>
      <c r="BB442372" s="13" t="s">
        <v>56</v>
      </c>
      <c r="BC442372" s="13" t="s">
        <v>56</v>
      </c>
      <c r="BD442372" s="13" t="s">
        <v>56</v>
      </c>
      <c r="BE442372" s="13" t="s">
        <v>56</v>
      </c>
      <c r="BF442372" s="13" t="s">
        <v>56</v>
      </c>
      <c r="BG442372" s="13" t="s">
        <v>56</v>
      </c>
      <c r="BH442372" s="7" t="s">
        <v>56</v>
      </c>
      <c r="BI442372" s="13" t="s">
        <v>56</v>
      </c>
      <c r="BJ442372" s="13" t="s">
        <v>56</v>
      </c>
      <c r="BK442372" s="13" t="s">
        <v>56</v>
      </c>
      <c r="BL442372" s="13" t="s">
        <v>56</v>
      </c>
      <c r="BM442372" s="7" t="s">
        <v>56</v>
      </c>
      <c r="BN442372" s="13" t="s">
        <v>56</v>
      </c>
      <c r="BO442372" s="13" t="s">
        <v>56</v>
      </c>
      <c r="BP442372" s="7" t="s">
        <v>56</v>
      </c>
      <c r="BQ442372" s="7" t="s">
        <v>56</v>
      </c>
      <c r="BR442372" s="13" t="s">
        <v>56</v>
      </c>
      <c r="BS442372" s="13" t="s">
        <v>56</v>
      </c>
      <c r="BT442372" s="13" t="s">
        <v>56</v>
      </c>
      <c r="BU442372" s="13" t="s">
        <v>56</v>
      </c>
      <c r="BV442372" s="13" t="s">
        <v>56</v>
      </c>
      <c r="BW442372" s="13" t="s">
        <v>56</v>
      </c>
      <c r="BX442372" s="13" t="s">
        <v>56</v>
      </c>
      <c r="BY442372" s="7" t="s">
        <v>56</v>
      </c>
      <c r="CA442372" s="7" t="s">
        <v>56</v>
      </c>
      <c r="CB442372" s="7" t="s">
        <v>56</v>
      </c>
      <c r="CC442372" s="7" t="s">
        <v>56</v>
      </c>
      <c r="CE442372" s="7" t="s">
        <v>56</v>
      </c>
      <c r="CG442372" s="7" t="s">
        <v>56</v>
      </c>
      <c r="CH442372" s="7" t="s">
        <v>56</v>
      </c>
      <c r="CI442372" s="7" t="s">
        <v>56</v>
      </c>
      <c r="CK442372" s="7" t="s">
        <v>56</v>
      </c>
      <c r="CL442372" s="7" t="s">
        <v>56</v>
      </c>
    </row>
    <row r="442373" spans="1:90" x14ac:dyDescent="0.25">
      <c r="A442373" s="7" t="s">
        <v>13</v>
      </c>
      <c r="AF442373" s="7">
        <v>1</v>
      </c>
      <c r="AG442373" s="7">
        <v>1</v>
      </c>
      <c r="AH442373" s="7">
        <v>1</v>
      </c>
      <c r="AI442373" s="7">
        <v>2</v>
      </c>
      <c r="AJ442373" s="13">
        <v>1</v>
      </c>
      <c r="AL442373" s="7">
        <v>2</v>
      </c>
      <c r="AN442373" s="7">
        <v>2</v>
      </c>
      <c r="AP442373" s="7">
        <v>1</v>
      </c>
      <c r="AT442373" s="7">
        <v>1</v>
      </c>
      <c r="AU442373" s="7">
        <v>1</v>
      </c>
      <c r="AV442373" s="7">
        <v>1</v>
      </c>
      <c r="AW442373" s="7">
        <v>1</v>
      </c>
      <c r="AX442373" s="7">
        <v>2</v>
      </c>
      <c r="AY442373" s="7">
        <v>2</v>
      </c>
      <c r="AZ442373" s="7">
        <v>1</v>
      </c>
      <c r="BB442373" s="7">
        <v>1</v>
      </c>
      <c r="BC442373" s="7">
        <v>2</v>
      </c>
      <c r="BD442373" s="13" t="s">
        <v>157</v>
      </c>
      <c r="BF442373" s="7">
        <v>1</v>
      </c>
      <c r="BG442373" s="7">
        <v>2</v>
      </c>
      <c r="BI442373" s="7">
        <v>1</v>
      </c>
      <c r="BM442373" s="7">
        <v>2</v>
      </c>
      <c r="BP442373" s="7">
        <v>1</v>
      </c>
      <c r="BQ442373" s="7">
        <v>1</v>
      </c>
      <c r="BR442373" s="13">
        <v>2</v>
      </c>
      <c r="BS442373" s="7">
        <v>1</v>
      </c>
      <c r="BU442373" s="7">
        <v>1</v>
      </c>
      <c r="BW442373" s="7">
        <v>1</v>
      </c>
      <c r="BX442373" s="7">
        <v>3</v>
      </c>
      <c r="BY442373" s="7">
        <v>1</v>
      </c>
      <c r="CA442373" s="7">
        <v>1</v>
      </c>
      <c r="CB442373" s="7">
        <v>1</v>
      </c>
      <c r="CG442373" s="7">
        <v>1</v>
      </c>
      <c r="CH442373" s="7">
        <v>1</v>
      </c>
      <c r="CI442373" s="7">
        <v>2</v>
      </c>
      <c r="CK442373" s="7">
        <v>1</v>
      </c>
    </row>
    <row r="442374" spans="1:90" x14ac:dyDescent="0.25">
      <c r="A442374" s="7" t="s">
        <v>14</v>
      </c>
      <c r="AF442374" s="13" t="s">
        <v>122</v>
      </c>
      <c r="AH442374" s="7" t="s">
        <v>126</v>
      </c>
      <c r="AI442374" s="7">
        <v>4</v>
      </c>
      <c r="AJ442374" s="7">
        <v>1</v>
      </c>
      <c r="AK442374" s="7">
        <v>2</v>
      </c>
      <c r="AL442374" s="13">
        <v>3</v>
      </c>
      <c r="AM442374" s="7">
        <v>4</v>
      </c>
      <c r="AN442374" s="13" t="s">
        <v>137</v>
      </c>
      <c r="AO442374" s="7">
        <v>4</v>
      </c>
      <c r="AQ442374" s="13" t="s">
        <v>141</v>
      </c>
      <c r="AR442374" s="13" t="s">
        <v>141</v>
      </c>
      <c r="AS442374" s="7" t="s">
        <v>141</v>
      </c>
      <c r="AT442374" s="7">
        <v>1</v>
      </c>
      <c r="AU442374" s="13" t="s">
        <v>141</v>
      </c>
      <c r="AV442374" s="13" t="s">
        <v>141</v>
      </c>
      <c r="AW442374" s="13" t="s">
        <v>141</v>
      </c>
      <c r="AX442374" s="13" t="s">
        <v>141</v>
      </c>
      <c r="AY442374" s="7" t="s">
        <v>157</v>
      </c>
      <c r="BA442374" s="7">
        <v>1</v>
      </c>
      <c r="BE442374" s="13" t="s">
        <v>141</v>
      </c>
      <c r="BG442374" s="7">
        <v>9</v>
      </c>
      <c r="BH442374" s="13" t="s">
        <v>141</v>
      </c>
      <c r="BJ442374" s="13" t="s">
        <v>141</v>
      </c>
      <c r="BK442374" s="13" t="s">
        <v>141</v>
      </c>
      <c r="BL442374" s="7">
        <v>2</v>
      </c>
      <c r="BN442374" s="13" t="s">
        <v>141</v>
      </c>
      <c r="BO442374" s="7">
        <v>1</v>
      </c>
      <c r="BP442374" s="13" t="s">
        <v>141</v>
      </c>
      <c r="BQ442374" s="7">
        <v>1</v>
      </c>
      <c r="BR442374" s="13" t="s">
        <v>141</v>
      </c>
      <c r="BS442374" s="7">
        <v>6</v>
      </c>
      <c r="BV442374" s="7">
        <v>1</v>
      </c>
      <c r="BW442374" s="13" t="s">
        <v>141</v>
      </c>
      <c r="BX442374" s="13" t="s">
        <v>141</v>
      </c>
      <c r="BY442374" s="7">
        <v>4</v>
      </c>
      <c r="BZ442374" s="7">
        <v>1</v>
      </c>
      <c r="CC442374" s="7">
        <v>2</v>
      </c>
      <c r="CD442374" s="7">
        <v>1</v>
      </c>
      <c r="CE442374" s="7">
        <v>1</v>
      </c>
      <c r="CG442374" s="7" t="s">
        <v>141</v>
      </c>
      <c r="CH442374" s="7">
        <v>1</v>
      </c>
      <c r="CI442374" s="7">
        <v>3</v>
      </c>
      <c r="CJ442374" s="7" t="s">
        <v>141</v>
      </c>
      <c r="CK442374" s="7">
        <v>1</v>
      </c>
      <c r="CL442374" s="7">
        <v>6</v>
      </c>
    </row>
    <row r="442375" spans="1:90" x14ac:dyDescent="0.25">
      <c r="A442375" s="7" t="s">
        <v>15</v>
      </c>
      <c r="AF442375" s="7">
        <v>1</v>
      </c>
      <c r="AG442375" s="7">
        <f>AG442373+AG442374</f>
        <v>1</v>
      </c>
      <c r="AH442375" s="7">
        <v>2</v>
      </c>
      <c r="AI442375" s="7">
        <f>AI442373+AI442374</f>
        <v>6</v>
      </c>
      <c r="AJ442375" s="7">
        <f>AJ442373+AJ442374</f>
        <v>2</v>
      </c>
      <c r="AK442375" s="7">
        <f>AK442373+AK442374</f>
        <v>2</v>
      </c>
      <c r="AL442375" s="7">
        <f>AL442373+AL442374</f>
        <v>5</v>
      </c>
      <c r="AM442375" s="7">
        <f>AM442373+AM442374</f>
        <v>4</v>
      </c>
      <c r="AN442375" s="7">
        <v>10</v>
      </c>
      <c r="AO442375" s="7">
        <f>AO442373+AO442374</f>
        <v>4</v>
      </c>
      <c r="AP442375" s="7">
        <f>AP442373+AP442374</f>
        <v>1</v>
      </c>
      <c r="AQ442375" s="7">
        <v>1</v>
      </c>
      <c r="AR442375" s="7">
        <v>1</v>
      </c>
      <c r="AS442375" s="7">
        <v>1</v>
      </c>
      <c r="AT442375" s="7">
        <f>AT442373+AT442374</f>
        <v>2</v>
      </c>
      <c r="AU442375" s="7">
        <v>2</v>
      </c>
      <c r="AV442375" s="7">
        <v>2</v>
      </c>
      <c r="AW442375" s="7">
        <v>2</v>
      </c>
      <c r="AX442375" s="7">
        <v>3</v>
      </c>
      <c r="AY442375" s="7">
        <v>4</v>
      </c>
      <c r="AZ442375" s="7">
        <f>AZ442373+AZ442374</f>
        <v>1</v>
      </c>
      <c r="BA442375" s="7">
        <f>BA442373+BA442374</f>
        <v>1</v>
      </c>
      <c r="BB442375" s="7">
        <f>BB442373+BB442374</f>
        <v>1</v>
      </c>
      <c r="BC442375" s="7">
        <f>BC442373+BC442374</f>
        <v>2</v>
      </c>
      <c r="BD442375" s="7">
        <v>2</v>
      </c>
      <c r="BE442375" s="7">
        <v>1</v>
      </c>
      <c r="BF442375" s="7">
        <f>BF442373+BF442374</f>
        <v>1</v>
      </c>
      <c r="BG442375" s="7">
        <f>BG442373+BG442374</f>
        <v>11</v>
      </c>
      <c r="BH442375" s="7">
        <v>1</v>
      </c>
      <c r="BI442375" s="7">
        <f>BI442373+BI442374</f>
        <v>1</v>
      </c>
      <c r="BJ442375" s="7">
        <v>1</v>
      </c>
      <c r="BK442375" s="7">
        <v>1</v>
      </c>
      <c r="BL442375" s="7">
        <f>BL442373+BL442374</f>
        <v>2</v>
      </c>
      <c r="BM442375" s="7">
        <f>BM442373+BM442374</f>
        <v>2</v>
      </c>
      <c r="BN442375" s="7">
        <v>1</v>
      </c>
      <c r="BO442375" s="7">
        <f>BO442373+BO442374</f>
        <v>1</v>
      </c>
      <c r="BP442375" s="7">
        <v>2</v>
      </c>
      <c r="BQ442375" s="7">
        <f>BQ442373+BQ442374</f>
        <v>2</v>
      </c>
      <c r="BR442375" s="7">
        <v>3</v>
      </c>
      <c r="BS442375" s="7">
        <f>BS442373+BS442374</f>
        <v>7</v>
      </c>
      <c r="BU442375" s="7">
        <f>BU442373+BU442374</f>
        <v>1</v>
      </c>
      <c r="BV442375" s="7">
        <f>BV442373+BV442374</f>
        <v>1</v>
      </c>
      <c r="BW442375" s="7">
        <v>2</v>
      </c>
      <c r="BX442375" s="7">
        <v>4</v>
      </c>
      <c r="BY442375" s="7">
        <v>5</v>
      </c>
      <c r="BZ442375" s="7">
        <v>1</v>
      </c>
      <c r="CA442375" s="7">
        <v>1</v>
      </c>
      <c r="CB442375" s="7">
        <v>1</v>
      </c>
      <c r="CC442375" s="7">
        <v>2</v>
      </c>
      <c r="CD442375" s="7">
        <v>1</v>
      </c>
      <c r="CE442375" s="7">
        <v>1</v>
      </c>
      <c r="CG442375" s="7">
        <v>2</v>
      </c>
      <c r="CH442375" s="7">
        <v>2</v>
      </c>
      <c r="CI442375" s="7">
        <v>5</v>
      </c>
      <c r="CJ442375" s="7">
        <v>1</v>
      </c>
      <c r="CK442375" s="7">
        <v>2</v>
      </c>
      <c r="CL442375" s="7">
        <v>6</v>
      </c>
    </row>
    <row r="442376" spans="1:90" x14ac:dyDescent="0.25">
      <c r="A442376" s="1" t="s">
        <v>16</v>
      </c>
      <c r="AF442376" s="13" t="s">
        <v>56</v>
      </c>
      <c r="AH442376" s="7" t="s">
        <v>56</v>
      </c>
      <c r="AI442376" s="13" t="s">
        <v>56</v>
      </c>
      <c r="AJ442376" s="13" t="s">
        <v>56</v>
      </c>
      <c r="AK442376" s="13" t="s">
        <v>56</v>
      </c>
      <c r="AL442376" s="13" t="s">
        <v>56</v>
      </c>
      <c r="AN442376" s="13" t="s">
        <v>56</v>
      </c>
      <c r="AT442376" s="13" t="s">
        <v>56</v>
      </c>
      <c r="AU442376" s="13" t="s">
        <v>56</v>
      </c>
      <c r="AV442376" s="13" t="s">
        <v>56</v>
      </c>
      <c r="AW442376" s="13" t="s">
        <v>56</v>
      </c>
      <c r="AX442376" s="13" t="s">
        <v>56</v>
      </c>
      <c r="AY442376" s="13" t="s">
        <v>56</v>
      </c>
      <c r="BG442376" s="13" t="s">
        <v>56</v>
      </c>
      <c r="BP442376" s="13" t="s">
        <v>56</v>
      </c>
      <c r="BQ442376" s="7" t="s">
        <v>56</v>
      </c>
      <c r="BR442376" s="7" t="s">
        <v>56</v>
      </c>
      <c r="BS442376" s="7" t="s">
        <v>56</v>
      </c>
      <c r="BW442376" s="13" t="s">
        <v>56</v>
      </c>
      <c r="BX442376" s="13" t="s">
        <v>56</v>
      </c>
      <c r="BY442376" s="7" t="s">
        <v>56</v>
      </c>
      <c r="CG442376" s="7" t="s">
        <v>56</v>
      </c>
      <c r="CH442376" s="7" t="s">
        <v>56</v>
      </c>
      <c r="CI442376" s="7" t="s">
        <v>56</v>
      </c>
      <c r="CK442376" s="7" t="s">
        <v>56</v>
      </c>
    </row>
    <row r="442377" spans="1:90" x14ac:dyDescent="0.25">
      <c r="A442377" s="16" t="s">
        <v>17</v>
      </c>
      <c r="AF442377" s="13"/>
      <c r="AI442377" s="13"/>
      <c r="AJ442377" s="13"/>
      <c r="AK442377" s="13"/>
      <c r="AL442377" s="13"/>
      <c r="AN442377" s="13"/>
      <c r="AT442377" s="13"/>
      <c r="AU442377" s="13"/>
      <c r="AV442377" s="13"/>
      <c r="AW442377" s="13"/>
      <c r="AX442377" s="13"/>
      <c r="AY442377" s="13"/>
      <c r="BG442377" s="13"/>
      <c r="BP442377" s="13">
        <v>1</v>
      </c>
    </row>
    <row r="442378" spans="1:90" x14ac:dyDescent="0.25">
      <c r="A442378" s="16" t="s">
        <v>18</v>
      </c>
      <c r="AF442378" s="13"/>
      <c r="AI442378" s="13"/>
      <c r="AJ442378" s="13"/>
      <c r="AK442378" s="13"/>
      <c r="AL442378" s="13"/>
      <c r="AN442378" s="13"/>
      <c r="AT442378" s="13"/>
      <c r="AU442378" s="13"/>
      <c r="AV442378" s="13"/>
      <c r="AW442378" s="13"/>
      <c r="AX442378" s="13"/>
      <c r="AY442378" s="13"/>
      <c r="AZ442378" s="7">
        <v>429</v>
      </c>
    </row>
    <row r="442379" spans="1:90" x14ac:dyDescent="0.25">
      <c r="A442379" s="1" t="s">
        <v>19</v>
      </c>
      <c r="AI442379" s="7">
        <v>1</v>
      </c>
      <c r="AY442379" s="7">
        <v>1</v>
      </c>
      <c r="BC442379" s="7">
        <v>1</v>
      </c>
    </row>
    <row r="442380" spans="1:90" x14ac:dyDescent="0.25">
      <c r="A442380" s="16" t="s">
        <v>20</v>
      </c>
      <c r="AF442380" s="13"/>
      <c r="AI442380" s="13"/>
      <c r="AJ442380" s="13"/>
      <c r="AK442380" s="13"/>
      <c r="AL442380" s="13"/>
      <c r="AN442380" s="13"/>
      <c r="AT442380" s="13"/>
      <c r="AU442380" s="13"/>
      <c r="AV442380" s="13"/>
      <c r="AW442380" s="13"/>
      <c r="AX442380" s="13"/>
      <c r="AY442380" s="13"/>
      <c r="BB442380" s="7">
        <v>2</v>
      </c>
    </row>
    <row r="442381" spans="1:90" x14ac:dyDescent="0.25">
      <c r="A442381" s="1" t="s">
        <v>21</v>
      </c>
      <c r="AH442381" s="7">
        <v>1</v>
      </c>
      <c r="AT442381" s="7">
        <v>1</v>
      </c>
    </row>
    <row r="442382" spans="1:90" x14ac:dyDescent="0.25">
      <c r="A442382" s="1" t="s">
        <v>22</v>
      </c>
      <c r="BG442382" s="7">
        <v>27</v>
      </c>
      <c r="BR442382" s="7">
        <v>1</v>
      </c>
      <c r="BX442382" s="7">
        <v>1</v>
      </c>
    </row>
    <row r="442383" spans="1:90" x14ac:dyDescent="0.25">
      <c r="A442383" s="17" t="s">
        <v>48</v>
      </c>
      <c r="AJ442383" s="7">
        <v>1</v>
      </c>
      <c r="AV442383" s="7">
        <v>1</v>
      </c>
      <c r="BF442383" s="7">
        <v>1</v>
      </c>
      <c r="CI442383" s="7">
        <v>1</v>
      </c>
    </row>
    <row r="442384" spans="1:90" x14ac:dyDescent="0.25">
      <c r="A442384" s="16" t="s">
        <v>23</v>
      </c>
      <c r="AI442384" s="7">
        <v>4</v>
      </c>
      <c r="AL442384" s="13">
        <v>3</v>
      </c>
      <c r="AP442384" s="7">
        <v>1</v>
      </c>
      <c r="AU442384" s="7">
        <v>1</v>
      </c>
      <c r="AW442384" s="7">
        <v>1</v>
      </c>
      <c r="AX442384" s="7">
        <v>1</v>
      </c>
      <c r="AY442384" s="7">
        <v>1</v>
      </c>
      <c r="BC442384" s="7">
        <v>36</v>
      </c>
      <c r="BD442384" s="7">
        <v>1</v>
      </c>
      <c r="BG442384" s="7">
        <v>4</v>
      </c>
      <c r="BI442384" s="7">
        <v>1</v>
      </c>
      <c r="BM442384" s="7">
        <v>2</v>
      </c>
      <c r="BQ442384" s="7">
        <v>1</v>
      </c>
      <c r="BR442384" s="7">
        <v>34</v>
      </c>
      <c r="BS442384" s="7">
        <v>10</v>
      </c>
      <c r="BU442384" s="7">
        <v>2</v>
      </c>
      <c r="BW442384" s="7">
        <v>9</v>
      </c>
      <c r="BX442384" s="7">
        <v>2</v>
      </c>
      <c r="BY442384" s="7">
        <v>4</v>
      </c>
      <c r="CB442384" s="7">
        <v>9</v>
      </c>
      <c r="CG442384" s="7">
        <v>4</v>
      </c>
      <c r="CH442384" s="7">
        <v>2</v>
      </c>
      <c r="CK442384" s="7">
        <v>9</v>
      </c>
    </row>
    <row r="442385" spans="1:90" x14ac:dyDescent="0.25">
      <c r="A442385" s="17" t="s">
        <v>211</v>
      </c>
      <c r="AL442385" s="13"/>
      <c r="BD442385" s="7">
        <v>1</v>
      </c>
      <c r="CA442385" s="7">
        <v>1</v>
      </c>
    </row>
    <row r="442386" spans="1:90" x14ac:dyDescent="0.25">
      <c r="A442386" s="1" t="s">
        <v>24</v>
      </c>
      <c r="AF442386" s="7">
        <v>2</v>
      </c>
      <c r="AG442386" s="7">
        <v>3</v>
      </c>
      <c r="AL442386" s="7">
        <v>1</v>
      </c>
      <c r="AN442386" s="7">
        <v>2</v>
      </c>
      <c r="AX442386" s="7">
        <v>1</v>
      </c>
    </row>
    <row r="442387" spans="1:90" x14ac:dyDescent="0.25">
      <c r="A442387" s="1" t="s">
        <v>25</v>
      </c>
      <c r="AN442387" s="7">
        <v>1</v>
      </c>
      <c r="BM442387" s="7">
        <v>2</v>
      </c>
      <c r="BX442387" s="7">
        <v>1</v>
      </c>
    </row>
    <row r="442388" spans="1:90" x14ac:dyDescent="0.25">
      <c r="A442388" s="17" t="s">
        <v>49</v>
      </c>
      <c r="AF442388" s="7">
        <v>3</v>
      </c>
      <c r="AL442388" s="7">
        <v>797</v>
      </c>
      <c r="AM442388" s="7">
        <v>11</v>
      </c>
      <c r="AN442388" s="7">
        <v>11</v>
      </c>
      <c r="AR442388" s="7">
        <v>999999999</v>
      </c>
      <c r="AS442388" s="7">
        <v>999999999</v>
      </c>
      <c r="AT442388" s="7">
        <v>11</v>
      </c>
      <c r="AU442388" s="7">
        <v>4</v>
      </c>
      <c r="AV442388" s="7">
        <v>3</v>
      </c>
      <c r="AW442388" s="7">
        <v>2</v>
      </c>
      <c r="AX442388" s="7">
        <v>1</v>
      </c>
      <c r="BE442388" s="7">
        <v>3</v>
      </c>
      <c r="BG442388" s="7">
        <v>75</v>
      </c>
      <c r="BH442388" s="7">
        <v>1</v>
      </c>
      <c r="BJ442388" s="7">
        <v>1</v>
      </c>
      <c r="BK442388" s="7">
        <v>94</v>
      </c>
      <c r="BL442388" s="7">
        <v>638</v>
      </c>
      <c r="BN442388" s="7">
        <v>1</v>
      </c>
      <c r="BP442388" s="7">
        <v>25</v>
      </c>
      <c r="BR442388" s="7">
        <v>14</v>
      </c>
      <c r="BT442388" s="7">
        <v>2</v>
      </c>
      <c r="BV442388" s="7">
        <v>1</v>
      </c>
      <c r="BW442388" s="7">
        <v>4</v>
      </c>
      <c r="BX442388" s="7">
        <v>11</v>
      </c>
      <c r="BY442388" s="7">
        <v>32</v>
      </c>
      <c r="BZ442388" s="7">
        <v>1</v>
      </c>
      <c r="CC442388" s="7">
        <v>7</v>
      </c>
      <c r="CD442388" s="7">
        <v>6</v>
      </c>
      <c r="CE442388" s="7">
        <v>20</v>
      </c>
      <c r="CF442388" s="7">
        <v>2</v>
      </c>
      <c r="CG442388" s="7">
        <v>5</v>
      </c>
      <c r="CH442388" s="7">
        <v>7</v>
      </c>
      <c r="CI442388" s="7">
        <v>66</v>
      </c>
      <c r="CJ442388" s="7">
        <v>3</v>
      </c>
      <c r="CK442388" s="7">
        <v>1</v>
      </c>
      <c r="CL442388" s="7">
        <v>1696</v>
      </c>
    </row>
    <row r="442389" spans="1:90" x14ac:dyDescent="0.25">
      <c r="A442389" s="17" t="s">
        <v>50</v>
      </c>
      <c r="AY442389" s="7">
        <v>5</v>
      </c>
      <c r="CE442389" s="7">
        <v>1</v>
      </c>
      <c r="CH442389" s="7">
        <v>5</v>
      </c>
      <c r="CL442389" s="7">
        <v>178</v>
      </c>
    </row>
    <row r="442390" spans="1:90" x14ac:dyDescent="0.25">
      <c r="A442390" s="1" t="s">
        <v>26</v>
      </c>
      <c r="BG442390" s="7">
        <v>2</v>
      </c>
      <c r="BV442390" s="7">
        <v>6</v>
      </c>
      <c r="BY442390" s="7">
        <v>15</v>
      </c>
      <c r="CL442390" s="7">
        <v>1</v>
      </c>
    </row>
    <row r="442391" spans="1:90" x14ac:dyDescent="0.25">
      <c r="A442391" s="16" t="s">
        <v>27</v>
      </c>
      <c r="BG442391" s="7">
        <v>18</v>
      </c>
      <c r="BS442391" s="7">
        <v>2</v>
      </c>
    </row>
    <row r="442392" spans="1:90" x14ac:dyDescent="0.25">
      <c r="A442392" s="16" t="s">
        <v>28</v>
      </c>
      <c r="BA442392" s="7">
        <v>1933</v>
      </c>
      <c r="BG442392" s="7">
        <v>4</v>
      </c>
      <c r="BL442392" s="7">
        <v>59</v>
      </c>
      <c r="BO442392" s="7">
        <v>5</v>
      </c>
      <c r="CH442392" s="7">
        <v>5</v>
      </c>
      <c r="CI442392" s="7">
        <v>1</v>
      </c>
      <c r="CL442392" s="7">
        <v>161</v>
      </c>
    </row>
    <row r="442393" spans="1:90" x14ac:dyDescent="0.25">
      <c r="A442393" s="16" t="s">
        <v>29</v>
      </c>
      <c r="AN442393" s="13">
        <v>2</v>
      </c>
    </row>
    <row r="442394" spans="1:90" x14ac:dyDescent="0.25">
      <c r="A442394" s="1" t="s">
        <v>30</v>
      </c>
      <c r="AI442394" s="7">
        <v>1</v>
      </c>
      <c r="AY442394" s="7">
        <v>96</v>
      </c>
      <c r="BG442394" s="7">
        <v>27</v>
      </c>
      <c r="BY442394" s="7">
        <v>17</v>
      </c>
    </row>
    <row r="442395" spans="1:90" x14ac:dyDescent="0.25">
      <c r="A442395" s="17" t="s">
        <v>51</v>
      </c>
      <c r="AO442395" s="7">
        <v>2</v>
      </c>
      <c r="AT442395" s="7">
        <v>8</v>
      </c>
      <c r="AY442395" s="7">
        <v>24</v>
      </c>
      <c r="BG442395" s="7">
        <v>3</v>
      </c>
      <c r="BY442395" s="7">
        <v>4</v>
      </c>
    </row>
    <row r="442396" spans="1:90" x14ac:dyDescent="0.25">
      <c r="A442396" s="16" t="s">
        <v>31</v>
      </c>
      <c r="AJ442396" s="7">
        <v>3</v>
      </c>
      <c r="AL442396" s="13">
        <v>109</v>
      </c>
      <c r="AM442396" s="7">
        <v>6</v>
      </c>
      <c r="AN442396" s="7">
        <v>25</v>
      </c>
      <c r="AO442396" s="7">
        <v>10</v>
      </c>
      <c r="BG442396" s="7">
        <v>3</v>
      </c>
      <c r="BS442396" s="7">
        <v>4</v>
      </c>
      <c r="CC442396" s="7">
        <v>4</v>
      </c>
      <c r="CI442396" s="7">
        <v>2</v>
      </c>
      <c r="CL442396" s="7">
        <v>3</v>
      </c>
    </row>
    <row r="442397" spans="1:90" x14ac:dyDescent="0.25">
      <c r="A442397" s="16" t="s">
        <v>32</v>
      </c>
    </row>
    <row r="442398" spans="1:90" x14ac:dyDescent="0.25">
      <c r="A442398" s="16" t="s">
        <v>33</v>
      </c>
      <c r="BG442398" s="7">
        <v>2</v>
      </c>
      <c r="BL442398" s="7">
        <v>2</v>
      </c>
      <c r="BS442398" s="7">
        <v>4</v>
      </c>
    </row>
    <row r="442399" spans="1:90" x14ac:dyDescent="0.25">
      <c r="A442399" s="1" t="s">
        <v>34</v>
      </c>
      <c r="AI442399" s="7">
        <v>73</v>
      </c>
    </row>
    <row r="442400" spans="1:90" x14ac:dyDescent="0.25">
      <c r="A442400" s="16" t="s">
        <v>35</v>
      </c>
      <c r="AK442400" s="7">
        <v>15</v>
      </c>
      <c r="AL442400" s="13">
        <v>72</v>
      </c>
      <c r="AM442400" s="7">
        <v>7</v>
      </c>
      <c r="AN442400" s="7">
        <v>1</v>
      </c>
      <c r="AO442400" s="7">
        <v>10</v>
      </c>
      <c r="BG442400" s="7">
        <v>2</v>
      </c>
      <c r="BS442400" s="7">
        <v>12</v>
      </c>
      <c r="CC442400" s="7">
        <v>4</v>
      </c>
      <c r="CE442400" s="7">
        <v>1</v>
      </c>
    </row>
    <row r="442401" spans="1:90" x14ac:dyDescent="0.25">
      <c r="A442401" s="1" t="s">
        <v>36</v>
      </c>
      <c r="AL442401" s="7">
        <v>9</v>
      </c>
      <c r="AM442401" s="7">
        <v>2</v>
      </c>
      <c r="AN442401" s="7">
        <v>3</v>
      </c>
      <c r="AO442401" s="7">
        <v>5</v>
      </c>
      <c r="BQ442401" s="7">
        <v>1</v>
      </c>
    </row>
    <row r="442402" spans="1:90" x14ac:dyDescent="0.25">
      <c r="A442402" s="1" t="s">
        <v>37</v>
      </c>
      <c r="BS442402" s="7">
        <v>34</v>
      </c>
    </row>
    <row r="442403" spans="1:90" x14ac:dyDescent="0.25">
      <c r="A442403" s="1" t="s">
        <v>38</v>
      </c>
      <c r="AI442403" s="7">
        <v>1</v>
      </c>
    </row>
    <row r="442404" spans="1:90" x14ac:dyDescent="0.25">
      <c r="A442404" s="1" t="s">
        <v>39</v>
      </c>
      <c r="AI442404" s="7">
        <v>1</v>
      </c>
      <c r="CL442404" s="7">
        <v>1</v>
      </c>
    </row>
    <row r="442405" spans="1:90" x14ac:dyDescent="0.25">
      <c r="A442405" s="1" t="s">
        <v>40</v>
      </c>
      <c r="AK442405" s="13">
        <v>1</v>
      </c>
    </row>
    <row r="442406" spans="1:90" x14ac:dyDescent="0.25">
      <c r="A442406" s="1" t="s">
        <v>41</v>
      </c>
      <c r="AN442406" s="7">
        <v>2</v>
      </c>
      <c r="CI442406" s="7">
        <v>2</v>
      </c>
      <c r="CL442406" s="7">
        <v>1</v>
      </c>
    </row>
    <row r="442407" spans="1:90" x14ac:dyDescent="0.25">
      <c r="A442407" s="1" t="s">
        <v>42</v>
      </c>
      <c r="AN442407" s="7">
        <v>3</v>
      </c>
      <c r="BS442407" s="7">
        <v>2</v>
      </c>
    </row>
    <row r="442408" spans="1:90" x14ac:dyDescent="0.25">
      <c r="A442408" s="17" t="s">
        <v>52</v>
      </c>
      <c r="AN442408" s="7">
        <v>1</v>
      </c>
      <c r="BG442408" s="7">
        <v>2</v>
      </c>
      <c r="CL442408" s="7">
        <v>11</v>
      </c>
    </row>
    <row r="442409" spans="1:90" x14ac:dyDescent="0.25">
      <c r="A442409" s="1" t="s">
        <v>43</v>
      </c>
      <c r="BG442409" s="7">
        <v>1</v>
      </c>
    </row>
    <row r="442410" spans="1:90" x14ac:dyDescent="0.25">
      <c r="A442410" s="17" t="s">
        <v>53</v>
      </c>
      <c r="AN442410" s="7">
        <v>16</v>
      </c>
    </row>
    <row r="442411" spans="1:90" x14ac:dyDescent="0.25">
      <c r="A442411" s="1" t="s">
        <v>44</v>
      </c>
      <c r="AM442411" s="7">
        <v>2</v>
      </c>
      <c r="AO442411" s="7">
        <v>8</v>
      </c>
    </row>
    <row r="442412" spans="1:90" x14ac:dyDescent="0.25">
      <c r="A442412" s="1" t="s">
        <v>45</v>
      </c>
      <c r="BG442412" s="7">
        <v>3</v>
      </c>
    </row>
    <row r="442413" spans="1:90" x14ac:dyDescent="0.25">
      <c r="A442413" s="1" t="s">
        <v>46</v>
      </c>
      <c r="BY442413" s="7">
        <v>4</v>
      </c>
    </row>
    <row r="442414" spans="1:90" x14ac:dyDescent="0.25">
      <c r="A442414" s="16" t="s">
        <v>47</v>
      </c>
      <c r="AK442414" s="13" t="s">
        <v>132</v>
      </c>
      <c r="AL442414" s="13" t="s">
        <v>134</v>
      </c>
      <c r="AQ442414" s="13" t="s">
        <v>142</v>
      </c>
      <c r="AR442414" s="13"/>
      <c r="AS442414" s="7" t="s">
        <v>146</v>
      </c>
      <c r="AZ442414" s="7" t="s">
        <v>159</v>
      </c>
      <c r="CF442414" s="7" t="s">
        <v>199</v>
      </c>
      <c r="CI442414" s="7" t="s">
        <v>205</v>
      </c>
    </row>
    <row r="458744" spans="1:90" x14ac:dyDescent="0.25">
      <c r="A458744" s="1" t="s">
        <v>0</v>
      </c>
      <c r="B458744" s="13" t="s">
        <v>67</v>
      </c>
      <c r="C458744" s="7" t="s">
        <v>71</v>
      </c>
      <c r="D458744" s="7" t="s">
        <v>73</v>
      </c>
      <c r="E458744" s="7" t="s">
        <v>77</v>
      </c>
      <c r="F458744" s="7" t="s">
        <v>79</v>
      </c>
      <c r="G458744" s="7" t="s">
        <v>81</v>
      </c>
      <c r="H458744" s="7" t="s">
        <v>83</v>
      </c>
      <c r="I458744" s="7" t="s">
        <v>86</v>
      </c>
      <c r="J458744" s="7" t="s">
        <v>87</v>
      </c>
      <c r="K458744" s="7" t="s">
        <v>89</v>
      </c>
      <c r="L458744" s="7" t="s">
        <v>90</v>
      </c>
      <c r="M458744" s="7" t="s">
        <v>91</v>
      </c>
      <c r="N458744" s="7" t="s">
        <v>93</v>
      </c>
      <c r="O458744" s="7" t="s">
        <v>94</v>
      </c>
      <c r="P458744" s="7" t="s">
        <v>96</v>
      </c>
      <c r="Q458744" s="7" t="s">
        <v>97</v>
      </c>
      <c r="R458744" s="7" t="s">
        <v>100</v>
      </c>
      <c r="S458744" s="7" t="s">
        <v>102</v>
      </c>
      <c r="T458744" s="7" t="s">
        <v>103</v>
      </c>
      <c r="U458744" s="7" t="s">
        <v>105</v>
      </c>
      <c r="V458744" s="7" t="s">
        <v>106</v>
      </c>
      <c r="W458744" s="7" t="s">
        <v>108</v>
      </c>
      <c r="X458744" s="7" t="s">
        <v>110</v>
      </c>
      <c r="Y458744" s="7" t="s">
        <v>111</v>
      </c>
      <c r="Z458744" s="7" t="s">
        <v>112</v>
      </c>
      <c r="AA458744" s="7" t="s">
        <v>113</v>
      </c>
      <c r="AB458744" s="7" t="s">
        <v>115</v>
      </c>
      <c r="AC458744" s="7" t="s">
        <v>117</v>
      </c>
      <c r="AD458744" s="7" t="s">
        <v>119</v>
      </c>
      <c r="AE458744" s="7" t="s">
        <v>120</v>
      </c>
      <c r="AF458744" s="7" t="s">
        <v>121</v>
      </c>
      <c r="AG458744" s="7" t="s">
        <v>123</v>
      </c>
      <c r="AH458744" s="7" t="s">
        <v>125</v>
      </c>
      <c r="AI458744" s="7" t="s">
        <v>127</v>
      </c>
      <c r="AJ458744" s="7" t="s">
        <v>129</v>
      </c>
      <c r="AK458744" s="7" t="s">
        <v>130</v>
      </c>
      <c r="AL458744" s="7" t="s">
        <v>133</v>
      </c>
      <c r="AM458744" s="7" t="s">
        <v>135</v>
      </c>
      <c r="AN458744" s="7" t="s">
        <v>136</v>
      </c>
      <c r="AO458744" s="7" t="s">
        <v>138</v>
      </c>
      <c r="AP458744" s="7" t="s">
        <v>139</v>
      </c>
      <c r="AQ458744" s="7" t="s">
        <v>140</v>
      </c>
      <c r="AR458744" s="7" t="s">
        <v>143</v>
      </c>
      <c r="AS458744" s="7" t="s">
        <v>145</v>
      </c>
      <c r="AT458744" s="7" t="s">
        <v>147</v>
      </c>
      <c r="AU458744" s="7" t="s">
        <v>148</v>
      </c>
      <c r="AV458744" s="7" t="s">
        <v>149</v>
      </c>
      <c r="AW458744" s="7" t="s">
        <v>152</v>
      </c>
      <c r="AX458744" s="7" t="s">
        <v>153</v>
      </c>
      <c r="AY458744" s="7" t="s">
        <v>155</v>
      </c>
      <c r="AZ458744" s="7" t="s">
        <v>158</v>
      </c>
      <c r="BA458744" s="7" t="s">
        <v>160</v>
      </c>
      <c r="BB458744" s="7" t="s">
        <v>161</v>
      </c>
      <c r="BC458744" s="7" t="s">
        <v>162</v>
      </c>
      <c r="BD458744" s="7" t="s">
        <v>163</v>
      </c>
      <c r="BE458744" s="7" t="s">
        <v>164</v>
      </c>
      <c r="BF458744" s="7" t="s">
        <v>165</v>
      </c>
      <c r="BG458744" s="7" t="s">
        <v>166</v>
      </c>
      <c r="BH458744" s="7" t="s">
        <v>167</v>
      </c>
      <c r="BI458744" s="7" t="s">
        <v>168</v>
      </c>
      <c r="BJ458744" s="7" t="s">
        <v>169</v>
      </c>
      <c r="BK458744" s="7" t="s">
        <v>170</v>
      </c>
      <c r="BL458744" s="7" t="s">
        <v>171</v>
      </c>
      <c r="BM458744" s="7" t="s">
        <v>173</v>
      </c>
      <c r="BN458744" s="7" t="s">
        <v>174</v>
      </c>
      <c r="BO458744" s="7" t="s">
        <v>176</v>
      </c>
      <c r="BP458744" s="7" t="s">
        <v>178</v>
      </c>
      <c r="BQ458744" s="7" t="s">
        <v>179</v>
      </c>
      <c r="BR458744" s="7" t="s">
        <v>181</v>
      </c>
      <c r="BS458744" s="7" t="s">
        <v>183</v>
      </c>
      <c r="BT458744" s="7" t="s">
        <v>184</v>
      </c>
      <c r="BU458744" s="7" t="s">
        <v>185</v>
      </c>
      <c r="BV458744" s="7" t="s">
        <v>187</v>
      </c>
      <c r="BW458744" s="7" t="s">
        <v>188</v>
      </c>
      <c r="BX458744" s="7" t="s">
        <v>189</v>
      </c>
      <c r="BY458744" s="7" t="s">
        <v>190</v>
      </c>
      <c r="BZ458744" s="7" t="s">
        <v>192</v>
      </c>
      <c r="CA458744" s="7" t="s">
        <v>193</v>
      </c>
      <c r="CB458744" s="7" t="s">
        <v>194</v>
      </c>
      <c r="CC458744" s="7" t="s">
        <v>195</v>
      </c>
      <c r="CD458744" s="7" t="s">
        <v>196</v>
      </c>
      <c r="CE458744" s="7" t="s">
        <v>197</v>
      </c>
      <c r="CF458744" s="7" t="s">
        <v>198</v>
      </c>
      <c r="CG458744" s="7" t="s">
        <v>200</v>
      </c>
      <c r="CH458744" s="7" t="s">
        <v>202</v>
      </c>
      <c r="CI458744" s="7" t="s">
        <v>204</v>
      </c>
      <c r="CJ458744" s="7" t="s">
        <v>206</v>
      </c>
      <c r="CK458744" s="7" t="s">
        <v>208</v>
      </c>
      <c r="CL458744" s="7" t="s">
        <v>209</v>
      </c>
    </row>
    <row r="458745" spans="1:90" x14ac:dyDescent="0.25">
      <c r="A458745" s="1" t="s">
        <v>1</v>
      </c>
      <c r="B458745" s="7" t="s">
        <v>54</v>
      </c>
      <c r="C458745" s="7" t="s">
        <v>54</v>
      </c>
      <c r="D458745" s="7" t="s">
        <v>57</v>
      </c>
      <c r="E458745" s="7" t="s">
        <v>57</v>
      </c>
      <c r="F458745" s="7" t="s">
        <v>57</v>
      </c>
      <c r="G458745" s="7" t="s">
        <v>57</v>
      </c>
      <c r="H458745" s="7" t="s">
        <v>57</v>
      </c>
      <c r="I458745" s="7" t="s">
        <v>54</v>
      </c>
      <c r="J458745" s="7" t="s">
        <v>57</v>
      </c>
      <c r="K458745" s="7" t="s">
        <v>57</v>
      </c>
      <c r="L458745" s="7" t="s">
        <v>57</v>
      </c>
      <c r="M458745" s="7" t="s">
        <v>57</v>
      </c>
      <c r="N458745" s="7" t="s">
        <v>57</v>
      </c>
      <c r="O458745" s="7" t="s">
        <v>54</v>
      </c>
      <c r="P458745" s="7" t="s">
        <v>57</v>
      </c>
      <c r="Q458745" s="7" t="s">
        <v>57</v>
      </c>
      <c r="R458745" s="7" t="s">
        <v>54</v>
      </c>
      <c r="S458745" s="7" t="s">
        <v>57</v>
      </c>
      <c r="T458745" s="7" t="s">
        <v>57</v>
      </c>
      <c r="U458745" s="7" t="s">
        <v>57</v>
      </c>
      <c r="V458745" s="7" t="s">
        <v>57</v>
      </c>
      <c r="W458745" s="7" t="s">
        <v>54</v>
      </c>
      <c r="X458745" s="7" t="s">
        <v>57</v>
      </c>
      <c r="Y458745" s="7" t="s">
        <v>57</v>
      </c>
      <c r="Z458745" s="7" t="s">
        <v>54</v>
      </c>
      <c r="AA458745" s="7" t="s">
        <v>57</v>
      </c>
      <c r="AB458745" s="7" t="s">
        <v>57</v>
      </c>
      <c r="AC458745" s="7" t="s">
        <v>54</v>
      </c>
      <c r="AD458745" s="7" t="s">
        <v>57</v>
      </c>
      <c r="AE458745" s="7" t="s">
        <v>57</v>
      </c>
      <c r="AF458745" s="7" t="s">
        <v>54</v>
      </c>
      <c r="AG458745" s="7" t="s">
        <v>57</v>
      </c>
      <c r="AH458745" s="7" t="s">
        <v>57</v>
      </c>
      <c r="AI458745" s="7" t="s">
        <v>57</v>
      </c>
      <c r="AJ458745" s="7" t="s">
        <v>54</v>
      </c>
      <c r="AK458745" s="7" t="s">
        <v>54</v>
      </c>
      <c r="AL458745" s="7" t="s">
        <v>54</v>
      </c>
      <c r="AM458745" s="7" t="s">
        <v>54</v>
      </c>
      <c r="AN458745" s="7" t="s">
        <v>57</v>
      </c>
      <c r="AO458745" s="7" t="s">
        <v>54</v>
      </c>
      <c r="AP458745" s="7" t="s">
        <v>57</v>
      </c>
      <c r="AQ458745" s="7" t="s">
        <v>57</v>
      </c>
      <c r="AR458745" s="7" t="s">
        <v>57</v>
      </c>
      <c r="AS458745" s="7" t="s">
        <v>57</v>
      </c>
      <c r="AT458745" s="7" t="s">
        <v>54</v>
      </c>
      <c r="AU458745" s="7" t="s">
        <v>54</v>
      </c>
      <c r="AV458745" s="7" t="s">
        <v>57</v>
      </c>
      <c r="AW458745" s="7" t="s">
        <v>57</v>
      </c>
      <c r="AX458745" s="7" t="s">
        <v>57</v>
      </c>
      <c r="AY458745" s="7" t="s">
        <v>54</v>
      </c>
      <c r="AZ458745" s="7" t="s">
        <v>54</v>
      </c>
      <c r="BA458745" s="7" t="s">
        <v>54</v>
      </c>
      <c r="BB458745" s="7" t="s">
        <v>57</v>
      </c>
      <c r="BC458745" s="7" t="s">
        <v>57</v>
      </c>
      <c r="BD458745" s="7" t="s">
        <v>57</v>
      </c>
      <c r="BE458745" s="7" t="s">
        <v>57</v>
      </c>
      <c r="BF458745" s="7" t="s">
        <v>54</v>
      </c>
      <c r="BG458745" s="7" t="s">
        <v>57</v>
      </c>
      <c r="BH458745" s="7" t="s">
        <v>54</v>
      </c>
      <c r="BI458745" s="7" t="s">
        <v>57</v>
      </c>
      <c r="BJ458745" s="7" t="s">
        <v>57</v>
      </c>
      <c r="BK458745" s="7" t="s">
        <v>57</v>
      </c>
      <c r="BL458745" s="7" t="s">
        <v>57</v>
      </c>
      <c r="BM458745" s="7" t="s">
        <v>57</v>
      </c>
      <c r="BN458745" s="7" t="s">
        <v>54</v>
      </c>
      <c r="BO458745" s="7" t="s">
        <v>57</v>
      </c>
      <c r="BP458745" s="7" t="s">
        <v>54</v>
      </c>
      <c r="BQ458745" s="7" t="s">
        <v>57</v>
      </c>
      <c r="BR458745" s="7" t="s">
        <v>57</v>
      </c>
      <c r="BS458745" s="7" t="s">
        <v>57</v>
      </c>
      <c r="BT458745" s="7" t="s">
        <v>57</v>
      </c>
      <c r="BU458745" s="7" t="s">
        <v>54</v>
      </c>
      <c r="BV458745" s="7" t="s">
        <v>57</v>
      </c>
      <c r="BW458745" s="7" t="s">
        <v>54</v>
      </c>
      <c r="BX458745" s="7" t="s">
        <v>54</v>
      </c>
      <c r="BY458745" s="7" t="s">
        <v>57</v>
      </c>
      <c r="BZ458745" s="7" t="s">
        <v>57</v>
      </c>
      <c r="CA458745" s="7" t="s">
        <v>57</v>
      </c>
      <c r="CB458745" s="7" t="s">
        <v>54</v>
      </c>
      <c r="CC458745" s="7" t="s">
        <v>54</v>
      </c>
      <c r="CD458745" s="7" t="s">
        <v>57</v>
      </c>
      <c r="CE458745" s="7" t="s">
        <v>54</v>
      </c>
      <c r="CF458745" s="7" t="s">
        <v>57</v>
      </c>
      <c r="CG458745" s="7" t="s">
        <v>57</v>
      </c>
      <c r="CH458745" s="7" t="s">
        <v>57</v>
      </c>
      <c r="CI458745" s="7" t="s">
        <v>57</v>
      </c>
      <c r="CJ458745" s="7" t="s">
        <v>57</v>
      </c>
      <c r="CK458745" s="7" t="s">
        <v>57</v>
      </c>
      <c r="CL458745" s="7" t="s">
        <v>57</v>
      </c>
    </row>
    <row r="458746" spans="1:90" x14ac:dyDescent="0.25">
      <c r="A458746" s="1" t="s">
        <v>2</v>
      </c>
      <c r="B458746" s="9">
        <v>50</v>
      </c>
      <c r="C458746" s="10">
        <v>58</v>
      </c>
      <c r="D458746" s="10">
        <v>11</v>
      </c>
      <c r="E458746" s="10">
        <v>22</v>
      </c>
      <c r="F458746" s="10">
        <v>37</v>
      </c>
      <c r="G458746" s="10">
        <v>39</v>
      </c>
      <c r="H458746" s="10">
        <v>50</v>
      </c>
      <c r="I458746" s="10">
        <v>1</v>
      </c>
      <c r="J458746" s="10">
        <v>1</v>
      </c>
      <c r="K458746" s="10">
        <v>7</v>
      </c>
      <c r="L458746" s="10">
        <v>18</v>
      </c>
      <c r="M458746" s="10">
        <v>35</v>
      </c>
      <c r="N458746" s="10">
        <v>22</v>
      </c>
      <c r="O458746" s="10">
        <v>55</v>
      </c>
      <c r="P458746" s="10">
        <v>3</v>
      </c>
      <c r="Q458746" s="10">
        <v>21</v>
      </c>
      <c r="R458746" s="10">
        <v>23</v>
      </c>
      <c r="S458746" s="10">
        <v>26</v>
      </c>
      <c r="T458746" s="10">
        <v>30</v>
      </c>
      <c r="U458746" s="10">
        <v>21</v>
      </c>
      <c r="V458746" s="10">
        <v>33</v>
      </c>
      <c r="W458746" s="10">
        <v>2</v>
      </c>
      <c r="X458746" s="10">
        <v>15</v>
      </c>
      <c r="Y458746" s="10">
        <v>39</v>
      </c>
      <c r="Z458746" s="10">
        <v>36</v>
      </c>
      <c r="AA458746" s="10">
        <v>45</v>
      </c>
      <c r="AB458746" s="10">
        <v>53</v>
      </c>
      <c r="AC458746" s="7" t="s">
        <v>118</v>
      </c>
      <c r="AD458746" s="10" t="s">
        <v>118</v>
      </c>
      <c r="AE458746" s="10" t="s">
        <v>118</v>
      </c>
      <c r="AF458746" s="10">
        <v>21</v>
      </c>
      <c r="AG458746" s="10">
        <v>52</v>
      </c>
      <c r="AH458746" s="7">
        <v>62</v>
      </c>
      <c r="AI458746" s="7">
        <v>41</v>
      </c>
      <c r="AJ458746" s="7">
        <v>18</v>
      </c>
      <c r="AK458746" s="7">
        <v>52</v>
      </c>
      <c r="AL458746" s="10">
        <v>55</v>
      </c>
      <c r="AM458746" s="10">
        <v>33</v>
      </c>
      <c r="AN458746" s="10">
        <v>30</v>
      </c>
      <c r="AO458746" s="7">
        <v>38</v>
      </c>
      <c r="AP458746" s="9">
        <v>38</v>
      </c>
      <c r="AQ458746" s="7">
        <v>44</v>
      </c>
      <c r="AR458746" s="7">
        <v>50</v>
      </c>
      <c r="AS458746" s="7">
        <v>55</v>
      </c>
      <c r="AT458746" s="9">
        <v>1</v>
      </c>
      <c r="AU458746" s="9">
        <v>24</v>
      </c>
      <c r="AV458746" s="7">
        <v>28</v>
      </c>
      <c r="AW458746" s="9">
        <v>38</v>
      </c>
      <c r="AX458746" s="10">
        <v>21</v>
      </c>
      <c r="AY458746" s="9">
        <v>42</v>
      </c>
      <c r="AZ458746" s="10">
        <v>13</v>
      </c>
      <c r="BA458746" s="10">
        <v>21</v>
      </c>
      <c r="BB458746" s="10">
        <v>36</v>
      </c>
      <c r="BC458746" s="10">
        <v>57</v>
      </c>
      <c r="BD458746" s="10">
        <v>52</v>
      </c>
      <c r="BE458746" s="10">
        <v>12</v>
      </c>
      <c r="BF458746" s="10">
        <v>49</v>
      </c>
      <c r="BG458746" s="10">
        <v>48</v>
      </c>
      <c r="BH458746" s="10">
        <v>1</v>
      </c>
      <c r="BI458746" s="10">
        <v>40</v>
      </c>
      <c r="BJ458746" s="10">
        <v>42</v>
      </c>
      <c r="BK458746" s="10">
        <v>51</v>
      </c>
      <c r="BL458746" s="10">
        <v>2</v>
      </c>
      <c r="BM458746" s="10">
        <v>31</v>
      </c>
      <c r="BN458746" s="10">
        <v>43</v>
      </c>
      <c r="BO458746" s="10">
        <v>56</v>
      </c>
      <c r="BP458746" s="10">
        <v>2</v>
      </c>
      <c r="BQ458746" s="10">
        <v>14</v>
      </c>
      <c r="BR458746" s="10">
        <v>44</v>
      </c>
      <c r="BS458746" s="10">
        <v>68</v>
      </c>
      <c r="BT458746" s="10">
        <v>30</v>
      </c>
      <c r="BU458746" s="10">
        <v>53</v>
      </c>
      <c r="BV458746" s="10">
        <v>47</v>
      </c>
      <c r="BW458746" s="10">
        <v>41</v>
      </c>
      <c r="BX458746" s="10">
        <v>21</v>
      </c>
      <c r="BY458746" s="10">
        <v>32</v>
      </c>
      <c r="BZ458746" s="10">
        <v>9</v>
      </c>
      <c r="CA458746" s="10">
        <v>33</v>
      </c>
      <c r="CB458746" s="10">
        <v>39</v>
      </c>
      <c r="CC458746" s="10">
        <v>6</v>
      </c>
      <c r="CD458746" s="10">
        <v>18</v>
      </c>
      <c r="CE458746" s="10">
        <v>7</v>
      </c>
      <c r="CF458746" s="10">
        <v>43</v>
      </c>
      <c r="CG458746" s="7">
        <v>36</v>
      </c>
      <c r="CH458746" s="7">
        <v>45</v>
      </c>
      <c r="CI458746" s="7">
        <v>47</v>
      </c>
      <c r="CJ458746" s="7">
        <v>18</v>
      </c>
      <c r="CK458746" s="10" t="s">
        <v>118</v>
      </c>
      <c r="CL458746" s="7" t="s">
        <v>210</v>
      </c>
    </row>
    <row r="458747" spans="1:90" x14ac:dyDescent="0.25">
      <c r="A458747" s="1" t="s">
        <v>3</v>
      </c>
      <c r="B458747" s="7">
        <v>9</v>
      </c>
      <c r="C458747" s="7">
        <v>5</v>
      </c>
      <c r="D458747" s="7">
        <v>9</v>
      </c>
      <c r="E458747" s="7">
        <v>8</v>
      </c>
      <c r="F458747" s="7">
        <v>6</v>
      </c>
      <c r="G458747" s="7">
        <v>8</v>
      </c>
      <c r="H458747" s="7">
        <v>8</v>
      </c>
      <c r="I458747" s="7">
        <v>7</v>
      </c>
      <c r="J458747" s="13">
        <v>3</v>
      </c>
      <c r="K458747" s="13">
        <v>4</v>
      </c>
      <c r="L458747" s="7">
        <v>7</v>
      </c>
      <c r="M458747" s="13">
        <v>12</v>
      </c>
      <c r="N458747" s="7">
        <v>10</v>
      </c>
      <c r="O458747" s="7">
        <v>10</v>
      </c>
      <c r="P458747" s="7">
        <v>10</v>
      </c>
      <c r="Q458747" s="7">
        <v>7</v>
      </c>
      <c r="R458747" s="7">
        <v>5</v>
      </c>
      <c r="S458747" s="7">
        <v>5</v>
      </c>
      <c r="T458747" s="7">
        <v>11</v>
      </c>
      <c r="U458747" s="7">
        <v>7</v>
      </c>
      <c r="V458747" s="7">
        <v>8</v>
      </c>
      <c r="W458747" s="13">
        <v>12</v>
      </c>
      <c r="X458747" s="7">
        <v>5</v>
      </c>
      <c r="Y458747" s="7">
        <v>9</v>
      </c>
      <c r="Z458747" s="7">
        <v>9</v>
      </c>
      <c r="AA458747" s="7">
        <v>10</v>
      </c>
      <c r="AB458747" s="7">
        <v>5</v>
      </c>
      <c r="AC458747" s="7">
        <v>6</v>
      </c>
      <c r="AD458747" s="7">
        <v>7</v>
      </c>
      <c r="AE458747" s="7">
        <v>8</v>
      </c>
      <c r="AF458747" s="7">
        <v>6</v>
      </c>
      <c r="AG458747" s="7">
        <v>10</v>
      </c>
      <c r="AH458747" s="7">
        <v>8</v>
      </c>
      <c r="AI458747" s="7">
        <v>8</v>
      </c>
      <c r="AJ458747" s="7">
        <v>6</v>
      </c>
      <c r="AK458747" s="7">
        <v>5</v>
      </c>
      <c r="AL458747" s="7">
        <v>7</v>
      </c>
      <c r="AM458747" s="7">
        <v>11</v>
      </c>
      <c r="AN458747" s="7">
        <v>10</v>
      </c>
      <c r="AO458747" s="7">
        <v>9</v>
      </c>
      <c r="AP458747" s="7">
        <v>8</v>
      </c>
      <c r="AQ458747" s="7">
        <v>5</v>
      </c>
      <c r="AR458747" s="7">
        <v>7</v>
      </c>
      <c r="AS458747" s="7">
        <v>8</v>
      </c>
      <c r="AT458747" s="7">
        <v>8</v>
      </c>
      <c r="AU458747" s="7">
        <v>11</v>
      </c>
      <c r="AV458747" s="7">
        <v>7</v>
      </c>
      <c r="AW458747" s="7">
        <v>9</v>
      </c>
      <c r="AX458747" s="7">
        <v>6</v>
      </c>
      <c r="AY458747" s="7">
        <v>10</v>
      </c>
      <c r="AZ458747" s="7">
        <v>8</v>
      </c>
      <c r="BA458747" s="7">
        <v>5</v>
      </c>
      <c r="BB458747" s="7">
        <v>8</v>
      </c>
      <c r="BC458747" s="7">
        <v>9</v>
      </c>
      <c r="BD458747" s="7">
        <v>6</v>
      </c>
      <c r="BE458747" s="13">
        <v>6</v>
      </c>
      <c r="BF458747" s="7">
        <v>8</v>
      </c>
      <c r="BG458747" s="7">
        <v>9</v>
      </c>
      <c r="BH458747" s="13">
        <v>4</v>
      </c>
      <c r="BI458747" s="7">
        <v>7</v>
      </c>
      <c r="BJ458747" s="13">
        <v>6</v>
      </c>
      <c r="BK458747" s="13">
        <v>6</v>
      </c>
      <c r="BL458747" s="13">
        <v>3</v>
      </c>
      <c r="BM458747" s="7">
        <v>8</v>
      </c>
      <c r="BN458747" s="7">
        <v>11</v>
      </c>
      <c r="BO458747" s="7">
        <v>7</v>
      </c>
      <c r="BP458747" s="13">
        <v>4</v>
      </c>
      <c r="BQ458747" s="7">
        <v>8</v>
      </c>
      <c r="BR458747" s="7">
        <v>5</v>
      </c>
      <c r="BS458747" s="7">
        <v>9</v>
      </c>
      <c r="BT458747" s="13">
        <v>6</v>
      </c>
      <c r="BU458747" s="7">
        <v>11</v>
      </c>
      <c r="BV458747" s="7">
        <v>9</v>
      </c>
      <c r="BW458747" s="7">
        <v>7</v>
      </c>
      <c r="BX458747" s="7">
        <v>9</v>
      </c>
      <c r="BY458747" s="7">
        <v>9</v>
      </c>
      <c r="BZ458747" s="7">
        <v>8</v>
      </c>
      <c r="CA458747" s="7">
        <v>7</v>
      </c>
      <c r="CB458747" s="7">
        <v>5</v>
      </c>
      <c r="CC458747" s="7">
        <v>5</v>
      </c>
      <c r="CD458747" s="13">
        <v>6</v>
      </c>
      <c r="CE458747" s="7">
        <v>11</v>
      </c>
      <c r="CF458747" s="7">
        <v>9</v>
      </c>
      <c r="CG458747" s="7">
        <v>7</v>
      </c>
      <c r="CH458747" s="7">
        <v>7</v>
      </c>
      <c r="CI458747" s="7">
        <v>5</v>
      </c>
      <c r="CJ458747" s="7">
        <v>7</v>
      </c>
      <c r="CK458747" s="7">
        <v>7</v>
      </c>
      <c r="CL458747" s="7">
        <v>4</v>
      </c>
    </row>
    <row r="458748" spans="1:90" x14ac:dyDescent="0.25">
      <c r="A458748" s="1" t="s">
        <v>4</v>
      </c>
      <c r="B458748" s="7">
        <v>2007</v>
      </c>
      <c r="C458748" s="7">
        <v>2007</v>
      </c>
      <c r="D458748" s="7">
        <v>2008</v>
      </c>
      <c r="E458748" s="7">
        <v>2008</v>
      </c>
      <c r="F458748" s="7">
        <v>2008</v>
      </c>
      <c r="G458748" s="7">
        <v>2008</v>
      </c>
      <c r="H458748" s="7">
        <v>2008</v>
      </c>
      <c r="I458748" s="7">
        <v>2009</v>
      </c>
      <c r="J458748" s="7">
        <v>2010</v>
      </c>
      <c r="K458748" s="7">
        <v>2010</v>
      </c>
      <c r="L458748" s="7">
        <v>2010</v>
      </c>
      <c r="M458748" s="7">
        <v>2010</v>
      </c>
      <c r="N458748" s="7">
        <v>2011</v>
      </c>
      <c r="O458748" s="7">
        <v>2011</v>
      </c>
      <c r="P458748" s="13">
        <v>2012</v>
      </c>
      <c r="Q458748" s="7">
        <v>2012</v>
      </c>
      <c r="R458748" s="7">
        <v>2012</v>
      </c>
      <c r="S458748" s="7">
        <v>2012</v>
      </c>
      <c r="T458748" s="13">
        <v>2012</v>
      </c>
      <c r="U458748" s="13">
        <v>2015</v>
      </c>
      <c r="V458748" s="13">
        <v>2015</v>
      </c>
      <c r="W458748" s="7">
        <v>2016</v>
      </c>
      <c r="X458748" s="13">
        <v>2016</v>
      </c>
      <c r="Y458748" s="7">
        <v>2016</v>
      </c>
      <c r="Z458748" s="7">
        <v>2017</v>
      </c>
      <c r="AA458748" s="7">
        <v>2017</v>
      </c>
      <c r="AB458748" s="7">
        <v>2017</v>
      </c>
      <c r="AC458748" s="7">
        <v>2019</v>
      </c>
      <c r="AD458748" s="7">
        <v>2019</v>
      </c>
      <c r="AE458748" s="7">
        <v>2019</v>
      </c>
      <c r="AF458748" s="7">
        <v>2002</v>
      </c>
      <c r="AG458748" s="7">
        <v>2003</v>
      </c>
      <c r="AH458748" s="7">
        <v>1988</v>
      </c>
      <c r="AI458748" s="7">
        <v>1989</v>
      </c>
      <c r="AJ458748" s="7">
        <v>1994</v>
      </c>
      <c r="AK458748" s="7">
        <v>1995</v>
      </c>
      <c r="AL458748" s="7">
        <v>2002</v>
      </c>
      <c r="AM458748" s="7">
        <v>2003</v>
      </c>
      <c r="AN458748" s="7">
        <v>2003</v>
      </c>
      <c r="AO458748" s="7">
        <v>2005</v>
      </c>
      <c r="AP458748" s="7">
        <v>2007</v>
      </c>
      <c r="AQ458748" s="7">
        <v>2007</v>
      </c>
      <c r="AR458748" s="7">
        <v>2007</v>
      </c>
      <c r="AS458748" s="7">
        <v>2007</v>
      </c>
      <c r="AT458748" s="7">
        <v>2007</v>
      </c>
      <c r="AU458748" s="7">
        <v>2007</v>
      </c>
      <c r="AV458748" s="7">
        <v>2007</v>
      </c>
      <c r="AW458748" s="7">
        <v>2007</v>
      </c>
      <c r="AX458748" s="7">
        <v>2007</v>
      </c>
      <c r="AY458748" s="7">
        <v>2007</v>
      </c>
      <c r="AZ458748" s="7">
        <v>2008</v>
      </c>
      <c r="BA458748" s="7">
        <v>2008</v>
      </c>
      <c r="BB458748" s="7">
        <v>2008</v>
      </c>
      <c r="BC458748" s="7">
        <v>2008</v>
      </c>
      <c r="BD458748" s="7">
        <v>2008</v>
      </c>
      <c r="BE458748" s="7">
        <v>2009</v>
      </c>
      <c r="BF458748" s="7">
        <v>2009</v>
      </c>
      <c r="BG458748" s="7">
        <v>2009</v>
      </c>
      <c r="BH458748" s="7">
        <v>2010</v>
      </c>
      <c r="BI458748" s="7">
        <v>2010</v>
      </c>
      <c r="BJ458748" s="7">
        <v>2010</v>
      </c>
      <c r="BK458748" s="7">
        <v>2010</v>
      </c>
      <c r="BL458748" s="7">
        <v>2010</v>
      </c>
      <c r="BM458748" s="7">
        <v>2010</v>
      </c>
      <c r="BN458748" s="7">
        <v>2011</v>
      </c>
      <c r="BO458748" s="7">
        <v>2011</v>
      </c>
      <c r="BP458748" s="7">
        <v>2011</v>
      </c>
      <c r="BQ458748" s="7">
        <v>2011</v>
      </c>
      <c r="BR458748" s="7">
        <v>2011</v>
      </c>
      <c r="BS458748" s="7">
        <v>2011</v>
      </c>
      <c r="BT458748" s="7">
        <v>2011</v>
      </c>
      <c r="BU458748" s="13">
        <v>2012</v>
      </c>
      <c r="BV458748" s="13">
        <v>2013</v>
      </c>
      <c r="BW458748" s="13">
        <v>2013</v>
      </c>
      <c r="BX458748" s="13">
        <v>2013</v>
      </c>
      <c r="BY458748" s="13">
        <v>2014</v>
      </c>
      <c r="BZ458748" s="13">
        <v>2014</v>
      </c>
      <c r="CA458748" s="13">
        <v>2015</v>
      </c>
      <c r="CB458748" s="13">
        <v>2015</v>
      </c>
      <c r="CC458748" s="13">
        <v>2015</v>
      </c>
      <c r="CD458748" s="13">
        <v>2016</v>
      </c>
      <c r="CE458748" s="7">
        <v>2017</v>
      </c>
      <c r="CF458748" s="7">
        <v>2017</v>
      </c>
      <c r="CG458748" s="7">
        <v>2018</v>
      </c>
      <c r="CH458748" s="7">
        <v>2018</v>
      </c>
      <c r="CI458748" s="7">
        <v>2018</v>
      </c>
      <c r="CJ458748" s="7">
        <v>2018</v>
      </c>
      <c r="CK458748" s="7">
        <v>2019</v>
      </c>
      <c r="CL458748" s="7">
        <v>2019</v>
      </c>
    </row>
    <row r="458749" spans="1:90" x14ac:dyDescent="0.25">
      <c r="A458749" s="1" t="s">
        <v>5</v>
      </c>
      <c r="B458749" s="14">
        <v>39347</v>
      </c>
      <c r="C458749" s="14">
        <v>39225</v>
      </c>
      <c r="D458749" s="14">
        <v>39701</v>
      </c>
      <c r="E458749" s="14">
        <v>39671</v>
      </c>
      <c r="F458749" s="14">
        <v>39606</v>
      </c>
      <c r="G458749" s="14">
        <v>39675</v>
      </c>
      <c r="H458749" s="14">
        <v>39671</v>
      </c>
      <c r="I458749" s="14">
        <v>40023</v>
      </c>
      <c r="J458749" s="14">
        <v>40258</v>
      </c>
      <c r="K458749" s="14">
        <v>40298</v>
      </c>
      <c r="L458749" s="14">
        <v>40375</v>
      </c>
      <c r="M458749" s="14">
        <v>40543</v>
      </c>
      <c r="N458749" s="14">
        <v>40844</v>
      </c>
      <c r="O458749" s="14">
        <v>40825</v>
      </c>
      <c r="P458749" s="14">
        <v>41185</v>
      </c>
      <c r="Q458749" s="14">
        <v>41106</v>
      </c>
      <c r="R458749" s="14">
        <v>41056</v>
      </c>
      <c r="S458749" s="14">
        <v>41048</v>
      </c>
      <c r="T458749" s="14">
        <v>41220</v>
      </c>
      <c r="U458749" s="14">
        <v>42202</v>
      </c>
      <c r="V458749" s="14">
        <v>42234</v>
      </c>
      <c r="W458749" s="14">
        <v>42709</v>
      </c>
      <c r="X458749" s="14">
        <v>42518</v>
      </c>
      <c r="Y458749" s="14">
        <v>42626</v>
      </c>
      <c r="Z458749" s="14">
        <v>42987</v>
      </c>
      <c r="AA458749" s="14">
        <v>43031</v>
      </c>
      <c r="AB458749" s="14">
        <v>42875</v>
      </c>
      <c r="AC458749" s="14">
        <v>43635</v>
      </c>
      <c r="AD458749" s="14">
        <v>43650</v>
      </c>
      <c r="AE458749" s="14">
        <v>43678</v>
      </c>
      <c r="AF458749" s="14">
        <v>37421</v>
      </c>
      <c r="AG458749" s="14">
        <v>37911</v>
      </c>
      <c r="AH458749" s="14">
        <v>32381</v>
      </c>
      <c r="AI458749" s="14">
        <v>32740</v>
      </c>
      <c r="AJ458749" s="14">
        <v>34498</v>
      </c>
      <c r="AK458749" s="14">
        <v>34849</v>
      </c>
      <c r="AL458749" s="14">
        <v>37461</v>
      </c>
      <c r="AM458749" s="14">
        <v>37949</v>
      </c>
      <c r="AN458749" s="14">
        <v>37916</v>
      </c>
      <c r="AO458749" s="14">
        <v>38608</v>
      </c>
      <c r="AP458749" s="14">
        <v>39319</v>
      </c>
      <c r="AQ458749" s="14">
        <v>39229</v>
      </c>
      <c r="AR458749" s="14">
        <v>39264</v>
      </c>
      <c r="AS458749" s="14">
        <v>39311</v>
      </c>
      <c r="AT458749" s="14">
        <v>39305</v>
      </c>
      <c r="AU458749" s="14">
        <v>39411</v>
      </c>
      <c r="AV458749" s="14">
        <v>39266</v>
      </c>
      <c r="AW458749" s="14">
        <v>39336</v>
      </c>
      <c r="AX458749" s="14">
        <v>39259</v>
      </c>
      <c r="AY458749" s="14">
        <v>39379</v>
      </c>
      <c r="AZ458749" s="14">
        <v>39671</v>
      </c>
      <c r="BA458749" s="14">
        <v>39571</v>
      </c>
      <c r="BB458749" s="14">
        <v>39671</v>
      </c>
      <c r="BC458749" s="14">
        <v>39709</v>
      </c>
      <c r="BD458749" s="14">
        <v>39615</v>
      </c>
      <c r="BE458749" s="14">
        <v>39980</v>
      </c>
      <c r="BF458749" s="14">
        <v>40026</v>
      </c>
      <c r="BG458749" s="14">
        <v>40071</v>
      </c>
      <c r="BH458749" s="14">
        <v>40279</v>
      </c>
      <c r="BI458749" s="14">
        <v>40390</v>
      </c>
      <c r="BJ458749" s="14">
        <v>40338</v>
      </c>
      <c r="BK458749" s="14">
        <v>40339</v>
      </c>
      <c r="BL458749" s="14">
        <v>40246</v>
      </c>
      <c r="BM458749" s="14">
        <v>40419</v>
      </c>
      <c r="BN458749" s="14">
        <v>40856</v>
      </c>
      <c r="BO458749" s="14">
        <v>40736</v>
      </c>
      <c r="BP458749" s="14">
        <v>40640</v>
      </c>
      <c r="BQ458749" s="14">
        <v>40764</v>
      </c>
      <c r="BR458749" s="14">
        <v>40682</v>
      </c>
      <c r="BS458749" s="14">
        <v>40796</v>
      </c>
      <c r="BT458749" s="14">
        <v>40702</v>
      </c>
      <c r="BU458749" s="14">
        <v>41218</v>
      </c>
      <c r="BV458749" s="14">
        <v>41519</v>
      </c>
      <c r="BW458749" s="14">
        <v>41483</v>
      </c>
      <c r="BX458749" s="14">
        <v>41532</v>
      </c>
      <c r="BY458749" s="14">
        <v>41910</v>
      </c>
      <c r="BZ458749" s="14">
        <v>41858</v>
      </c>
      <c r="CA458749" s="14">
        <v>42210</v>
      </c>
      <c r="CB458749" s="14">
        <v>42150</v>
      </c>
      <c r="CC458749" s="14">
        <v>42155</v>
      </c>
      <c r="CD458749" s="14">
        <v>42549</v>
      </c>
      <c r="CE458749" s="14">
        <v>43067</v>
      </c>
      <c r="CF458749" s="14">
        <v>42997</v>
      </c>
      <c r="CG458749" s="15">
        <v>43303</v>
      </c>
      <c r="CH458749" s="15">
        <v>43310</v>
      </c>
      <c r="CI458749" s="15">
        <v>43240</v>
      </c>
      <c r="CJ458749" s="15">
        <v>43291</v>
      </c>
      <c r="CK458749" s="14">
        <v>43662</v>
      </c>
      <c r="CL458749" s="15">
        <v>43563</v>
      </c>
    </row>
    <row r="458750" spans="1:90" x14ac:dyDescent="0.25">
      <c r="A458750" s="1" t="s">
        <v>6</v>
      </c>
      <c r="B458750" s="7" t="s">
        <v>68</v>
      </c>
      <c r="C458750" s="7" t="s">
        <v>72</v>
      </c>
      <c r="D458750" s="13" t="s">
        <v>74</v>
      </c>
      <c r="E458750" s="7" t="s">
        <v>78</v>
      </c>
      <c r="F458750" s="7" t="s">
        <v>80</v>
      </c>
      <c r="G458750" s="7" t="s">
        <v>82</v>
      </c>
      <c r="H458750" s="7" t="s">
        <v>84</v>
      </c>
      <c r="I458750" s="13" t="s">
        <v>62</v>
      </c>
      <c r="J458750" s="13" t="s">
        <v>88</v>
      </c>
      <c r="K458750" s="13" t="s">
        <v>74</v>
      </c>
      <c r="L458750" s="13" t="s">
        <v>63</v>
      </c>
      <c r="M458750" s="13" t="s">
        <v>92</v>
      </c>
      <c r="N458750" s="13" t="s">
        <v>60</v>
      </c>
      <c r="O458750" s="13" t="s">
        <v>95</v>
      </c>
      <c r="P458750" s="13" t="s">
        <v>60</v>
      </c>
      <c r="Q458750" s="13" t="s">
        <v>98</v>
      </c>
      <c r="R458750" s="13" t="s">
        <v>101</v>
      </c>
      <c r="S458750" s="13" t="s">
        <v>65</v>
      </c>
      <c r="T458750" s="13" t="s">
        <v>58</v>
      </c>
      <c r="U458750" s="13" t="s">
        <v>64</v>
      </c>
      <c r="V458750" s="13" t="s">
        <v>107</v>
      </c>
      <c r="W458750" s="13" t="s">
        <v>109</v>
      </c>
      <c r="X458750" s="13" t="s">
        <v>107</v>
      </c>
      <c r="Y458750" s="13" t="s">
        <v>55</v>
      </c>
      <c r="Z458750" s="11" t="s">
        <v>64</v>
      </c>
      <c r="AA458750" s="11" t="s">
        <v>114</v>
      </c>
      <c r="AB458750" s="11" t="s">
        <v>116</v>
      </c>
      <c r="AC458750" s="7" t="s">
        <v>114</v>
      </c>
      <c r="AD458750" s="7" t="s">
        <v>64</v>
      </c>
      <c r="AE458750" s="7" t="s">
        <v>58</v>
      </c>
      <c r="AF458750" s="7" t="s">
        <v>59</v>
      </c>
      <c r="AG458750" s="7" t="s">
        <v>124</v>
      </c>
      <c r="AH458750" s="7" t="s">
        <v>82</v>
      </c>
      <c r="AI458750" s="7" t="s">
        <v>128</v>
      </c>
      <c r="AJ458750" s="7" t="s">
        <v>82</v>
      </c>
      <c r="AK458750" s="7" t="s">
        <v>131</v>
      </c>
      <c r="AL458750" s="7" t="s">
        <v>82</v>
      </c>
      <c r="AM458750" s="7" t="s">
        <v>62</v>
      </c>
      <c r="AN458750" s="7" t="s">
        <v>63</v>
      </c>
      <c r="AO458750" s="7" t="s">
        <v>107</v>
      </c>
      <c r="AP458750" s="7" t="s">
        <v>60</v>
      </c>
      <c r="AQ458750" s="7" t="s">
        <v>74</v>
      </c>
      <c r="AR458750" s="7" t="s">
        <v>144</v>
      </c>
      <c r="AS458750" s="7" t="s">
        <v>78</v>
      </c>
      <c r="AT458750" s="13" t="s">
        <v>144</v>
      </c>
      <c r="AU458750" s="7" t="s">
        <v>65</v>
      </c>
      <c r="AV458750" s="7" t="s">
        <v>150</v>
      </c>
      <c r="AW458750" s="7" t="s">
        <v>63</v>
      </c>
      <c r="AX458750" s="7" t="s">
        <v>154</v>
      </c>
      <c r="AY458750" s="7" t="s">
        <v>156</v>
      </c>
      <c r="AZ458750" s="7" t="s">
        <v>144</v>
      </c>
      <c r="BA458750" s="7" t="s">
        <v>61</v>
      </c>
      <c r="BB458750" s="7" t="s">
        <v>116</v>
      </c>
      <c r="BC458750" s="7" t="s">
        <v>82</v>
      </c>
      <c r="BD458750" s="7" t="s">
        <v>107</v>
      </c>
      <c r="BE458750" s="13" t="s">
        <v>74</v>
      </c>
      <c r="BF458750" s="13" t="s">
        <v>82</v>
      </c>
      <c r="BG458750" s="13" t="s">
        <v>66</v>
      </c>
      <c r="BH458750" s="13" t="s">
        <v>63</v>
      </c>
      <c r="BI458750" s="13" t="s">
        <v>82</v>
      </c>
      <c r="BJ458750" s="13" t="s">
        <v>74</v>
      </c>
      <c r="BK458750" s="13" t="s">
        <v>63</v>
      </c>
      <c r="BL458750" s="13" t="s">
        <v>172</v>
      </c>
      <c r="BM458750" s="13" t="s">
        <v>82</v>
      </c>
      <c r="BN458750" s="13" t="s">
        <v>175</v>
      </c>
      <c r="BO458750" s="13" t="s">
        <v>177</v>
      </c>
      <c r="BP458750" s="13" t="s">
        <v>82</v>
      </c>
      <c r="BQ458750" s="13" t="s">
        <v>180</v>
      </c>
      <c r="BR458750" s="13" t="s">
        <v>182</v>
      </c>
      <c r="BS458750" s="13" t="s">
        <v>59</v>
      </c>
      <c r="BT458750" s="13" t="s">
        <v>59</v>
      </c>
      <c r="BU458750" s="13" t="s">
        <v>186</v>
      </c>
      <c r="BV458750" s="13" t="s">
        <v>124</v>
      </c>
      <c r="BW458750" s="13" t="s">
        <v>107</v>
      </c>
      <c r="BX458750" s="13" t="s">
        <v>107</v>
      </c>
      <c r="BY458750" s="13" t="s">
        <v>191</v>
      </c>
      <c r="BZ458750" s="13" t="s">
        <v>64</v>
      </c>
      <c r="CA458750" s="13" t="s">
        <v>124</v>
      </c>
      <c r="CB458750" s="13" t="s">
        <v>72</v>
      </c>
      <c r="CC458750" s="13" t="s">
        <v>63</v>
      </c>
      <c r="CD458750" s="13" t="s">
        <v>64</v>
      </c>
      <c r="CE458750" s="11" t="s">
        <v>114</v>
      </c>
      <c r="CF458750" s="11" t="s">
        <v>61</v>
      </c>
      <c r="CG458750" s="7" t="s">
        <v>201</v>
      </c>
      <c r="CH458750" s="7" t="s">
        <v>203</v>
      </c>
      <c r="CI458750" s="7" t="s">
        <v>144</v>
      </c>
      <c r="CJ458750" s="7" t="s">
        <v>207</v>
      </c>
      <c r="CK458750" s="7" t="s">
        <v>101</v>
      </c>
      <c r="CL458750" s="7" t="s">
        <v>65</v>
      </c>
    </row>
    <row r="458751" spans="1:90" x14ac:dyDescent="0.25">
      <c r="A458751" s="1" t="s">
        <v>7</v>
      </c>
      <c r="B458751" s="7" t="s">
        <v>69</v>
      </c>
      <c r="C458751" s="7" t="s">
        <v>69</v>
      </c>
      <c r="D458751" s="7" t="s">
        <v>75</v>
      </c>
      <c r="E458751" s="7" t="s">
        <v>75</v>
      </c>
      <c r="F458751" s="7" t="s">
        <v>69</v>
      </c>
      <c r="G458751" s="7" t="s">
        <v>75</v>
      </c>
      <c r="I458751" s="7" t="s">
        <v>69</v>
      </c>
      <c r="J458751" s="7" t="s">
        <v>75</v>
      </c>
      <c r="K458751" s="7" t="s">
        <v>75</v>
      </c>
      <c r="L458751" s="7" t="s">
        <v>75</v>
      </c>
      <c r="M458751" s="7" t="s">
        <v>75</v>
      </c>
      <c r="N458751" s="7" t="s">
        <v>75</v>
      </c>
      <c r="O458751" s="7" t="s">
        <v>75</v>
      </c>
      <c r="P458751" s="7" t="s">
        <v>75</v>
      </c>
      <c r="Q458751" s="7" t="s">
        <v>69</v>
      </c>
      <c r="R458751" s="7" t="s">
        <v>75</v>
      </c>
      <c r="S458751" s="13" t="s">
        <v>75</v>
      </c>
      <c r="T458751" s="7" t="s">
        <v>75</v>
      </c>
      <c r="U458751" s="7" t="s">
        <v>75</v>
      </c>
      <c r="V458751" s="7" t="s">
        <v>69</v>
      </c>
      <c r="W458751" s="7" t="s">
        <v>75</v>
      </c>
      <c r="X458751" s="7" t="s">
        <v>69</v>
      </c>
      <c r="Y458751" s="7" t="s">
        <v>75</v>
      </c>
      <c r="Z458751" s="7" t="s">
        <v>75</v>
      </c>
      <c r="AA458751" s="7" t="s">
        <v>75</v>
      </c>
      <c r="AB458751" s="11" t="s">
        <v>75</v>
      </c>
      <c r="AC458751" s="7" t="s">
        <v>75</v>
      </c>
      <c r="AD458751" s="7" t="s">
        <v>75</v>
      </c>
      <c r="AE458751" s="7" t="s">
        <v>75</v>
      </c>
      <c r="AF458751" s="7" t="s">
        <v>75</v>
      </c>
      <c r="AG458751" s="7" t="s">
        <v>69</v>
      </c>
      <c r="AH458751" s="7" t="s">
        <v>75</v>
      </c>
      <c r="AI458751" s="7" t="s">
        <v>69</v>
      </c>
      <c r="AJ458751" s="7" t="s">
        <v>75</v>
      </c>
      <c r="AK458751" s="7" t="s">
        <v>75</v>
      </c>
      <c r="AL458751" s="7" t="s">
        <v>75</v>
      </c>
      <c r="AM458751" s="7" t="s">
        <v>69</v>
      </c>
      <c r="AN458751" s="7" t="s">
        <v>75</v>
      </c>
      <c r="AO458751" s="7" t="s">
        <v>69</v>
      </c>
      <c r="AP458751" s="7" t="s">
        <v>75</v>
      </c>
      <c r="AQ458751" s="7" t="s">
        <v>75</v>
      </c>
      <c r="AR458751" s="7" t="s">
        <v>75</v>
      </c>
      <c r="AS458751" s="7" t="s">
        <v>75</v>
      </c>
      <c r="AT458751" s="7" t="s">
        <v>75</v>
      </c>
      <c r="AU458751" s="7" t="s">
        <v>75</v>
      </c>
      <c r="AV458751" s="7" t="s">
        <v>69</v>
      </c>
      <c r="AW458751" s="7" t="s">
        <v>75</v>
      </c>
      <c r="AX458751" s="7" t="s">
        <v>69</v>
      </c>
      <c r="AY458751" s="7" t="s">
        <v>75</v>
      </c>
      <c r="AZ458751" s="7" t="s">
        <v>75</v>
      </c>
      <c r="BA458751" s="7" t="s">
        <v>75</v>
      </c>
      <c r="BB458751" s="7" t="s">
        <v>75</v>
      </c>
      <c r="BC458751" s="7" t="s">
        <v>75</v>
      </c>
      <c r="BD458751" s="7" t="s">
        <v>69</v>
      </c>
      <c r="BE458751" s="7" t="s">
        <v>75</v>
      </c>
      <c r="BF458751" s="7" t="s">
        <v>75</v>
      </c>
      <c r="BG458751" s="7" t="s">
        <v>75</v>
      </c>
      <c r="BH458751" s="7" t="s">
        <v>75</v>
      </c>
      <c r="BI458751" s="7" t="s">
        <v>75</v>
      </c>
      <c r="BJ458751" s="7" t="s">
        <v>75</v>
      </c>
      <c r="BK458751" s="7" t="s">
        <v>75</v>
      </c>
      <c r="BL458751" s="7" t="s">
        <v>75</v>
      </c>
      <c r="BM458751" s="7" t="s">
        <v>75</v>
      </c>
      <c r="BN458751" s="7" t="s">
        <v>69</v>
      </c>
      <c r="BO458751" s="13"/>
      <c r="BP458751" s="7" t="s">
        <v>75</v>
      </c>
      <c r="BQ458751" s="7" t="s">
        <v>75</v>
      </c>
      <c r="BR458751" s="7" t="s">
        <v>75</v>
      </c>
      <c r="BS458751" s="7" t="s">
        <v>75</v>
      </c>
      <c r="BT458751" s="7" t="s">
        <v>75</v>
      </c>
      <c r="BU458751" s="7" t="s">
        <v>75</v>
      </c>
      <c r="BV458751" s="7" t="s">
        <v>69</v>
      </c>
      <c r="BW458751" s="7" t="s">
        <v>69</v>
      </c>
      <c r="BX458751" s="7" t="s">
        <v>69</v>
      </c>
      <c r="BY458751" s="7" t="s">
        <v>75</v>
      </c>
      <c r="BZ458751" s="7" t="s">
        <v>75</v>
      </c>
      <c r="CA458751" s="7" t="s">
        <v>69</v>
      </c>
      <c r="CB458751" s="7" t="s">
        <v>69</v>
      </c>
      <c r="CC458751" s="7" t="s">
        <v>75</v>
      </c>
      <c r="CD458751" s="7" t="s">
        <v>75</v>
      </c>
      <c r="CE458751" s="7" t="s">
        <v>75</v>
      </c>
      <c r="CF458751" s="7" t="s">
        <v>75</v>
      </c>
      <c r="CG458751" s="7" t="s">
        <v>75</v>
      </c>
      <c r="CH458751" s="7" t="s">
        <v>69</v>
      </c>
      <c r="CI458751" s="7" t="s">
        <v>75</v>
      </c>
      <c r="CJ458751" s="7" t="s">
        <v>75</v>
      </c>
      <c r="CK458751" s="7" t="s">
        <v>75</v>
      </c>
      <c r="CL458751" s="7" t="s">
        <v>75</v>
      </c>
    </row>
    <row r="458752" spans="1:90" x14ac:dyDescent="0.25">
      <c r="A458752" s="1" t="s">
        <v>8</v>
      </c>
      <c r="B458752" s="13" t="s">
        <v>70</v>
      </c>
      <c r="C458752" s="7" t="s">
        <v>70</v>
      </c>
      <c r="D458752" s="11" t="s">
        <v>76</v>
      </c>
      <c r="E458752" s="11" t="s">
        <v>76</v>
      </c>
      <c r="F458752" s="11" t="s">
        <v>70</v>
      </c>
      <c r="G458752" s="11" t="s">
        <v>76</v>
      </c>
      <c r="H458752" s="11" t="s">
        <v>85</v>
      </c>
      <c r="I458752" s="11" t="s">
        <v>70</v>
      </c>
      <c r="J458752" s="11" t="s">
        <v>76</v>
      </c>
      <c r="K458752" s="11" t="s">
        <v>76</v>
      </c>
      <c r="L458752" s="11" t="s">
        <v>76</v>
      </c>
      <c r="M458752" s="13" t="s">
        <v>76</v>
      </c>
      <c r="N458752" s="11" t="s">
        <v>76</v>
      </c>
      <c r="O458752" s="11" t="s">
        <v>76</v>
      </c>
      <c r="P458752" s="11" t="s">
        <v>76</v>
      </c>
      <c r="Q458752" s="11" t="s">
        <v>99</v>
      </c>
      <c r="R458752" s="13" t="s">
        <v>76</v>
      </c>
      <c r="S458752" s="13" t="s">
        <v>76</v>
      </c>
      <c r="T458752" s="11" t="s">
        <v>104</v>
      </c>
      <c r="U458752" s="11" t="s">
        <v>76</v>
      </c>
      <c r="V458752" s="11" t="s">
        <v>70</v>
      </c>
      <c r="W458752" s="11" t="s">
        <v>104</v>
      </c>
      <c r="X458752" s="11" t="s">
        <v>70</v>
      </c>
      <c r="Y458752" s="11" t="s">
        <v>76</v>
      </c>
      <c r="Z458752" s="11" t="s">
        <v>76</v>
      </c>
      <c r="AA458752" s="11" t="s">
        <v>76</v>
      </c>
      <c r="AB458752" s="11" t="s">
        <v>76</v>
      </c>
      <c r="AC458752" s="11" t="s">
        <v>76</v>
      </c>
      <c r="AD458752" s="11" t="s">
        <v>76</v>
      </c>
      <c r="AE458752" s="11" t="s">
        <v>104</v>
      </c>
      <c r="AF458752" s="11" t="s">
        <v>76</v>
      </c>
      <c r="AG458752" s="11" t="s">
        <v>70</v>
      </c>
      <c r="AH458752" s="11" t="s">
        <v>76</v>
      </c>
      <c r="AI458752" s="11" t="s">
        <v>99</v>
      </c>
      <c r="AJ458752" s="11" t="s">
        <v>76</v>
      </c>
      <c r="AK458752" s="11" t="s">
        <v>76</v>
      </c>
      <c r="AL458752" s="11" t="s">
        <v>76</v>
      </c>
      <c r="AM458752" s="11" t="s">
        <v>70</v>
      </c>
      <c r="AN458752" s="11" t="s">
        <v>76</v>
      </c>
      <c r="AO458752" s="11" t="s">
        <v>70</v>
      </c>
      <c r="AP458752" s="11" t="s">
        <v>76</v>
      </c>
      <c r="AQ458752" s="11" t="s">
        <v>76</v>
      </c>
      <c r="AR458752" s="11" t="s">
        <v>76</v>
      </c>
      <c r="AS458752" s="11" t="s">
        <v>76</v>
      </c>
      <c r="AT458752" s="11" t="s">
        <v>76</v>
      </c>
      <c r="AU458752" s="13" t="s">
        <v>76</v>
      </c>
      <c r="AV458752" s="7" t="s">
        <v>151</v>
      </c>
      <c r="AW458752" s="11" t="s">
        <v>76</v>
      </c>
      <c r="AX458752" s="13" t="s">
        <v>151</v>
      </c>
      <c r="AY458752" s="11" t="s">
        <v>76</v>
      </c>
      <c r="AZ458752" s="11" t="s">
        <v>76</v>
      </c>
      <c r="BA458752" s="11" t="s">
        <v>104</v>
      </c>
      <c r="BB458752" s="11" t="s">
        <v>76</v>
      </c>
      <c r="BC458752" s="11" t="s">
        <v>76</v>
      </c>
      <c r="BD458752" s="11" t="s">
        <v>70</v>
      </c>
      <c r="BE458752" s="11" t="s">
        <v>76</v>
      </c>
      <c r="BF458752" s="11" t="s">
        <v>76</v>
      </c>
      <c r="BG458752" s="11" t="s">
        <v>76</v>
      </c>
      <c r="BH458752" s="11" t="s">
        <v>76</v>
      </c>
      <c r="BI458752" s="11" t="s">
        <v>76</v>
      </c>
      <c r="BJ458752" s="11" t="s">
        <v>76</v>
      </c>
      <c r="BK458752" s="11" t="s">
        <v>76</v>
      </c>
      <c r="BL458752" s="11" t="s">
        <v>76</v>
      </c>
      <c r="BM458752" s="11" t="s">
        <v>76</v>
      </c>
      <c r="BN458752" s="11" t="s">
        <v>70</v>
      </c>
      <c r="BO458752" s="11" t="s">
        <v>85</v>
      </c>
      <c r="BP458752" s="11" t="s">
        <v>76</v>
      </c>
      <c r="BQ458752" s="11" t="s">
        <v>76</v>
      </c>
      <c r="BR458752" s="11" t="s">
        <v>76</v>
      </c>
      <c r="BS458752" s="11" t="s">
        <v>76</v>
      </c>
      <c r="BT458752" s="11" t="s">
        <v>76</v>
      </c>
      <c r="BU458752" s="11" t="s">
        <v>76</v>
      </c>
      <c r="BV458752" s="11" t="s">
        <v>70</v>
      </c>
      <c r="BW458752" s="11" t="s">
        <v>70</v>
      </c>
      <c r="BX458752" s="11" t="s">
        <v>70</v>
      </c>
      <c r="BY458752" s="11" t="s">
        <v>104</v>
      </c>
      <c r="BZ458752" s="11" t="s">
        <v>76</v>
      </c>
      <c r="CA458752" s="11" t="s">
        <v>70</v>
      </c>
      <c r="CB458752" s="11" t="s">
        <v>70</v>
      </c>
      <c r="CC458752" s="11" t="s">
        <v>76</v>
      </c>
      <c r="CD458752" s="11" t="s">
        <v>76</v>
      </c>
      <c r="CE458752" s="11" t="s">
        <v>76</v>
      </c>
      <c r="CF458752" s="11" t="s">
        <v>104</v>
      </c>
      <c r="CG458752" s="11" t="s">
        <v>76</v>
      </c>
      <c r="CH458752" s="11" t="s">
        <v>151</v>
      </c>
      <c r="CI458752" s="11" t="s">
        <v>76</v>
      </c>
      <c r="CJ458752" s="11" t="s">
        <v>76</v>
      </c>
      <c r="CK458752" s="11" t="s">
        <v>76</v>
      </c>
      <c r="CL458752" s="11" t="s">
        <v>76</v>
      </c>
    </row>
    <row r="458753" spans="1:90" x14ac:dyDescent="0.25">
      <c r="A458753" s="1" t="s">
        <v>9</v>
      </c>
      <c r="AI458753" s="7" t="s">
        <v>56</v>
      </c>
      <c r="AK458753" s="7" t="s">
        <v>56</v>
      </c>
      <c r="AL458753" s="7" t="s">
        <v>56</v>
      </c>
      <c r="AM458753" s="7" t="s">
        <v>56</v>
      </c>
      <c r="AN458753" s="7" t="s">
        <v>56</v>
      </c>
      <c r="AO458753" s="7" t="s">
        <v>56</v>
      </c>
      <c r="AT458753" s="13"/>
      <c r="AY458753" s="7" t="s">
        <v>56</v>
      </c>
      <c r="AZ458753" s="7" t="s">
        <v>56</v>
      </c>
      <c r="BA458753" s="7" t="s">
        <v>56</v>
      </c>
      <c r="BC458753" s="7" t="s">
        <v>56</v>
      </c>
      <c r="BG458753" s="13" t="s">
        <v>56</v>
      </c>
      <c r="BL458753" s="13" t="s">
        <v>56</v>
      </c>
      <c r="BM458753" s="13"/>
      <c r="BO458753" s="13"/>
      <c r="BQ458753" s="13"/>
      <c r="BR458753" s="13" t="s">
        <v>56</v>
      </c>
      <c r="BS458753" s="13" t="s">
        <v>56</v>
      </c>
      <c r="BY458753" s="7" t="s">
        <v>56</v>
      </c>
      <c r="CL458753" s="7" t="s">
        <v>56</v>
      </c>
    </row>
    <row r="458754" spans="1:90" x14ac:dyDescent="0.25">
      <c r="A458754" s="1" t="s">
        <v>10</v>
      </c>
      <c r="B458754" s="13" t="s">
        <v>56</v>
      </c>
      <c r="C458754" s="7" t="s">
        <v>56</v>
      </c>
      <c r="D458754" s="13" t="s">
        <v>56</v>
      </c>
      <c r="E458754" s="13" t="s">
        <v>56</v>
      </c>
      <c r="F458754" s="13" t="s">
        <v>56</v>
      </c>
      <c r="G458754" s="13" t="s">
        <v>56</v>
      </c>
      <c r="H458754" s="13" t="s">
        <v>56</v>
      </c>
      <c r="I458754" s="13" t="s">
        <v>56</v>
      </c>
      <c r="J458754" s="13" t="s">
        <v>56</v>
      </c>
      <c r="K458754" s="13" t="s">
        <v>56</v>
      </c>
      <c r="L458754" s="13" t="s">
        <v>56</v>
      </c>
      <c r="M458754" s="13" t="s">
        <v>56</v>
      </c>
      <c r="N458754" s="13" t="s">
        <v>56</v>
      </c>
      <c r="O458754" s="13" t="s">
        <v>56</v>
      </c>
      <c r="P458754" s="13" t="s">
        <v>56</v>
      </c>
      <c r="Q458754" s="13" t="s">
        <v>56</v>
      </c>
      <c r="R458754" s="13" t="s">
        <v>56</v>
      </c>
      <c r="S458754" s="13" t="s">
        <v>56</v>
      </c>
      <c r="T458754" s="7" t="s">
        <v>56</v>
      </c>
      <c r="U458754" s="7" t="s">
        <v>56</v>
      </c>
      <c r="V458754" s="7" t="s">
        <v>56</v>
      </c>
      <c r="W458754" s="7" t="s">
        <v>56</v>
      </c>
      <c r="X458754" s="7" t="s">
        <v>56</v>
      </c>
      <c r="Y458754" s="7" t="s">
        <v>56</v>
      </c>
      <c r="Z458754" s="7" t="s">
        <v>56</v>
      </c>
      <c r="AA458754" s="7" t="s">
        <v>56</v>
      </c>
      <c r="AB458754" s="7" t="s">
        <v>56</v>
      </c>
      <c r="AC458754" s="7" t="s">
        <v>56</v>
      </c>
      <c r="AD458754" s="7" t="s">
        <v>56</v>
      </c>
      <c r="AE458754" s="7" t="s">
        <v>56</v>
      </c>
      <c r="AS458754" s="13"/>
      <c r="BE458754" s="13"/>
      <c r="BT458754" s="13"/>
    </row>
    <row r="458755" spans="1:90" x14ac:dyDescent="0.25">
      <c r="A458755" s="1" t="s">
        <v>11</v>
      </c>
      <c r="AF458755" s="7" t="s">
        <v>56</v>
      </c>
      <c r="AG458755" s="13" t="s">
        <v>56</v>
      </c>
      <c r="AH458755" s="7" t="s">
        <v>56</v>
      </c>
      <c r="AJ458755" s="13" t="s">
        <v>56</v>
      </c>
      <c r="AN458755" s="13"/>
      <c r="AP458755" s="13" t="s">
        <v>56</v>
      </c>
      <c r="AQ458755" s="13" t="s">
        <v>56</v>
      </c>
      <c r="AR458755" s="13" t="s">
        <v>56</v>
      </c>
      <c r="AS458755" s="7" t="s">
        <v>56</v>
      </c>
      <c r="AT458755" s="7" t="s">
        <v>56</v>
      </c>
      <c r="AU458755" s="13" t="s">
        <v>56</v>
      </c>
      <c r="AV458755" s="13" t="s">
        <v>56</v>
      </c>
      <c r="AW458755" s="13" t="s">
        <v>56</v>
      </c>
      <c r="AX458755" s="13" t="s">
        <v>56</v>
      </c>
      <c r="BB458755" s="13" t="s">
        <v>56</v>
      </c>
      <c r="BD458755" s="13" t="s">
        <v>56</v>
      </c>
      <c r="BE458755" s="13" t="s">
        <v>56</v>
      </c>
      <c r="BF458755" s="13" t="s">
        <v>56</v>
      </c>
      <c r="BH458755" s="7" t="s">
        <v>56</v>
      </c>
      <c r="BI458755" s="13" t="s">
        <v>56</v>
      </c>
      <c r="BJ458755" s="13" t="s">
        <v>56</v>
      </c>
      <c r="BK458755" s="13" t="s">
        <v>56</v>
      </c>
      <c r="BM458755" s="7" t="s">
        <v>56</v>
      </c>
      <c r="BN458755" s="13" t="s">
        <v>56</v>
      </c>
      <c r="BO458755" s="7" t="s">
        <v>56</v>
      </c>
      <c r="BP458755" s="7" t="s">
        <v>56</v>
      </c>
      <c r="BQ458755" s="7" t="s">
        <v>56</v>
      </c>
      <c r="BT458755" s="13" t="s">
        <v>56</v>
      </c>
      <c r="BU458755" s="13" t="s">
        <v>56</v>
      </c>
      <c r="BV458755" s="13" t="s">
        <v>56</v>
      </c>
      <c r="BW458755" s="13" t="s">
        <v>56</v>
      </c>
      <c r="BX458755" s="13" t="s">
        <v>56</v>
      </c>
      <c r="BZ458755" s="13" t="s">
        <v>56</v>
      </c>
      <c r="CA458755" s="7" t="s">
        <v>56</v>
      </c>
      <c r="CB458755" s="7" t="s">
        <v>56</v>
      </c>
      <c r="CC458755" s="7" t="s">
        <v>56</v>
      </c>
      <c r="CD458755" s="7" t="s">
        <v>56</v>
      </c>
      <c r="CE458755" s="7" t="s">
        <v>56</v>
      </c>
      <c r="CF458755" s="7" t="s">
        <v>56</v>
      </c>
      <c r="CG458755" s="7" t="s">
        <v>56</v>
      </c>
      <c r="CH458755" s="7" t="s">
        <v>56</v>
      </c>
      <c r="CI458755" s="7" t="s">
        <v>56</v>
      </c>
      <c r="CJ458755" s="7" t="s">
        <v>56</v>
      </c>
      <c r="CK458755" s="7" t="s">
        <v>56</v>
      </c>
    </row>
    <row r="458756" spans="1:90" x14ac:dyDescent="0.25">
      <c r="A458756" s="16" t="s">
        <v>12</v>
      </c>
      <c r="C458756" s="13"/>
      <c r="AF458756" s="7" t="s">
        <v>56</v>
      </c>
      <c r="AG458756" s="13" t="s">
        <v>56</v>
      </c>
      <c r="AH458756" s="7" t="s">
        <v>56</v>
      </c>
      <c r="AI458756" s="13" t="s">
        <v>56</v>
      </c>
      <c r="AJ458756" s="13" t="s">
        <v>56</v>
      </c>
      <c r="AK458756" s="13" t="s">
        <v>56</v>
      </c>
      <c r="AL458756" s="13" t="s">
        <v>56</v>
      </c>
      <c r="AM458756" s="13" t="s">
        <v>56</v>
      </c>
      <c r="AN458756" s="13" t="s">
        <v>56</v>
      </c>
      <c r="AO458756" s="13" t="s">
        <v>56</v>
      </c>
      <c r="AP458756" s="13" t="s">
        <v>56</v>
      </c>
      <c r="AQ458756" s="13" t="s">
        <v>56</v>
      </c>
      <c r="AR458756" s="13" t="s">
        <v>56</v>
      </c>
      <c r="AS458756" s="7" t="s">
        <v>56</v>
      </c>
      <c r="AT458756" s="7" t="s">
        <v>56</v>
      </c>
      <c r="AU458756" s="13" t="s">
        <v>56</v>
      </c>
      <c r="AV458756" s="13" t="s">
        <v>56</v>
      </c>
      <c r="AW458756" s="13" t="s">
        <v>56</v>
      </c>
      <c r="AX458756" s="13" t="s">
        <v>56</v>
      </c>
      <c r="AY458756" s="13" t="s">
        <v>56</v>
      </c>
      <c r="AZ458756" s="13" t="s">
        <v>56</v>
      </c>
      <c r="BA458756" s="13" t="s">
        <v>56</v>
      </c>
      <c r="BB458756" s="13" t="s">
        <v>56</v>
      </c>
      <c r="BC458756" s="13" t="s">
        <v>56</v>
      </c>
      <c r="BD458756" s="13" t="s">
        <v>56</v>
      </c>
      <c r="BE458756" s="13" t="s">
        <v>56</v>
      </c>
      <c r="BF458756" s="13" t="s">
        <v>56</v>
      </c>
      <c r="BG458756" s="13" t="s">
        <v>56</v>
      </c>
      <c r="BH458756" s="7" t="s">
        <v>56</v>
      </c>
      <c r="BI458756" s="13" t="s">
        <v>56</v>
      </c>
      <c r="BJ458756" s="13" t="s">
        <v>56</v>
      </c>
      <c r="BK458756" s="13" t="s">
        <v>56</v>
      </c>
      <c r="BL458756" s="13" t="s">
        <v>56</v>
      </c>
      <c r="BM458756" s="7" t="s">
        <v>56</v>
      </c>
      <c r="BN458756" s="13" t="s">
        <v>56</v>
      </c>
      <c r="BO458756" s="13" t="s">
        <v>56</v>
      </c>
      <c r="BP458756" s="7" t="s">
        <v>56</v>
      </c>
      <c r="BQ458756" s="7" t="s">
        <v>56</v>
      </c>
      <c r="BR458756" s="13" t="s">
        <v>56</v>
      </c>
      <c r="BS458756" s="13" t="s">
        <v>56</v>
      </c>
      <c r="BT458756" s="13" t="s">
        <v>56</v>
      </c>
      <c r="BU458756" s="13" t="s">
        <v>56</v>
      </c>
      <c r="BV458756" s="13" t="s">
        <v>56</v>
      </c>
      <c r="BW458756" s="13" t="s">
        <v>56</v>
      </c>
      <c r="BX458756" s="13" t="s">
        <v>56</v>
      </c>
      <c r="BY458756" s="7" t="s">
        <v>56</v>
      </c>
      <c r="CA458756" s="7" t="s">
        <v>56</v>
      </c>
      <c r="CB458756" s="7" t="s">
        <v>56</v>
      </c>
      <c r="CC458756" s="7" t="s">
        <v>56</v>
      </c>
      <c r="CE458756" s="7" t="s">
        <v>56</v>
      </c>
      <c r="CG458756" s="7" t="s">
        <v>56</v>
      </c>
      <c r="CH458756" s="7" t="s">
        <v>56</v>
      </c>
      <c r="CI458756" s="7" t="s">
        <v>56</v>
      </c>
      <c r="CK458756" s="7" t="s">
        <v>56</v>
      </c>
      <c r="CL458756" s="7" t="s">
        <v>56</v>
      </c>
    </row>
    <row r="458757" spans="1:90" x14ac:dyDescent="0.25">
      <c r="A458757" s="7" t="s">
        <v>13</v>
      </c>
      <c r="AF458757" s="7">
        <v>1</v>
      </c>
      <c r="AG458757" s="7">
        <v>1</v>
      </c>
      <c r="AH458757" s="7">
        <v>1</v>
      </c>
      <c r="AI458757" s="7">
        <v>2</v>
      </c>
      <c r="AJ458757" s="13">
        <v>1</v>
      </c>
      <c r="AL458757" s="7">
        <v>2</v>
      </c>
      <c r="AN458757" s="7">
        <v>2</v>
      </c>
      <c r="AP458757" s="7">
        <v>1</v>
      </c>
      <c r="AT458757" s="7">
        <v>1</v>
      </c>
      <c r="AU458757" s="7">
        <v>1</v>
      </c>
      <c r="AV458757" s="7">
        <v>1</v>
      </c>
      <c r="AW458757" s="7">
        <v>1</v>
      </c>
      <c r="AX458757" s="7">
        <v>2</v>
      </c>
      <c r="AY458757" s="7">
        <v>2</v>
      </c>
      <c r="AZ458757" s="7">
        <v>1</v>
      </c>
      <c r="BB458757" s="7">
        <v>1</v>
      </c>
      <c r="BC458757" s="7">
        <v>2</v>
      </c>
      <c r="BD458757" s="13" t="s">
        <v>157</v>
      </c>
      <c r="BF458757" s="7">
        <v>1</v>
      </c>
      <c r="BG458757" s="7">
        <v>2</v>
      </c>
      <c r="BI458757" s="7">
        <v>1</v>
      </c>
      <c r="BM458757" s="7">
        <v>2</v>
      </c>
      <c r="BP458757" s="7">
        <v>1</v>
      </c>
      <c r="BQ458757" s="7">
        <v>1</v>
      </c>
      <c r="BR458757" s="13">
        <v>2</v>
      </c>
      <c r="BS458757" s="7">
        <v>1</v>
      </c>
      <c r="BU458757" s="7">
        <v>1</v>
      </c>
      <c r="BW458757" s="7">
        <v>1</v>
      </c>
      <c r="BX458757" s="7">
        <v>3</v>
      </c>
      <c r="BY458757" s="7">
        <v>1</v>
      </c>
      <c r="CA458757" s="7">
        <v>1</v>
      </c>
      <c r="CB458757" s="7">
        <v>1</v>
      </c>
      <c r="CG458757" s="7">
        <v>1</v>
      </c>
      <c r="CH458757" s="7">
        <v>1</v>
      </c>
      <c r="CI458757" s="7">
        <v>2</v>
      </c>
      <c r="CK458757" s="7">
        <v>1</v>
      </c>
    </row>
    <row r="458758" spans="1:90" x14ac:dyDescent="0.25">
      <c r="A458758" s="7" t="s">
        <v>14</v>
      </c>
      <c r="AF458758" s="13" t="s">
        <v>122</v>
      </c>
      <c r="AH458758" s="7" t="s">
        <v>126</v>
      </c>
      <c r="AI458758" s="7">
        <v>4</v>
      </c>
      <c r="AJ458758" s="7">
        <v>1</v>
      </c>
      <c r="AK458758" s="7">
        <v>2</v>
      </c>
      <c r="AL458758" s="13">
        <v>3</v>
      </c>
      <c r="AM458758" s="7">
        <v>4</v>
      </c>
      <c r="AN458758" s="13" t="s">
        <v>137</v>
      </c>
      <c r="AO458758" s="7">
        <v>4</v>
      </c>
      <c r="AQ458758" s="13" t="s">
        <v>141</v>
      </c>
      <c r="AR458758" s="13" t="s">
        <v>141</v>
      </c>
      <c r="AS458758" s="7" t="s">
        <v>141</v>
      </c>
      <c r="AT458758" s="7">
        <v>1</v>
      </c>
      <c r="AU458758" s="13" t="s">
        <v>141</v>
      </c>
      <c r="AV458758" s="13" t="s">
        <v>141</v>
      </c>
      <c r="AW458758" s="13" t="s">
        <v>141</v>
      </c>
      <c r="AX458758" s="13" t="s">
        <v>141</v>
      </c>
      <c r="AY458758" s="7" t="s">
        <v>157</v>
      </c>
      <c r="BA458758" s="7">
        <v>1</v>
      </c>
      <c r="BE458758" s="13" t="s">
        <v>141</v>
      </c>
      <c r="BG458758" s="7">
        <v>9</v>
      </c>
      <c r="BH458758" s="13" t="s">
        <v>141</v>
      </c>
      <c r="BJ458758" s="13" t="s">
        <v>141</v>
      </c>
      <c r="BK458758" s="13" t="s">
        <v>141</v>
      </c>
      <c r="BL458758" s="7">
        <v>2</v>
      </c>
      <c r="BN458758" s="13" t="s">
        <v>141</v>
      </c>
      <c r="BO458758" s="7">
        <v>1</v>
      </c>
      <c r="BP458758" s="13" t="s">
        <v>141</v>
      </c>
      <c r="BQ458758" s="7">
        <v>1</v>
      </c>
      <c r="BR458758" s="13" t="s">
        <v>141</v>
      </c>
      <c r="BS458758" s="7">
        <v>6</v>
      </c>
      <c r="BV458758" s="7">
        <v>1</v>
      </c>
      <c r="BW458758" s="13" t="s">
        <v>141</v>
      </c>
      <c r="BX458758" s="13" t="s">
        <v>141</v>
      </c>
      <c r="BY458758" s="7">
        <v>4</v>
      </c>
      <c r="BZ458758" s="7">
        <v>1</v>
      </c>
      <c r="CC458758" s="7">
        <v>2</v>
      </c>
      <c r="CD458758" s="7">
        <v>1</v>
      </c>
      <c r="CE458758" s="7">
        <v>1</v>
      </c>
      <c r="CG458758" s="7" t="s">
        <v>141</v>
      </c>
      <c r="CH458758" s="7">
        <v>1</v>
      </c>
      <c r="CI458758" s="7">
        <v>3</v>
      </c>
      <c r="CJ458758" s="7" t="s">
        <v>141</v>
      </c>
      <c r="CK458758" s="7">
        <v>1</v>
      </c>
      <c r="CL458758" s="7">
        <v>6</v>
      </c>
    </row>
    <row r="458759" spans="1:90" x14ac:dyDescent="0.25">
      <c r="A458759" s="7" t="s">
        <v>15</v>
      </c>
      <c r="AF458759" s="7">
        <v>1</v>
      </c>
      <c r="AG458759" s="7">
        <f>AG458757+AG458758</f>
        <v>1</v>
      </c>
      <c r="AH458759" s="7">
        <v>2</v>
      </c>
      <c r="AI458759" s="7">
        <f>AI458757+AI458758</f>
        <v>6</v>
      </c>
      <c r="AJ458759" s="7">
        <f>AJ458757+AJ458758</f>
        <v>2</v>
      </c>
      <c r="AK458759" s="7">
        <f>AK458757+AK458758</f>
        <v>2</v>
      </c>
      <c r="AL458759" s="7">
        <f>AL458757+AL458758</f>
        <v>5</v>
      </c>
      <c r="AM458759" s="7">
        <f>AM458757+AM458758</f>
        <v>4</v>
      </c>
      <c r="AN458759" s="7">
        <v>10</v>
      </c>
      <c r="AO458759" s="7">
        <f>AO458757+AO458758</f>
        <v>4</v>
      </c>
      <c r="AP458759" s="7">
        <f>AP458757+AP458758</f>
        <v>1</v>
      </c>
      <c r="AQ458759" s="7">
        <v>1</v>
      </c>
      <c r="AR458759" s="7">
        <v>1</v>
      </c>
      <c r="AS458759" s="7">
        <v>1</v>
      </c>
      <c r="AT458759" s="7">
        <f>AT458757+AT458758</f>
        <v>2</v>
      </c>
      <c r="AU458759" s="7">
        <v>2</v>
      </c>
      <c r="AV458759" s="7">
        <v>2</v>
      </c>
      <c r="AW458759" s="7">
        <v>2</v>
      </c>
      <c r="AX458759" s="7">
        <v>3</v>
      </c>
      <c r="AY458759" s="7">
        <v>4</v>
      </c>
      <c r="AZ458759" s="7">
        <f>AZ458757+AZ458758</f>
        <v>1</v>
      </c>
      <c r="BA458759" s="7">
        <f>BA458757+BA458758</f>
        <v>1</v>
      </c>
      <c r="BB458759" s="7">
        <f>BB458757+BB458758</f>
        <v>1</v>
      </c>
      <c r="BC458759" s="7">
        <f>BC458757+BC458758</f>
        <v>2</v>
      </c>
      <c r="BD458759" s="7">
        <v>2</v>
      </c>
      <c r="BE458759" s="7">
        <v>1</v>
      </c>
      <c r="BF458759" s="7">
        <f>BF458757+BF458758</f>
        <v>1</v>
      </c>
      <c r="BG458759" s="7">
        <f>BG458757+BG458758</f>
        <v>11</v>
      </c>
      <c r="BH458759" s="7">
        <v>1</v>
      </c>
      <c r="BI458759" s="7">
        <f>BI458757+BI458758</f>
        <v>1</v>
      </c>
      <c r="BJ458759" s="7">
        <v>1</v>
      </c>
      <c r="BK458759" s="7">
        <v>1</v>
      </c>
      <c r="BL458759" s="7">
        <f>BL458757+BL458758</f>
        <v>2</v>
      </c>
      <c r="BM458759" s="7">
        <f>BM458757+BM458758</f>
        <v>2</v>
      </c>
      <c r="BN458759" s="7">
        <v>1</v>
      </c>
      <c r="BO458759" s="7">
        <f>BO458757+BO458758</f>
        <v>1</v>
      </c>
      <c r="BP458759" s="7">
        <v>2</v>
      </c>
      <c r="BQ458759" s="7">
        <f>BQ458757+BQ458758</f>
        <v>2</v>
      </c>
      <c r="BR458759" s="7">
        <v>3</v>
      </c>
      <c r="BS458759" s="7">
        <f>BS458757+BS458758</f>
        <v>7</v>
      </c>
      <c r="BU458759" s="7">
        <f>BU458757+BU458758</f>
        <v>1</v>
      </c>
      <c r="BV458759" s="7">
        <f>BV458757+BV458758</f>
        <v>1</v>
      </c>
      <c r="BW458759" s="7">
        <v>2</v>
      </c>
      <c r="BX458759" s="7">
        <v>4</v>
      </c>
      <c r="BY458759" s="7">
        <v>5</v>
      </c>
      <c r="BZ458759" s="7">
        <v>1</v>
      </c>
      <c r="CA458759" s="7">
        <v>1</v>
      </c>
      <c r="CB458759" s="7">
        <v>1</v>
      </c>
      <c r="CC458759" s="7">
        <v>2</v>
      </c>
      <c r="CD458759" s="7">
        <v>1</v>
      </c>
      <c r="CE458759" s="7">
        <v>1</v>
      </c>
      <c r="CG458759" s="7">
        <v>2</v>
      </c>
      <c r="CH458759" s="7">
        <v>2</v>
      </c>
      <c r="CI458759" s="7">
        <v>5</v>
      </c>
      <c r="CJ458759" s="7">
        <v>1</v>
      </c>
      <c r="CK458759" s="7">
        <v>2</v>
      </c>
      <c r="CL458759" s="7">
        <v>6</v>
      </c>
    </row>
    <row r="458760" spans="1:90" x14ac:dyDescent="0.25">
      <c r="A458760" s="1" t="s">
        <v>16</v>
      </c>
      <c r="AF458760" s="13" t="s">
        <v>56</v>
      </c>
      <c r="AH458760" s="7" t="s">
        <v>56</v>
      </c>
      <c r="AI458760" s="13" t="s">
        <v>56</v>
      </c>
      <c r="AJ458760" s="13" t="s">
        <v>56</v>
      </c>
      <c r="AK458760" s="13" t="s">
        <v>56</v>
      </c>
      <c r="AL458760" s="13" t="s">
        <v>56</v>
      </c>
      <c r="AN458760" s="13" t="s">
        <v>56</v>
      </c>
      <c r="AT458760" s="13" t="s">
        <v>56</v>
      </c>
      <c r="AU458760" s="13" t="s">
        <v>56</v>
      </c>
      <c r="AV458760" s="13" t="s">
        <v>56</v>
      </c>
      <c r="AW458760" s="13" t="s">
        <v>56</v>
      </c>
      <c r="AX458760" s="13" t="s">
        <v>56</v>
      </c>
      <c r="AY458760" s="13" t="s">
        <v>56</v>
      </c>
      <c r="BG458760" s="13" t="s">
        <v>56</v>
      </c>
      <c r="BP458760" s="13" t="s">
        <v>56</v>
      </c>
      <c r="BQ458760" s="7" t="s">
        <v>56</v>
      </c>
      <c r="BR458760" s="7" t="s">
        <v>56</v>
      </c>
      <c r="BS458760" s="7" t="s">
        <v>56</v>
      </c>
      <c r="BW458760" s="13" t="s">
        <v>56</v>
      </c>
      <c r="BX458760" s="13" t="s">
        <v>56</v>
      </c>
      <c r="BY458760" s="7" t="s">
        <v>56</v>
      </c>
      <c r="CG458760" s="7" t="s">
        <v>56</v>
      </c>
      <c r="CH458760" s="7" t="s">
        <v>56</v>
      </c>
      <c r="CI458760" s="7" t="s">
        <v>56</v>
      </c>
      <c r="CK458760" s="7" t="s">
        <v>56</v>
      </c>
    </row>
    <row r="458761" spans="1:90" x14ac:dyDescent="0.25">
      <c r="A458761" s="16" t="s">
        <v>17</v>
      </c>
      <c r="AF458761" s="13"/>
      <c r="AI458761" s="13"/>
      <c r="AJ458761" s="13"/>
      <c r="AK458761" s="13"/>
      <c r="AL458761" s="13"/>
      <c r="AN458761" s="13"/>
      <c r="AT458761" s="13"/>
      <c r="AU458761" s="13"/>
      <c r="AV458761" s="13"/>
      <c r="AW458761" s="13"/>
      <c r="AX458761" s="13"/>
      <c r="AY458761" s="13"/>
      <c r="BG458761" s="13"/>
      <c r="BP458761" s="13">
        <v>1</v>
      </c>
    </row>
    <row r="458762" spans="1:90" x14ac:dyDescent="0.25">
      <c r="A458762" s="16" t="s">
        <v>18</v>
      </c>
      <c r="AF458762" s="13"/>
      <c r="AI458762" s="13"/>
      <c r="AJ458762" s="13"/>
      <c r="AK458762" s="13"/>
      <c r="AL458762" s="13"/>
      <c r="AN458762" s="13"/>
      <c r="AT458762" s="13"/>
      <c r="AU458762" s="13"/>
      <c r="AV458762" s="13"/>
      <c r="AW458762" s="13"/>
      <c r="AX458762" s="13"/>
      <c r="AY458762" s="13"/>
      <c r="AZ458762" s="7">
        <v>429</v>
      </c>
    </row>
    <row r="458763" spans="1:90" x14ac:dyDescent="0.25">
      <c r="A458763" s="1" t="s">
        <v>19</v>
      </c>
      <c r="AI458763" s="7">
        <v>1</v>
      </c>
      <c r="AY458763" s="7">
        <v>1</v>
      </c>
      <c r="BC458763" s="7">
        <v>1</v>
      </c>
    </row>
    <row r="458764" spans="1:90" x14ac:dyDescent="0.25">
      <c r="A458764" s="16" t="s">
        <v>20</v>
      </c>
      <c r="AF458764" s="13"/>
      <c r="AI458764" s="13"/>
      <c r="AJ458764" s="13"/>
      <c r="AK458764" s="13"/>
      <c r="AL458764" s="13"/>
      <c r="AN458764" s="13"/>
      <c r="AT458764" s="13"/>
      <c r="AU458764" s="13"/>
      <c r="AV458764" s="13"/>
      <c r="AW458764" s="13"/>
      <c r="AX458764" s="13"/>
      <c r="AY458764" s="13"/>
      <c r="BB458764" s="7">
        <v>2</v>
      </c>
    </row>
    <row r="458765" spans="1:90" x14ac:dyDescent="0.25">
      <c r="A458765" s="1" t="s">
        <v>21</v>
      </c>
      <c r="AH458765" s="7">
        <v>1</v>
      </c>
      <c r="AT458765" s="7">
        <v>1</v>
      </c>
    </row>
    <row r="458766" spans="1:90" x14ac:dyDescent="0.25">
      <c r="A458766" s="1" t="s">
        <v>22</v>
      </c>
      <c r="BG458766" s="7">
        <v>27</v>
      </c>
      <c r="BR458766" s="7">
        <v>1</v>
      </c>
      <c r="BX458766" s="7">
        <v>1</v>
      </c>
    </row>
    <row r="458767" spans="1:90" x14ac:dyDescent="0.25">
      <c r="A458767" s="17" t="s">
        <v>48</v>
      </c>
      <c r="AJ458767" s="7">
        <v>1</v>
      </c>
      <c r="AV458767" s="7">
        <v>1</v>
      </c>
      <c r="BF458767" s="7">
        <v>1</v>
      </c>
      <c r="CI458767" s="7">
        <v>1</v>
      </c>
    </row>
    <row r="458768" spans="1:90" x14ac:dyDescent="0.25">
      <c r="A458768" s="16" t="s">
        <v>23</v>
      </c>
      <c r="AI458768" s="7">
        <v>4</v>
      </c>
      <c r="AL458768" s="13">
        <v>3</v>
      </c>
      <c r="AP458768" s="7">
        <v>1</v>
      </c>
      <c r="AU458768" s="7">
        <v>1</v>
      </c>
      <c r="AW458768" s="7">
        <v>1</v>
      </c>
      <c r="AX458768" s="7">
        <v>1</v>
      </c>
      <c r="AY458768" s="7">
        <v>1</v>
      </c>
      <c r="BC458768" s="7">
        <v>36</v>
      </c>
      <c r="BD458768" s="7">
        <v>1</v>
      </c>
      <c r="BG458768" s="7">
        <v>4</v>
      </c>
      <c r="BI458768" s="7">
        <v>1</v>
      </c>
      <c r="BM458768" s="7">
        <v>2</v>
      </c>
      <c r="BQ458768" s="7">
        <v>1</v>
      </c>
      <c r="BR458768" s="7">
        <v>34</v>
      </c>
      <c r="BS458768" s="7">
        <v>10</v>
      </c>
      <c r="BU458768" s="7">
        <v>2</v>
      </c>
      <c r="BW458768" s="7">
        <v>9</v>
      </c>
      <c r="BX458768" s="7">
        <v>2</v>
      </c>
      <c r="BY458768" s="7">
        <v>4</v>
      </c>
      <c r="CB458768" s="7">
        <v>9</v>
      </c>
      <c r="CG458768" s="7">
        <v>4</v>
      </c>
      <c r="CH458768" s="7">
        <v>2</v>
      </c>
      <c r="CK458768" s="7">
        <v>9</v>
      </c>
    </row>
    <row r="458769" spans="1:90" x14ac:dyDescent="0.25">
      <c r="A458769" s="17" t="s">
        <v>211</v>
      </c>
      <c r="AL458769" s="13"/>
      <c r="BD458769" s="7">
        <v>1</v>
      </c>
      <c r="CA458769" s="7">
        <v>1</v>
      </c>
    </row>
    <row r="458770" spans="1:90" x14ac:dyDescent="0.25">
      <c r="A458770" s="1" t="s">
        <v>24</v>
      </c>
      <c r="AF458770" s="7">
        <v>2</v>
      </c>
      <c r="AG458770" s="7">
        <v>3</v>
      </c>
      <c r="AL458770" s="7">
        <v>1</v>
      </c>
      <c r="AN458770" s="7">
        <v>2</v>
      </c>
      <c r="AX458770" s="7">
        <v>1</v>
      </c>
    </row>
    <row r="458771" spans="1:90" x14ac:dyDescent="0.25">
      <c r="A458771" s="1" t="s">
        <v>25</v>
      </c>
      <c r="AN458771" s="7">
        <v>1</v>
      </c>
      <c r="BM458771" s="7">
        <v>2</v>
      </c>
      <c r="BX458771" s="7">
        <v>1</v>
      </c>
    </row>
    <row r="458772" spans="1:90" x14ac:dyDescent="0.25">
      <c r="A458772" s="17" t="s">
        <v>49</v>
      </c>
      <c r="AF458772" s="7">
        <v>3</v>
      </c>
      <c r="AL458772" s="7">
        <v>797</v>
      </c>
      <c r="AM458772" s="7">
        <v>11</v>
      </c>
      <c r="AN458772" s="7">
        <v>11</v>
      </c>
      <c r="AR458772" s="7">
        <v>999999999</v>
      </c>
      <c r="AS458772" s="7">
        <v>999999999</v>
      </c>
      <c r="AT458772" s="7">
        <v>11</v>
      </c>
      <c r="AU458772" s="7">
        <v>4</v>
      </c>
      <c r="AV458772" s="7">
        <v>3</v>
      </c>
      <c r="AW458772" s="7">
        <v>2</v>
      </c>
      <c r="AX458772" s="7">
        <v>1</v>
      </c>
      <c r="BE458772" s="7">
        <v>3</v>
      </c>
      <c r="BG458772" s="7">
        <v>75</v>
      </c>
      <c r="BH458772" s="7">
        <v>1</v>
      </c>
      <c r="BJ458772" s="7">
        <v>1</v>
      </c>
      <c r="BK458772" s="7">
        <v>94</v>
      </c>
      <c r="BL458772" s="7">
        <v>638</v>
      </c>
      <c r="BN458772" s="7">
        <v>1</v>
      </c>
      <c r="BP458772" s="7">
        <v>25</v>
      </c>
      <c r="BR458772" s="7">
        <v>14</v>
      </c>
      <c r="BT458772" s="7">
        <v>2</v>
      </c>
      <c r="BV458772" s="7">
        <v>1</v>
      </c>
      <c r="BW458772" s="7">
        <v>4</v>
      </c>
      <c r="BX458772" s="7">
        <v>11</v>
      </c>
      <c r="BY458772" s="7">
        <v>32</v>
      </c>
      <c r="BZ458772" s="7">
        <v>1</v>
      </c>
      <c r="CC458772" s="7">
        <v>7</v>
      </c>
      <c r="CD458772" s="7">
        <v>6</v>
      </c>
      <c r="CE458772" s="7">
        <v>20</v>
      </c>
      <c r="CF458772" s="7">
        <v>2</v>
      </c>
      <c r="CG458772" s="7">
        <v>5</v>
      </c>
      <c r="CH458772" s="7">
        <v>7</v>
      </c>
      <c r="CI458772" s="7">
        <v>66</v>
      </c>
      <c r="CJ458772" s="7">
        <v>3</v>
      </c>
      <c r="CK458772" s="7">
        <v>1</v>
      </c>
      <c r="CL458772" s="7">
        <v>1696</v>
      </c>
    </row>
    <row r="458773" spans="1:90" x14ac:dyDescent="0.25">
      <c r="A458773" s="17" t="s">
        <v>50</v>
      </c>
      <c r="AY458773" s="7">
        <v>5</v>
      </c>
      <c r="CE458773" s="7">
        <v>1</v>
      </c>
      <c r="CH458773" s="7">
        <v>5</v>
      </c>
      <c r="CL458773" s="7">
        <v>178</v>
      </c>
    </row>
    <row r="458774" spans="1:90" x14ac:dyDescent="0.25">
      <c r="A458774" s="1" t="s">
        <v>26</v>
      </c>
      <c r="BG458774" s="7">
        <v>2</v>
      </c>
      <c r="BV458774" s="7">
        <v>6</v>
      </c>
      <c r="BY458774" s="7">
        <v>15</v>
      </c>
      <c r="CL458774" s="7">
        <v>1</v>
      </c>
    </row>
    <row r="458775" spans="1:90" x14ac:dyDescent="0.25">
      <c r="A458775" s="16" t="s">
        <v>27</v>
      </c>
      <c r="BG458775" s="7">
        <v>18</v>
      </c>
      <c r="BS458775" s="7">
        <v>2</v>
      </c>
    </row>
    <row r="458776" spans="1:90" x14ac:dyDescent="0.25">
      <c r="A458776" s="16" t="s">
        <v>28</v>
      </c>
      <c r="BA458776" s="7">
        <v>1933</v>
      </c>
      <c r="BG458776" s="7">
        <v>4</v>
      </c>
      <c r="BL458776" s="7">
        <v>59</v>
      </c>
      <c r="BO458776" s="7">
        <v>5</v>
      </c>
      <c r="CH458776" s="7">
        <v>5</v>
      </c>
      <c r="CI458776" s="7">
        <v>1</v>
      </c>
      <c r="CL458776" s="7">
        <v>161</v>
      </c>
    </row>
    <row r="458777" spans="1:90" x14ac:dyDescent="0.25">
      <c r="A458777" s="16" t="s">
        <v>29</v>
      </c>
      <c r="AN458777" s="13">
        <v>2</v>
      </c>
    </row>
    <row r="458778" spans="1:90" x14ac:dyDescent="0.25">
      <c r="A458778" s="1" t="s">
        <v>30</v>
      </c>
      <c r="AI458778" s="7">
        <v>1</v>
      </c>
      <c r="AY458778" s="7">
        <v>96</v>
      </c>
      <c r="BG458778" s="7">
        <v>27</v>
      </c>
      <c r="BY458778" s="7">
        <v>17</v>
      </c>
    </row>
    <row r="458779" spans="1:90" x14ac:dyDescent="0.25">
      <c r="A458779" s="17" t="s">
        <v>51</v>
      </c>
      <c r="AO458779" s="7">
        <v>2</v>
      </c>
      <c r="AT458779" s="7">
        <v>8</v>
      </c>
      <c r="AY458779" s="7">
        <v>24</v>
      </c>
      <c r="BG458779" s="7">
        <v>3</v>
      </c>
      <c r="BY458779" s="7">
        <v>4</v>
      </c>
    </row>
    <row r="458780" spans="1:90" x14ac:dyDescent="0.25">
      <c r="A458780" s="16" t="s">
        <v>31</v>
      </c>
      <c r="AJ458780" s="7">
        <v>3</v>
      </c>
      <c r="AL458780" s="13">
        <v>109</v>
      </c>
      <c r="AM458780" s="7">
        <v>6</v>
      </c>
      <c r="AN458780" s="7">
        <v>25</v>
      </c>
      <c r="AO458780" s="7">
        <v>10</v>
      </c>
      <c r="BG458780" s="7">
        <v>3</v>
      </c>
      <c r="BS458780" s="7">
        <v>4</v>
      </c>
      <c r="CC458780" s="7">
        <v>4</v>
      </c>
      <c r="CI458780" s="7">
        <v>2</v>
      </c>
      <c r="CL458780" s="7">
        <v>3</v>
      </c>
    </row>
    <row r="458781" spans="1:90" x14ac:dyDescent="0.25">
      <c r="A458781" s="16" t="s">
        <v>32</v>
      </c>
    </row>
    <row r="458782" spans="1:90" x14ac:dyDescent="0.25">
      <c r="A458782" s="16" t="s">
        <v>33</v>
      </c>
      <c r="BG458782" s="7">
        <v>2</v>
      </c>
      <c r="BL458782" s="7">
        <v>2</v>
      </c>
      <c r="BS458782" s="7">
        <v>4</v>
      </c>
    </row>
    <row r="458783" spans="1:90" x14ac:dyDescent="0.25">
      <c r="A458783" s="1" t="s">
        <v>34</v>
      </c>
      <c r="AI458783" s="7">
        <v>73</v>
      </c>
    </row>
    <row r="458784" spans="1:90" x14ac:dyDescent="0.25">
      <c r="A458784" s="16" t="s">
        <v>35</v>
      </c>
      <c r="AK458784" s="7">
        <v>15</v>
      </c>
      <c r="AL458784" s="13">
        <v>72</v>
      </c>
      <c r="AM458784" s="7">
        <v>7</v>
      </c>
      <c r="AN458784" s="7">
        <v>1</v>
      </c>
      <c r="AO458784" s="7">
        <v>10</v>
      </c>
      <c r="BG458784" s="7">
        <v>2</v>
      </c>
      <c r="BS458784" s="7">
        <v>12</v>
      </c>
      <c r="CC458784" s="7">
        <v>4</v>
      </c>
      <c r="CE458784" s="7">
        <v>1</v>
      </c>
    </row>
    <row r="458785" spans="1:90" x14ac:dyDescent="0.25">
      <c r="A458785" s="1" t="s">
        <v>36</v>
      </c>
      <c r="AL458785" s="7">
        <v>9</v>
      </c>
      <c r="AM458785" s="7">
        <v>2</v>
      </c>
      <c r="AN458785" s="7">
        <v>3</v>
      </c>
      <c r="AO458785" s="7">
        <v>5</v>
      </c>
      <c r="BQ458785" s="7">
        <v>1</v>
      </c>
    </row>
    <row r="458786" spans="1:90" x14ac:dyDescent="0.25">
      <c r="A458786" s="1" t="s">
        <v>37</v>
      </c>
      <c r="BS458786" s="7">
        <v>34</v>
      </c>
    </row>
    <row r="458787" spans="1:90" x14ac:dyDescent="0.25">
      <c r="A458787" s="1" t="s">
        <v>38</v>
      </c>
      <c r="AI458787" s="7">
        <v>1</v>
      </c>
    </row>
    <row r="458788" spans="1:90" x14ac:dyDescent="0.25">
      <c r="A458788" s="1" t="s">
        <v>39</v>
      </c>
      <c r="AI458788" s="7">
        <v>1</v>
      </c>
      <c r="CL458788" s="7">
        <v>1</v>
      </c>
    </row>
    <row r="458789" spans="1:90" x14ac:dyDescent="0.25">
      <c r="A458789" s="1" t="s">
        <v>40</v>
      </c>
      <c r="AK458789" s="13">
        <v>1</v>
      </c>
    </row>
    <row r="458790" spans="1:90" x14ac:dyDescent="0.25">
      <c r="A458790" s="1" t="s">
        <v>41</v>
      </c>
      <c r="AN458790" s="7">
        <v>2</v>
      </c>
      <c r="CI458790" s="7">
        <v>2</v>
      </c>
      <c r="CL458790" s="7">
        <v>1</v>
      </c>
    </row>
    <row r="458791" spans="1:90" x14ac:dyDescent="0.25">
      <c r="A458791" s="1" t="s">
        <v>42</v>
      </c>
      <c r="AN458791" s="7">
        <v>3</v>
      </c>
      <c r="BS458791" s="7">
        <v>2</v>
      </c>
    </row>
    <row r="458792" spans="1:90" x14ac:dyDescent="0.25">
      <c r="A458792" s="17" t="s">
        <v>52</v>
      </c>
      <c r="AN458792" s="7">
        <v>1</v>
      </c>
      <c r="BG458792" s="7">
        <v>2</v>
      </c>
      <c r="CL458792" s="7">
        <v>11</v>
      </c>
    </row>
    <row r="458793" spans="1:90" x14ac:dyDescent="0.25">
      <c r="A458793" s="1" t="s">
        <v>43</v>
      </c>
      <c r="BG458793" s="7">
        <v>1</v>
      </c>
    </row>
    <row r="458794" spans="1:90" x14ac:dyDescent="0.25">
      <c r="A458794" s="17" t="s">
        <v>53</v>
      </c>
      <c r="AN458794" s="7">
        <v>16</v>
      </c>
    </row>
    <row r="458795" spans="1:90" x14ac:dyDescent="0.25">
      <c r="A458795" s="1" t="s">
        <v>44</v>
      </c>
      <c r="AM458795" s="7">
        <v>2</v>
      </c>
      <c r="AO458795" s="7">
        <v>8</v>
      </c>
    </row>
    <row r="458796" spans="1:90" x14ac:dyDescent="0.25">
      <c r="A458796" s="1" t="s">
        <v>45</v>
      </c>
      <c r="BG458796" s="7">
        <v>3</v>
      </c>
    </row>
    <row r="458797" spans="1:90" x14ac:dyDescent="0.25">
      <c r="A458797" s="1" t="s">
        <v>46</v>
      </c>
      <c r="BY458797" s="7">
        <v>4</v>
      </c>
    </row>
    <row r="458798" spans="1:90" x14ac:dyDescent="0.25">
      <c r="A458798" s="16" t="s">
        <v>47</v>
      </c>
      <c r="AK458798" s="13" t="s">
        <v>132</v>
      </c>
      <c r="AL458798" s="13" t="s">
        <v>134</v>
      </c>
      <c r="AQ458798" s="13" t="s">
        <v>142</v>
      </c>
      <c r="AR458798" s="13"/>
      <c r="AS458798" s="7" t="s">
        <v>146</v>
      </c>
      <c r="AZ458798" s="7" t="s">
        <v>159</v>
      </c>
      <c r="CF458798" s="7" t="s">
        <v>199</v>
      </c>
      <c r="CI458798" s="7" t="s">
        <v>205</v>
      </c>
    </row>
    <row r="475128" spans="1:90" x14ac:dyDescent="0.25">
      <c r="A475128" s="1" t="s">
        <v>0</v>
      </c>
      <c r="B475128" s="13" t="s">
        <v>67</v>
      </c>
      <c r="C475128" s="7" t="s">
        <v>71</v>
      </c>
      <c r="D475128" s="7" t="s">
        <v>73</v>
      </c>
      <c r="E475128" s="7" t="s">
        <v>77</v>
      </c>
      <c r="F475128" s="7" t="s">
        <v>79</v>
      </c>
      <c r="G475128" s="7" t="s">
        <v>81</v>
      </c>
      <c r="H475128" s="7" t="s">
        <v>83</v>
      </c>
      <c r="I475128" s="7" t="s">
        <v>86</v>
      </c>
      <c r="J475128" s="7" t="s">
        <v>87</v>
      </c>
      <c r="K475128" s="7" t="s">
        <v>89</v>
      </c>
      <c r="L475128" s="7" t="s">
        <v>90</v>
      </c>
      <c r="M475128" s="7" t="s">
        <v>91</v>
      </c>
      <c r="N475128" s="7" t="s">
        <v>93</v>
      </c>
      <c r="O475128" s="7" t="s">
        <v>94</v>
      </c>
      <c r="P475128" s="7" t="s">
        <v>96</v>
      </c>
      <c r="Q475128" s="7" t="s">
        <v>97</v>
      </c>
      <c r="R475128" s="7" t="s">
        <v>100</v>
      </c>
      <c r="S475128" s="7" t="s">
        <v>102</v>
      </c>
      <c r="T475128" s="7" t="s">
        <v>103</v>
      </c>
      <c r="U475128" s="7" t="s">
        <v>105</v>
      </c>
      <c r="V475128" s="7" t="s">
        <v>106</v>
      </c>
      <c r="W475128" s="7" t="s">
        <v>108</v>
      </c>
      <c r="X475128" s="7" t="s">
        <v>110</v>
      </c>
      <c r="Y475128" s="7" t="s">
        <v>111</v>
      </c>
      <c r="Z475128" s="7" t="s">
        <v>112</v>
      </c>
      <c r="AA475128" s="7" t="s">
        <v>113</v>
      </c>
      <c r="AB475128" s="7" t="s">
        <v>115</v>
      </c>
      <c r="AC475128" s="7" t="s">
        <v>117</v>
      </c>
      <c r="AD475128" s="7" t="s">
        <v>119</v>
      </c>
      <c r="AE475128" s="7" t="s">
        <v>120</v>
      </c>
      <c r="AF475128" s="7" t="s">
        <v>121</v>
      </c>
      <c r="AG475128" s="7" t="s">
        <v>123</v>
      </c>
      <c r="AH475128" s="7" t="s">
        <v>125</v>
      </c>
      <c r="AI475128" s="7" t="s">
        <v>127</v>
      </c>
      <c r="AJ475128" s="7" t="s">
        <v>129</v>
      </c>
      <c r="AK475128" s="7" t="s">
        <v>130</v>
      </c>
      <c r="AL475128" s="7" t="s">
        <v>133</v>
      </c>
      <c r="AM475128" s="7" t="s">
        <v>135</v>
      </c>
      <c r="AN475128" s="7" t="s">
        <v>136</v>
      </c>
      <c r="AO475128" s="7" t="s">
        <v>138</v>
      </c>
      <c r="AP475128" s="7" t="s">
        <v>139</v>
      </c>
      <c r="AQ475128" s="7" t="s">
        <v>140</v>
      </c>
      <c r="AR475128" s="7" t="s">
        <v>143</v>
      </c>
      <c r="AS475128" s="7" t="s">
        <v>145</v>
      </c>
      <c r="AT475128" s="7" t="s">
        <v>147</v>
      </c>
      <c r="AU475128" s="7" t="s">
        <v>148</v>
      </c>
      <c r="AV475128" s="7" t="s">
        <v>149</v>
      </c>
      <c r="AW475128" s="7" t="s">
        <v>152</v>
      </c>
      <c r="AX475128" s="7" t="s">
        <v>153</v>
      </c>
      <c r="AY475128" s="7" t="s">
        <v>155</v>
      </c>
      <c r="AZ475128" s="7" t="s">
        <v>158</v>
      </c>
      <c r="BA475128" s="7" t="s">
        <v>160</v>
      </c>
      <c r="BB475128" s="7" t="s">
        <v>161</v>
      </c>
      <c r="BC475128" s="7" t="s">
        <v>162</v>
      </c>
      <c r="BD475128" s="7" t="s">
        <v>163</v>
      </c>
      <c r="BE475128" s="7" t="s">
        <v>164</v>
      </c>
      <c r="BF475128" s="7" t="s">
        <v>165</v>
      </c>
      <c r="BG475128" s="7" t="s">
        <v>166</v>
      </c>
      <c r="BH475128" s="7" t="s">
        <v>167</v>
      </c>
      <c r="BI475128" s="7" t="s">
        <v>168</v>
      </c>
      <c r="BJ475128" s="7" t="s">
        <v>169</v>
      </c>
      <c r="BK475128" s="7" t="s">
        <v>170</v>
      </c>
      <c r="BL475128" s="7" t="s">
        <v>171</v>
      </c>
      <c r="BM475128" s="7" t="s">
        <v>173</v>
      </c>
      <c r="BN475128" s="7" t="s">
        <v>174</v>
      </c>
      <c r="BO475128" s="7" t="s">
        <v>176</v>
      </c>
      <c r="BP475128" s="7" t="s">
        <v>178</v>
      </c>
      <c r="BQ475128" s="7" t="s">
        <v>179</v>
      </c>
      <c r="BR475128" s="7" t="s">
        <v>181</v>
      </c>
      <c r="BS475128" s="7" t="s">
        <v>183</v>
      </c>
      <c r="BT475128" s="7" t="s">
        <v>184</v>
      </c>
      <c r="BU475128" s="7" t="s">
        <v>185</v>
      </c>
      <c r="BV475128" s="7" t="s">
        <v>187</v>
      </c>
      <c r="BW475128" s="7" t="s">
        <v>188</v>
      </c>
      <c r="BX475128" s="7" t="s">
        <v>189</v>
      </c>
      <c r="BY475128" s="7" t="s">
        <v>190</v>
      </c>
      <c r="BZ475128" s="7" t="s">
        <v>192</v>
      </c>
      <c r="CA475128" s="7" t="s">
        <v>193</v>
      </c>
      <c r="CB475128" s="7" t="s">
        <v>194</v>
      </c>
      <c r="CC475128" s="7" t="s">
        <v>195</v>
      </c>
      <c r="CD475128" s="7" t="s">
        <v>196</v>
      </c>
      <c r="CE475128" s="7" t="s">
        <v>197</v>
      </c>
      <c r="CF475128" s="7" t="s">
        <v>198</v>
      </c>
      <c r="CG475128" s="7" t="s">
        <v>200</v>
      </c>
      <c r="CH475128" s="7" t="s">
        <v>202</v>
      </c>
      <c r="CI475128" s="7" t="s">
        <v>204</v>
      </c>
      <c r="CJ475128" s="7" t="s">
        <v>206</v>
      </c>
      <c r="CK475128" s="7" t="s">
        <v>208</v>
      </c>
      <c r="CL475128" s="7" t="s">
        <v>209</v>
      </c>
    </row>
    <row r="475129" spans="1:90" x14ac:dyDescent="0.25">
      <c r="A475129" s="1" t="s">
        <v>1</v>
      </c>
      <c r="B475129" s="7" t="s">
        <v>54</v>
      </c>
      <c r="C475129" s="7" t="s">
        <v>54</v>
      </c>
      <c r="D475129" s="7" t="s">
        <v>57</v>
      </c>
      <c r="E475129" s="7" t="s">
        <v>57</v>
      </c>
      <c r="F475129" s="7" t="s">
        <v>57</v>
      </c>
      <c r="G475129" s="7" t="s">
        <v>57</v>
      </c>
      <c r="H475129" s="7" t="s">
        <v>57</v>
      </c>
      <c r="I475129" s="7" t="s">
        <v>54</v>
      </c>
      <c r="J475129" s="7" t="s">
        <v>57</v>
      </c>
      <c r="K475129" s="7" t="s">
        <v>57</v>
      </c>
      <c r="L475129" s="7" t="s">
        <v>57</v>
      </c>
      <c r="M475129" s="7" t="s">
        <v>57</v>
      </c>
      <c r="N475129" s="7" t="s">
        <v>57</v>
      </c>
      <c r="O475129" s="7" t="s">
        <v>54</v>
      </c>
      <c r="P475129" s="7" t="s">
        <v>57</v>
      </c>
      <c r="Q475129" s="7" t="s">
        <v>57</v>
      </c>
      <c r="R475129" s="7" t="s">
        <v>54</v>
      </c>
      <c r="S475129" s="7" t="s">
        <v>57</v>
      </c>
      <c r="T475129" s="7" t="s">
        <v>57</v>
      </c>
      <c r="U475129" s="7" t="s">
        <v>57</v>
      </c>
      <c r="V475129" s="7" t="s">
        <v>57</v>
      </c>
      <c r="W475129" s="7" t="s">
        <v>54</v>
      </c>
      <c r="X475129" s="7" t="s">
        <v>57</v>
      </c>
      <c r="Y475129" s="7" t="s">
        <v>57</v>
      </c>
      <c r="Z475129" s="7" t="s">
        <v>54</v>
      </c>
      <c r="AA475129" s="7" t="s">
        <v>57</v>
      </c>
      <c r="AB475129" s="7" t="s">
        <v>57</v>
      </c>
      <c r="AC475129" s="7" t="s">
        <v>54</v>
      </c>
      <c r="AD475129" s="7" t="s">
        <v>57</v>
      </c>
      <c r="AE475129" s="7" t="s">
        <v>57</v>
      </c>
      <c r="AF475129" s="7" t="s">
        <v>54</v>
      </c>
      <c r="AG475129" s="7" t="s">
        <v>57</v>
      </c>
      <c r="AH475129" s="7" t="s">
        <v>57</v>
      </c>
      <c r="AI475129" s="7" t="s">
        <v>57</v>
      </c>
      <c r="AJ475129" s="7" t="s">
        <v>54</v>
      </c>
      <c r="AK475129" s="7" t="s">
        <v>54</v>
      </c>
      <c r="AL475129" s="7" t="s">
        <v>54</v>
      </c>
      <c r="AM475129" s="7" t="s">
        <v>54</v>
      </c>
      <c r="AN475129" s="7" t="s">
        <v>57</v>
      </c>
      <c r="AO475129" s="7" t="s">
        <v>54</v>
      </c>
      <c r="AP475129" s="7" t="s">
        <v>57</v>
      </c>
      <c r="AQ475129" s="7" t="s">
        <v>57</v>
      </c>
      <c r="AR475129" s="7" t="s">
        <v>57</v>
      </c>
      <c r="AS475129" s="7" t="s">
        <v>57</v>
      </c>
      <c r="AT475129" s="7" t="s">
        <v>54</v>
      </c>
      <c r="AU475129" s="7" t="s">
        <v>54</v>
      </c>
      <c r="AV475129" s="7" t="s">
        <v>57</v>
      </c>
      <c r="AW475129" s="7" t="s">
        <v>57</v>
      </c>
      <c r="AX475129" s="7" t="s">
        <v>57</v>
      </c>
      <c r="AY475129" s="7" t="s">
        <v>54</v>
      </c>
      <c r="AZ475129" s="7" t="s">
        <v>54</v>
      </c>
      <c r="BA475129" s="7" t="s">
        <v>54</v>
      </c>
      <c r="BB475129" s="7" t="s">
        <v>57</v>
      </c>
      <c r="BC475129" s="7" t="s">
        <v>57</v>
      </c>
      <c r="BD475129" s="7" t="s">
        <v>57</v>
      </c>
      <c r="BE475129" s="7" t="s">
        <v>57</v>
      </c>
      <c r="BF475129" s="7" t="s">
        <v>54</v>
      </c>
      <c r="BG475129" s="7" t="s">
        <v>57</v>
      </c>
      <c r="BH475129" s="7" t="s">
        <v>54</v>
      </c>
      <c r="BI475129" s="7" t="s">
        <v>57</v>
      </c>
      <c r="BJ475129" s="7" t="s">
        <v>57</v>
      </c>
      <c r="BK475129" s="7" t="s">
        <v>57</v>
      </c>
      <c r="BL475129" s="7" t="s">
        <v>57</v>
      </c>
      <c r="BM475129" s="7" t="s">
        <v>57</v>
      </c>
      <c r="BN475129" s="7" t="s">
        <v>54</v>
      </c>
      <c r="BO475129" s="7" t="s">
        <v>57</v>
      </c>
      <c r="BP475129" s="7" t="s">
        <v>54</v>
      </c>
      <c r="BQ475129" s="7" t="s">
        <v>57</v>
      </c>
      <c r="BR475129" s="7" t="s">
        <v>57</v>
      </c>
      <c r="BS475129" s="7" t="s">
        <v>57</v>
      </c>
      <c r="BT475129" s="7" t="s">
        <v>57</v>
      </c>
      <c r="BU475129" s="7" t="s">
        <v>54</v>
      </c>
      <c r="BV475129" s="7" t="s">
        <v>57</v>
      </c>
      <c r="BW475129" s="7" t="s">
        <v>54</v>
      </c>
      <c r="BX475129" s="7" t="s">
        <v>54</v>
      </c>
      <c r="BY475129" s="7" t="s">
        <v>57</v>
      </c>
      <c r="BZ475129" s="7" t="s">
        <v>57</v>
      </c>
      <c r="CA475129" s="7" t="s">
        <v>57</v>
      </c>
      <c r="CB475129" s="7" t="s">
        <v>54</v>
      </c>
      <c r="CC475129" s="7" t="s">
        <v>54</v>
      </c>
      <c r="CD475129" s="7" t="s">
        <v>57</v>
      </c>
      <c r="CE475129" s="7" t="s">
        <v>54</v>
      </c>
      <c r="CF475129" s="7" t="s">
        <v>57</v>
      </c>
      <c r="CG475129" s="7" t="s">
        <v>57</v>
      </c>
      <c r="CH475129" s="7" t="s">
        <v>57</v>
      </c>
      <c r="CI475129" s="7" t="s">
        <v>57</v>
      </c>
      <c r="CJ475129" s="7" t="s">
        <v>57</v>
      </c>
      <c r="CK475129" s="7" t="s">
        <v>57</v>
      </c>
      <c r="CL475129" s="7" t="s">
        <v>57</v>
      </c>
    </row>
    <row r="475130" spans="1:90" x14ac:dyDescent="0.25">
      <c r="A475130" s="1" t="s">
        <v>2</v>
      </c>
      <c r="B475130" s="9">
        <v>50</v>
      </c>
      <c r="C475130" s="10">
        <v>58</v>
      </c>
      <c r="D475130" s="10">
        <v>11</v>
      </c>
      <c r="E475130" s="10">
        <v>22</v>
      </c>
      <c r="F475130" s="10">
        <v>37</v>
      </c>
      <c r="G475130" s="10">
        <v>39</v>
      </c>
      <c r="H475130" s="10">
        <v>50</v>
      </c>
      <c r="I475130" s="10">
        <v>1</v>
      </c>
      <c r="J475130" s="10">
        <v>1</v>
      </c>
      <c r="K475130" s="10">
        <v>7</v>
      </c>
      <c r="L475130" s="10">
        <v>18</v>
      </c>
      <c r="M475130" s="10">
        <v>35</v>
      </c>
      <c r="N475130" s="10">
        <v>22</v>
      </c>
      <c r="O475130" s="10">
        <v>55</v>
      </c>
      <c r="P475130" s="10">
        <v>3</v>
      </c>
      <c r="Q475130" s="10">
        <v>21</v>
      </c>
      <c r="R475130" s="10">
        <v>23</v>
      </c>
      <c r="S475130" s="10">
        <v>26</v>
      </c>
      <c r="T475130" s="10">
        <v>30</v>
      </c>
      <c r="U475130" s="10">
        <v>21</v>
      </c>
      <c r="V475130" s="10">
        <v>33</v>
      </c>
      <c r="W475130" s="10">
        <v>2</v>
      </c>
      <c r="X475130" s="10">
        <v>15</v>
      </c>
      <c r="Y475130" s="10">
        <v>39</v>
      </c>
      <c r="Z475130" s="10">
        <v>36</v>
      </c>
      <c r="AA475130" s="10">
        <v>45</v>
      </c>
      <c r="AB475130" s="10">
        <v>53</v>
      </c>
      <c r="AC475130" s="7" t="s">
        <v>118</v>
      </c>
      <c r="AD475130" s="10" t="s">
        <v>118</v>
      </c>
      <c r="AE475130" s="10" t="s">
        <v>118</v>
      </c>
      <c r="AF475130" s="10">
        <v>21</v>
      </c>
      <c r="AG475130" s="10">
        <v>52</v>
      </c>
      <c r="AH475130" s="7">
        <v>62</v>
      </c>
      <c r="AI475130" s="7">
        <v>41</v>
      </c>
      <c r="AJ475130" s="7">
        <v>18</v>
      </c>
      <c r="AK475130" s="7">
        <v>52</v>
      </c>
      <c r="AL475130" s="10">
        <v>55</v>
      </c>
      <c r="AM475130" s="10">
        <v>33</v>
      </c>
      <c r="AN475130" s="10">
        <v>30</v>
      </c>
      <c r="AO475130" s="7">
        <v>38</v>
      </c>
      <c r="AP475130" s="9">
        <v>38</v>
      </c>
      <c r="AQ475130" s="7">
        <v>44</v>
      </c>
      <c r="AR475130" s="7">
        <v>50</v>
      </c>
      <c r="AS475130" s="7">
        <v>55</v>
      </c>
      <c r="AT475130" s="9">
        <v>1</v>
      </c>
      <c r="AU475130" s="9">
        <v>24</v>
      </c>
      <c r="AV475130" s="7">
        <v>28</v>
      </c>
      <c r="AW475130" s="9">
        <v>38</v>
      </c>
      <c r="AX475130" s="10">
        <v>21</v>
      </c>
      <c r="AY475130" s="9">
        <v>42</v>
      </c>
      <c r="AZ475130" s="10">
        <v>13</v>
      </c>
      <c r="BA475130" s="10">
        <v>21</v>
      </c>
      <c r="BB475130" s="10">
        <v>36</v>
      </c>
      <c r="BC475130" s="10">
        <v>57</v>
      </c>
      <c r="BD475130" s="10">
        <v>52</v>
      </c>
      <c r="BE475130" s="10">
        <v>12</v>
      </c>
      <c r="BF475130" s="10">
        <v>49</v>
      </c>
      <c r="BG475130" s="10">
        <v>48</v>
      </c>
      <c r="BH475130" s="10">
        <v>1</v>
      </c>
      <c r="BI475130" s="10">
        <v>40</v>
      </c>
      <c r="BJ475130" s="10">
        <v>42</v>
      </c>
      <c r="BK475130" s="10">
        <v>51</v>
      </c>
      <c r="BL475130" s="10">
        <v>2</v>
      </c>
      <c r="BM475130" s="10">
        <v>31</v>
      </c>
      <c r="BN475130" s="10">
        <v>43</v>
      </c>
      <c r="BO475130" s="10">
        <v>56</v>
      </c>
      <c r="BP475130" s="10">
        <v>2</v>
      </c>
      <c r="BQ475130" s="10">
        <v>14</v>
      </c>
      <c r="BR475130" s="10">
        <v>44</v>
      </c>
      <c r="BS475130" s="10">
        <v>68</v>
      </c>
      <c r="BT475130" s="10">
        <v>30</v>
      </c>
      <c r="BU475130" s="10">
        <v>53</v>
      </c>
      <c r="BV475130" s="10">
        <v>47</v>
      </c>
      <c r="BW475130" s="10">
        <v>41</v>
      </c>
      <c r="BX475130" s="10">
        <v>21</v>
      </c>
      <c r="BY475130" s="10">
        <v>32</v>
      </c>
      <c r="BZ475130" s="10">
        <v>9</v>
      </c>
      <c r="CA475130" s="10">
        <v>33</v>
      </c>
      <c r="CB475130" s="10">
        <v>39</v>
      </c>
      <c r="CC475130" s="10">
        <v>6</v>
      </c>
      <c r="CD475130" s="10">
        <v>18</v>
      </c>
      <c r="CE475130" s="10">
        <v>7</v>
      </c>
      <c r="CF475130" s="10">
        <v>43</v>
      </c>
      <c r="CG475130" s="7">
        <v>36</v>
      </c>
      <c r="CH475130" s="7">
        <v>45</v>
      </c>
      <c r="CI475130" s="7">
        <v>47</v>
      </c>
      <c r="CJ475130" s="7">
        <v>18</v>
      </c>
      <c r="CK475130" s="10" t="s">
        <v>118</v>
      </c>
      <c r="CL475130" s="7" t="s">
        <v>210</v>
      </c>
    </row>
    <row r="475131" spans="1:90" x14ac:dyDescent="0.25">
      <c r="A475131" s="1" t="s">
        <v>3</v>
      </c>
      <c r="B475131" s="7">
        <v>9</v>
      </c>
      <c r="C475131" s="7">
        <v>5</v>
      </c>
      <c r="D475131" s="7">
        <v>9</v>
      </c>
      <c r="E475131" s="7">
        <v>8</v>
      </c>
      <c r="F475131" s="7">
        <v>6</v>
      </c>
      <c r="G475131" s="7">
        <v>8</v>
      </c>
      <c r="H475131" s="7">
        <v>8</v>
      </c>
      <c r="I475131" s="7">
        <v>7</v>
      </c>
      <c r="J475131" s="13">
        <v>3</v>
      </c>
      <c r="K475131" s="13">
        <v>4</v>
      </c>
      <c r="L475131" s="7">
        <v>7</v>
      </c>
      <c r="M475131" s="13">
        <v>12</v>
      </c>
      <c r="N475131" s="7">
        <v>10</v>
      </c>
      <c r="O475131" s="7">
        <v>10</v>
      </c>
      <c r="P475131" s="7">
        <v>10</v>
      </c>
      <c r="Q475131" s="7">
        <v>7</v>
      </c>
      <c r="R475131" s="7">
        <v>5</v>
      </c>
      <c r="S475131" s="7">
        <v>5</v>
      </c>
      <c r="T475131" s="7">
        <v>11</v>
      </c>
      <c r="U475131" s="7">
        <v>7</v>
      </c>
      <c r="V475131" s="7">
        <v>8</v>
      </c>
      <c r="W475131" s="13">
        <v>12</v>
      </c>
      <c r="X475131" s="7">
        <v>5</v>
      </c>
      <c r="Y475131" s="7">
        <v>9</v>
      </c>
      <c r="Z475131" s="7">
        <v>9</v>
      </c>
      <c r="AA475131" s="7">
        <v>10</v>
      </c>
      <c r="AB475131" s="7">
        <v>5</v>
      </c>
      <c r="AC475131" s="7">
        <v>6</v>
      </c>
      <c r="AD475131" s="7">
        <v>7</v>
      </c>
      <c r="AE475131" s="7">
        <v>8</v>
      </c>
      <c r="AF475131" s="7">
        <v>6</v>
      </c>
      <c r="AG475131" s="7">
        <v>10</v>
      </c>
      <c r="AH475131" s="7">
        <v>8</v>
      </c>
      <c r="AI475131" s="7">
        <v>8</v>
      </c>
      <c r="AJ475131" s="7">
        <v>6</v>
      </c>
      <c r="AK475131" s="7">
        <v>5</v>
      </c>
      <c r="AL475131" s="7">
        <v>7</v>
      </c>
      <c r="AM475131" s="7">
        <v>11</v>
      </c>
      <c r="AN475131" s="7">
        <v>10</v>
      </c>
      <c r="AO475131" s="7">
        <v>9</v>
      </c>
      <c r="AP475131" s="7">
        <v>8</v>
      </c>
      <c r="AQ475131" s="7">
        <v>5</v>
      </c>
      <c r="AR475131" s="7">
        <v>7</v>
      </c>
      <c r="AS475131" s="7">
        <v>8</v>
      </c>
      <c r="AT475131" s="7">
        <v>8</v>
      </c>
      <c r="AU475131" s="7">
        <v>11</v>
      </c>
      <c r="AV475131" s="7">
        <v>7</v>
      </c>
      <c r="AW475131" s="7">
        <v>9</v>
      </c>
      <c r="AX475131" s="7">
        <v>6</v>
      </c>
      <c r="AY475131" s="7">
        <v>10</v>
      </c>
      <c r="AZ475131" s="7">
        <v>8</v>
      </c>
      <c r="BA475131" s="7">
        <v>5</v>
      </c>
      <c r="BB475131" s="7">
        <v>8</v>
      </c>
      <c r="BC475131" s="7">
        <v>9</v>
      </c>
      <c r="BD475131" s="7">
        <v>6</v>
      </c>
      <c r="BE475131" s="13">
        <v>6</v>
      </c>
      <c r="BF475131" s="7">
        <v>8</v>
      </c>
      <c r="BG475131" s="7">
        <v>9</v>
      </c>
      <c r="BH475131" s="13">
        <v>4</v>
      </c>
      <c r="BI475131" s="7">
        <v>7</v>
      </c>
      <c r="BJ475131" s="13">
        <v>6</v>
      </c>
      <c r="BK475131" s="13">
        <v>6</v>
      </c>
      <c r="BL475131" s="13">
        <v>3</v>
      </c>
      <c r="BM475131" s="7">
        <v>8</v>
      </c>
      <c r="BN475131" s="7">
        <v>11</v>
      </c>
      <c r="BO475131" s="7">
        <v>7</v>
      </c>
      <c r="BP475131" s="13">
        <v>4</v>
      </c>
      <c r="BQ475131" s="7">
        <v>8</v>
      </c>
      <c r="BR475131" s="7">
        <v>5</v>
      </c>
      <c r="BS475131" s="7">
        <v>9</v>
      </c>
      <c r="BT475131" s="13">
        <v>6</v>
      </c>
      <c r="BU475131" s="7">
        <v>11</v>
      </c>
      <c r="BV475131" s="7">
        <v>9</v>
      </c>
      <c r="BW475131" s="7">
        <v>7</v>
      </c>
      <c r="BX475131" s="7">
        <v>9</v>
      </c>
      <c r="BY475131" s="7">
        <v>9</v>
      </c>
      <c r="BZ475131" s="7">
        <v>8</v>
      </c>
      <c r="CA475131" s="7">
        <v>7</v>
      </c>
      <c r="CB475131" s="7">
        <v>5</v>
      </c>
      <c r="CC475131" s="7">
        <v>5</v>
      </c>
      <c r="CD475131" s="13">
        <v>6</v>
      </c>
      <c r="CE475131" s="7">
        <v>11</v>
      </c>
      <c r="CF475131" s="7">
        <v>9</v>
      </c>
      <c r="CG475131" s="7">
        <v>7</v>
      </c>
      <c r="CH475131" s="7">
        <v>7</v>
      </c>
      <c r="CI475131" s="7">
        <v>5</v>
      </c>
      <c r="CJ475131" s="7">
        <v>7</v>
      </c>
      <c r="CK475131" s="7">
        <v>7</v>
      </c>
      <c r="CL475131" s="7">
        <v>4</v>
      </c>
    </row>
    <row r="475132" spans="1:90" x14ac:dyDescent="0.25">
      <c r="A475132" s="1" t="s">
        <v>4</v>
      </c>
      <c r="B475132" s="7">
        <v>2007</v>
      </c>
      <c r="C475132" s="7">
        <v>2007</v>
      </c>
      <c r="D475132" s="7">
        <v>2008</v>
      </c>
      <c r="E475132" s="7">
        <v>2008</v>
      </c>
      <c r="F475132" s="7">
        <v>2008</v>
      </c>
      <c r="G475132" s="7">
        <v>2008</v>
      </c>
      <c r="H475132" s="7">
        <v>2008</v>
      </c>
      <c r="I475132" s="7">
        <v>2009</v>
      </c>
      <c r="J475132" s="7">
        <v>2010</v>
      </c>
      <c r="K475132" s="7">
        <v>2010</v>
      </c>
      <c r="L475132" s="7">
        <v>2010</v>
      </c>
      <c r="M475132" s="7">
        <v>2010</v>
      </c>
      <c r="N475132" s="7">
        <v>2011</v>
      </c>
      <c r="O475132" s="7">
        <v>2011</v>
      </c>
      <c r="P475132" s="13">
        <v>2012</v>
      </c>
      <c r="Q475132" s="7">
        <v>2012</v>
      </c>
      <c r="R475132" s="7">
        <v>2012</v>
      </c>
      <c r="S475132" s="7">
        <v>2012</v>
      </c>
      <c r="T475132" s="13">
        <v>2012</v>
      </c>
      <c r="U475132" s="13">
        <v>2015</v>
      </c>
      <c r="V475132" s="13">
        <v>2015</v>
      </c>
      <c r="W475132" s="7">
        <v>2016</v>
      </c>
      <c r="X475132" s="13">
        <v>2016</v>
      </c>
      <c r="Y475132" s="7">
        <v>2016</v>
      </c>
      <c r="Z475132" s="7">
        <v>2017</v>
      </c>
      <c r="AA475132" s="7">
        <v>2017</v>
      </c>
      <c r="AB475132" s="7">
        <v>2017</v>
      </c>
      <c r="AC475132" s="7">
        <v>2019</v>
      </c>
      <c r="AD475132" s="7">
        <v>2019</v>
      </c>
      <c r="AE475132" s="7">
        <v>2019</v>
      </c>
      <c r="AF475132" s="7">
        <v>2002</v>
      </c>
      <c r="AG475132" s="7">
        <v>2003</v>
      </c>
      <c r="AH475132" s="7">
        <v>1988</v>
      </c>
      <c r="AI475132" s="7">
        <v>1989</v>
      </c>
      <c r="AJ475132" s="7">
        <v>1994</v>
      </c>
      <c r="AK475132" s="7">
        <v>1995</v>
      </c>
      <c r="AL475132" s="7">
        <v>2002</v>
      </c>
      <c r="AM475132" s="7">
        <v>2003</v>
      </c>
      <c r="AN475132" s="7">
        <v>2003</v>
      </c>
      <c r="AO475132" s="7">
        <v>2005</v>
      </c>
      <c r="AP475132" s="7">
        <v>2007</v>
      </c>
      <c r="AQ475132" s="7">
        <v>2007</v>
      </c>
      <c r="AR475132" s="7">
        <v>2007</v>
      </c>
      <c r="AS475132" s="7">
        <v>2007</v>
      </c>
      <c r="AT475132" s="7">
        <v>2007</v>
      </c>
      <c r="AU475132" s="7">
        <v>2007</v>
      </c>
      <c r="AV475132" s="7">
        <v>2007</v>
      </c>
      <c r="AW475132" s="7">
        <v>2007</v>
      </c>
      <c r="AX475132" s="7">
        <v>2007</v>
      </c>
      <c r="AY475132" s="7">
        <v>2007</v>
      </c>
      <c r="AZ475132" s="7">
        <v>2008</v>
      </c>
      <c r="BA475132" s="7">
        <v>2008</v>
      </c>
      <c r="BB475132" s="7">
        <v>2008</v>
      </c>
      <c r="BC475132" s="7">
        <v>2008</v>
      </c>
      <c r="BD475132" s="7">
        <v>2008</v>
      </c>
      <c r="BE475132" s="7">
        <v>2009</v>
      </c>
      <c r="BF475132" s="7">
        <v>2009</v>
      </c>
      <c r="BG475132" s="7">
        <v>2009</v>
      </c>
      <c r="BH475132" s="7">
        <v>2010</v>
      </c>
      <c r="BI475132" s="7">
        <v>2010</v>
      </c>
      <c r="BJ475132" s="7">
        <v>2010</v>
      </c>
      <c r="BK475132" s="7">
        <v>2010</v>
      </c>
      <c r="BL475132" s="7">
        <v>2010</v>
      </c>
      <c r="BM475132" s="7">
        <v>2010</v>
      </c>
      <c r="BN475132" s="7">
        <v>2011</v>
      </c>
      <c r="BO475132" s="7">
        <v>2011</v>
      </c>
      <c r="BP475132" s="7">
        <v>2011</v>
      </c>
      <c r="BQ475132" s="7">
        <v>2011</v>
      </c>
      <c r="BR475132" s="7">
        <v>2011</v>
      </c>
      <c r="BS475132" s="7">
        <v>2011</v>
      </c>
      <c r="BT475132" s="7">
        <v>2011</v>
      </c>
      <c r="BU475132" s="13">
        <v>2012</v>
      </c>
      <c r="BV475132" s="13">
        <v>2013</v>
      </c>
      <c r="BW475132" s="13">
        <v>2013</v>
      </c>
      <c r="BX475132" s="13">
        <v>2013</v>
      </c>
      <c r="BY475132" s="13">
        <v>2014</v>
      </c>
      <c r="BZ475132" s="13">
        <v>2014</v>
      </c>
      <c r="CA475132" s="13">
        <v>2015</v>
      </c>
      <c r="CB475132" s="13">
        <v>2015</v>
      </c>
      <c r="CC475132" s="13">
        <v>2015</v>
      </c>
      <c r="CD475132" s="13">
        <v>2016</v>
      </c>
      <c r="CE475132" s="7">
        <v>2017</v>
      </c>
      <c r="CF475132" s="7">
        <v>2017</v>
      </c>
      <c r="CG475132" s="7">
        <v>2018</v>
      </c>
      <c r="CH475132" s="7">
        <v>2018</v>
      </c>
      <c r="CI475132" s="7">
        <v>2018</v>
      </c>
      <c r="CJ475132" s="7">
        <v>2018</v>
      </c>
      <c r="CK475132" s="7">
        <v>2019</v>
      </c>
      <c r="CL475132" s="7">
        <v>2019</v>
      </c>
    </row>
    <row r="475133" spans="1:90" x14ac:dyDescent="0.25">
      <c r="A475133" s="1" t="s">
        <v>5</v>
      </c>
      <c r="B475133" s="14">
        <v>39347</v>
      </c>
      <c r="C475133" s="14">
        <v>39225</v>
      </c>
      <c r="D475133" s="14">
        <v>39701</v>
      </c>
      <c r="E475133" s="14">
        <v>39671</v>
      </c>
      <c r="F475133" s="14">
        <v>39606</v>
      </c>
      <c r="G475133" s="14">
        <v>39675</v>
      </c>
      <c r="H475133" s="14">
        <v>39671</v>
      </c>
      <c r="I475133" s="14">
        <v>40023</v>
      </c>
      <c r="J475133" s="14">
        <v>40258</v>
      </c>
      <c r="K475133" s="14">
        <v>40298</v>
      </c>
      <c r="L475133" s="14">
        <v>40375</v>
      </c>
      <c r="M475133" s="14">
        <v>40543</v>
      </c>
      <c r="N475133" s="14">
        <v>40844</v>
      </c>
      <c r="O475133" s="14">
        <v>40825</v>
      </c>
      <c r="P475133" s="14">
        <v>41185</v>
      </c>
      <c r="Q475133" s="14">
        <v>41106</v>
      </c>
      <c r="R475133" s="14">
        <v>41056</v>
      </c>
      <c r="S475133" s="14">
        <v>41048</v>
      </c>
      <c r="T475133" s="14">
        <v>41220</v>
      </c>
      <c r="U475133" s="14">
        <v>42202</v>
      </c>
      <c r="V475133" s="14">
        <v>42234</v>
      </c>
      <c r="W475133" s="14">
        <v>42709</v>
      </c>
      <c r="X475133" s="14">
        <v>42518</v>
      </c>
      <c r="Y475133" s="14">
        <v>42626</v>
      </c>
      <c r="Z475133" s="14">
        <v>42987</v>
      </c>
      <c r="AA475133" s="14">
        <v>43031</v>
      </c>
      <c r="AB475133" s="14">
        <v>42875</v>
      </c>
      <c r="AC475133" s="14">
        <v>43635</v>
      </c>
      <c r="AD475133" s="14">
        <v>43650</v>
      </c>
      <c r="AE475133" s="14">
        <v>43678</v>
      </c>
      <c r="AF475133" s="14">
        <v>37421</v>
      </c>
      <c r="AG475133" s="14">
        <v>37911</v>
      </c>
      <c r="AH475133" s="14">
        <v>32381</v>
      </c>
      <c r="AI475133" s="14">
        <v>32740</v>
      </c>
      <c r="AJ475133" s="14">
        <v>34498</v>
      </c>
      <c r="AK475133" s="14">
        <v>34849</v>
      </c>
      <c r="AL475133" s="14">
        <v>37461</v>
      </c>
      <c r="AM475133" s="14">
        <v>37949</v>
      </c>
      <c r="AN475133" s="14">
        <v>37916</v>
      </c>
      <c r="AO475133" s="14">
        <v>38608</v>
      </c>
      <c r="AP475133" s="14">
        <v>39319</v>
      </c>
      <c r="AQ475133" s="14">
        <v>39229</v>
      </c>
      <c r="AR475133" s="14">
        <v>39264</v>
      </c>
      <c r="AS475133" s="14">
        <v>39311</v>
      </c>
      <c r="AT475133" s="14">
        <v>39305</v>
      </c>
      <c r="AU475133" s="14">
        <v>39411</v>
      </c>
      <c r="AV475133" s="14">
        <v>39266</v>
      </c>
      <c r="AW475133" s="14">
        <v>39336</v>
      </c>
      <c r="AX475133" s="14">
        <v>39259</v>
      </c>
      <c r="AY475133" s="14">
        <v>39379</v>
      </c>
      <c r="AZ475133" s="14">
        <v>39671</v>
      </c>
      <c r="BA475133" s="14">
        <v>39571</v>
      </c>
      <c r="BB475133" s="14">
        <v>39671</v>
      </c>
      <c r="BC475133" s="14">
        <v>39709</v>
      </c>
      <c r="BD475133" s="14">
        <v>39615</v>
      </c>
      <c r="BE475133" s="14">
        <v>39980</v>
      </c>
      <c r="BF475133" s="14">
        <v>40026</v>
      </c>
      <c r="BG475133" s="14">
        <v>40071</v>
      </c>
      <c r="BH475133" s="14">
        <v>40279</v>
      </c>
      <c r="BI475133" s="14">
        <v>40390</v>
      </c>
      <c r="BJ475133" s="14">
        <v>40338</v>
      </c>
      <c r="BK475133" s="14">
        <v>40339</v>
      </c>
      <c r="BL475133" s="14">
        <v>40246</v>
      </c>
      <c r="BM475133" s="14">
        <v>40419</v>
      </c>
      <c r="BN475133" s="14">
        <v>40856</v>
      </c>
      <c r="BO475133" s="14">
        <v>40736</v>
      </c>
      <c r="BP475133" s="14">
        <v>40640</v>
      </c>
      <c r="BQ475133" s="14">
        <v>40764</v>
      </c>
      <c r="BR475133" s="14">
        <v>40682</v>
      </c>
      <c r="BS475133" s="14">
        <v>40796</v>
      </c>
      <c r="BT475133" s="14">
        <v>40702</v>
      </c>
      <c r="BU475133" s="14">
        <v>41218</v>
      </c>
      <c r="BV475133" s="14">
        <v>41519</v>
      </c>
      <c r="BW475133" s="14">
        <v>41483</v>
      </c>
      <c r="BX475133" s="14">
        <v>41532</v>
      </c>
      <c r="BY475133" s="14">
        <v>41910</v>
      </c>
      <c r="BZ475133" s="14">
        <v>41858</v>
      </c>
      <c r="CA475133" s="14">
        <v>42210</v>
      </c>
      <c r="CB475133" s="14">
        <v>42150</v>
      </c>
      <c r="CC475133" s="14">
        <v>42155</v>
      </c>
      <c r="CD475133" s="14">
        <v>42549</v>
      </c>
      <c r="CE475133" s="14">
        <v>43067</v>
      </c>
      <c r="CF475133" s="14">
        <v>42997</v>
      </c>
      <c r="CG475133" s="15">
        <v>43303</v>
      </c>
      <c r="CH475133" s="15">
        <v>43310</v>
      </c>
      <c r="CI475133" s="15">
        <v>43240</v>
      </c>
      <c r="CJ475133" s="15">
        <v>43291</v>
      </c>
      <c r="CK475133" s="14">
        <v>43662</v>
      </c>
      <c r="CL475133" s="15">
        <v>43563</v>
      </c>
    </row>
    <row r="475134" spans="1:90" x14ac:dyDescent="0.25">
      <c r="A475134" s="1" t="s">
        <v>6</v>
      </c>
      <c r="B475134" s="7" t="s">
        <v>68</v>
      </c>
      <c r="C475134" s="7" t="s">
        <v>72</v>
      </c>
      <c r="D475134" s="13" t="s">
        <v>74</v>
      </c>
      <c r="E475134" s="7" t="s">
        <v>78</v>
      </c>
      <c r="F475134" s="7" t="s">
        <v>80</v>
      </c>
      <c r="G475134" s="7" t="s">
        <v>82</v>
      </c>
      <c r="H475134" s="7" t="s">
        <v>84</v>
      </c>
      <c r="I475134" s="13" t="s">
        <v>62</v>
      </c>
      <c r="J475134" s="13" t="s">
        <v>88</v>
      </c>
      <c r="K475134" s="13" t="s">
        <v>74</v>
      </c>
      <c r="L475134" s="13" t="s">
        <v>63</v>
      </c>
      <c r="M475134" s="13" t="s">
        <v>92</v>
      </c>
      <c r="N475134" s="13" t="s">
        <v>60</v>
      </c>
      <c r="O475134" s="13" t="s">
        <v>95</v>
      </c>
      <c r="P475134" s="13" t="s">
        <v>60</v>
      </c>
      <c r="Q475134" s="13" t="s">
        <v>98</v>
      </c>
      <c r="R475134" s="13" t="s">
        <v>101</v>
      </c>
      <c r="S475134" s="13" t="s">
        <v>65</v>
      </c>
      <c r="T475134" s="13" t="s">
        <v>58</v>
      </c>
      <c r="U475134" s="13" t="s">
        <v>64</v>
      </c>
      <c r="V475134" s="13" t="s">
        <v>107</v>
      </c>
      <c r="W475134" s="13" t="s">
        <v>109</v>
      </c>
      <c r="X475134" s="13" t="s">
        <v>107</v>
      </c>
      <c r="Y475134" s="13" t="s">
        <v>55</v>
      </c>
      <c r="Z475134" s="11" t="s">
        <v>64</v>
      </c>
      <c r="AA475134" s="11" t="s">
        <v>114</v>
      </c>
      <c r="AB475134" s="11" t="s">
        <v>116</v>
      </c>
      <c r="AC475134" s="7" t="s">
        <v>114</v>
      </c>
      <c r="AD475134" s="7" t="s">
        <v>64</v>
      </c>
      <c r="AE475134" s="7" t="s">
        <v>58</v>
      </c>
      <c r="AF475134" s="7" t="s">
        <v>59</v>
      </c>
      <c r="AG475134" s="7" t="s">
        <v>124</v>
      </c>
      <c r="AH475134" s="7" t="s">
        <v>82</v>
      </c>
      <c r="AI475134" s="7" t="s">
        <v>128</v>
      </c>
      <c r="AJ475134" s="7" t="s">
        <v>82</v>
      </c>
      <c r="AK475134" s="7" t="s">
        <v>131</v>
      </c>
      <c r="AL475134" s="7" t="s">
        <v>82</v>
      </c>
      <c r="AM475134" s="7" t="s">
        <v>62</v>
      </c>
      <c r="AN475134" s="7" t="s">
        <v>63</v>
      </c>
      <c r="AO475134" s="7" t="s">
        <v>107</v>
      </c>
      <c r="AP475134" s="7" t="s">
        <v>60</v>
      </c>
      <c r="AQ475134" s="7" t="s">
        <v>74</v>
      </c>
      <c r="AR475134" s="7" t="s">
        <v>144</v>
      </c>
      <c r="AS475134" s="7" t="s">
        <v>78</v>
      </c>
      <c r="AT475134" s="13" t="s">
        <v>144</v>
      </c>
      <c r="AU475134" s="7" t="s">
        <v>65</v>
      </c>
      <c r="AV475134" s="7" t="s">
        <v>150</v>
      </c>
      <c r="AW475134" s="7" t="s">
        <v>63</v>
      </c>
      <c r="AX475134" s="7" t="s">
        <v>154</v>
      </c>
      <c r="AY475134" s="7" t="s">
        <v>156</v>
      </c>
      <c r="AZ475134" s="7" t="s">
        <v>144</v>
      </c>
      <c r="BA475134" s="7" t="s">
        <v>61</v>
      </c>
      <c r="BB475134" s="7" t="s">
        <v>116</v>
      </c>
      <c r="BC475134" s="7" t="s">
        <v>82</v>
      </c>
      <c r="BD475134" s="7" t="s">
        <v>107</v>
      </c>
      <c r="BE475134" s="13" t="s">
        <v>74</v>
      </c>
      <c r="BF475134" s="13" t="s">
        <v>82</v>
      </c>
      <c r="BG475134" s="13" t="s">
        <v>66</v>
      </c>
      <c r="BH475134" s="13" t="s">
        <v>63</v>
      </c>
      <c r="BI475134" s="13" t="s">
        <v>82</v>
      </c>
      <c r="BJ475134" s="13" t="s">
        <v>74</v>
      </c>
      <c r="BK475134" s="13" t="s">
        <v>63</v>
      </c>
      <c r="BL475134" s="13" t="s">
        <v>172</v>
      </c>
      <c r="BM475134" s="13" t="s">
        <v>82</v>
      </c>
      <c r="BN475134" s="13" t="s">
        <v>175</v>
      </c>
      <c r="BO475134" s="13" t="s">
        <v>177</v>
      </c>
      <c r="BP475134" s="13" t="s">
        <v>82</v>
      </c>
      <c r="BQ475134" s="13" t="s">
        <v>180</v>
      </c>
      <c r="BR475134" s="13" t="s">
        <v>182</v>
      </c>
      <c r="BS475134" s="13" t="s">
        <v>59</v>
      </c>
      <c r="BT475134" s="13" t="s">
        <v>59</v>
      </c>
      <c r="BU475134" s="13" t="s">
        <v>186</v>
      </c>
      <c r="BV475134" s="13" t="s">
        <v>124</v>
      </c>
      <c r="BW475134" s="13" t="s">
        <v>107</v>
      </c>
      <c r="BX475134" s="13" t="s">
        <v>107</v>
      </c>
      <c r="BY475134" s="13" t="s">
        <v>191</v>
      </c>
      <c r="BZ475134" s="13" t="s">
        <v>64</v>
      </c>
      <c r="CA475134" s="13" t="s">
        <v>124</v>
      </c>
      <c r="CB475134" s="13" t="s">
        <v>72</v>
      </c>
      <c r="CC475134" s="13" t="s">
        <v>63</v>
      </c>
      <c r="CD475134" s="13" t="s">
        <v>64</v>
      </c>
      <c r="CE475134" s="11" t="s">
        <v>114</v>
      </c>
      <c r="CF475134" s="11" t="s">
        <v>61</v>
      </c>
      <c r="CG475134" s="7" t="s">
        <v>201</v>
      </c>
      <c r="CH475134" s="7" t="s">
        <v>203</v>
      </c>
      <c r="CI475134" s="7" t="s">
        <v>144</v>
      </c>
      <c r="CJ475134" s="7" t="s">
        <v>207</v>
      </c>
      <c r="CK475134" s="7" t="s">
        <v>101</v>
      </c>
      <c r="CL475134" s="7" t="s">
        <v>65</v>
      </c>
    </row>
    <row r="475135" spans="1:90" x14ac:dyDescent="0.25">
      <c r="A475135" s="1" t="s">
        <v>7</v>
      </c>
      <c r="B475135" s="7" t="s">
        <v>69</v>
      </c>
      <c r="C475135" s="7" t="s">
        <v>69</v>
      </c>
      <c r="D475135" s="7" t="s">
        <v>75</v>
      </c>
      <c r="E475135" s="7" t="s">
        <v>75</v>
      </c>
      <c r="F475135" s="7" t="s">
        <v>69</v>
      </c>
      <c r="G475135" s="7" t="s">
        <v>75</v>
      </c>
      <c r="I475135" s="7" t="s">
        <v>69</v>
      </c>
      <c r="J475135" s="7" t="s">
        <v>75</v>
      </c>
      <c r="K475135" s="7" t="s">
        <v>75</v>
      </c>
      <c r="L475135" s="7" t="s">
        <v>75</v>
      </c>
      <c r="M475135" s="7" t="s">
        <v>75</v>
      </c>
      <c r="N475135" s="7" t="s">
        <v>75</v>
      </c>
      <c r="O475135" s="7" t="s">
        <v>75</v>
      </c>
      <c r="P475135" s="7" t="s">
        <v>75</v>
      </c>
      <c r="Q475135" s="7" t="s">
        <v>69</v>
      </c>
      <c r="R475135" s="7" t="s">
        <v>75</v>
      </c>
      <c r="S475135" s="13" t="s">
        <v>75</v>
      </c>
      <c r="T475135" s="7" t="s">
        <v>75</v>
      </c>
      <c r="U475135" s="7" t="s">
        <v>75</v>
      </c>
      <c r="V475135" s="7" t="s">
        <v>69</v>
      </c>
      <c r="W475135" s="7" t="s">
        <v>75</v>
      </c>
      <c r="X475135" s="7" t="s">
        <v>69</v>
      </c>
      <c r="Y475135" s="7" t="s">
        <v>75</v>
      </c>
      <c r="Z475135" s="7" t="s">
        <v>75</v>
      </c>
      <c r="AA475135" s="7" t="s">
        <v>75</v>
      </c>
      <c r="AB475135" s="11" t="s">
        <v>75</v>
      </c>
      <c r="AC475135" s="7" t="s">
        <v>75</v>
      </c>
      <c r="AD475135" s="7" t="s">
        <v>75</v>
      </c>
      <c r="AE475135" s="7" t="s">
        <v>75</v>
      </c>
      <c r="AF475135" s="7" t="s">
        <v>75</v>
      </c>
      <c r="AG475135" s="7" t="s">
        <v>69</v>
      </c>
      <c r="AH475135" s="7" t="s">
        <v>75</v>
      </c>
      <c r="AI475135" s="7" t="s">
        <v>69</v>
      </c>
      <c r="AJ475135" s="7" t="s">
        <v>75</v>
      </c>
      <c r="AK475135" s="7" t="s">
        <v>75</v>
      </c>
      <c r="AL475135" s="7" t="s">
        <v>75</v>
      </c>
      <c r="AM475135" s="7" t="s">
        <v>69</v>
      </c>
      <c r="AN475135" s="7" t="s">
        <v>75</v>
      </c>
      <c r="AO475135" s="7" t="s">
        <v>69</v>
      </c>
      <c r="AP475135" s="7" t="s">
        <v>75</v>
      </c>
      <c r="AQ475135" s="7" t="s">
        <v>75</v>
      </c>
      <c r="AR475135" s="7" t="s">
        <v>75</v>
      </c>
      <c r="AS475135" s="7" t="s">
        <v>75</v>
      </c>
      <c r="AT475135" s="7" t="s">
        <v>75</v>
      </c>
      <c r="AU475135" s="7" t="s">
        <v>75</v>
      </c>
      <c r="AV475135" s="7" t="s">
        <v>69</v>
      </c>
      <c r="AW475135" s="7" t="s">
        <v>75</v>
      </c>
      <c r="AX475135" s="7" t="s">
        <v>69</v>
      </c>
      <c r="AY475135" s="7" t="s">
        <v>75</v>
      </c>
      <c r="AZ475135" s="7" t="s">
        <v>75</v>
      </c>
      <c r="BA475135" s="7" t="s">
        <v>75</v>
      </c>
      <c r="BB475135" s="7" t="s">
        <v>75</v>
      </c>
      <c r="BC475135" s="7" t="s">
        <v>75</v>
      </c>
      <c r="BD475135" s="7" t="s">
        <v>69</v>
      </c>
      <c r="BE475135" s="7" t="s">
        <v>75</v>
      </c>
      <c r="BF475135" s="7" t="s">
        <v>75</v>
      </c>
      <c r="BG475135" s="7" t="s">
        <v>75</v>
      </c>
      <c r="BH475135" s="7" t="s">
        <v>75</v>
      </c>
      <c r="BI475135" s="7" t="s">
        <v>75</v>
      </c>
      <c r="BJ475135" s="7" t="s">
        <v>75</v>
      </c>
      <c r="BK475135" s="7" t="s">
        <v>75</v>
      </c>
      <c r="BL475135" s="7" t="s">
        <v>75</v>
      </c>
      <c r="BM475135" s="7" t="s">
        <v>75</v>
      </c>
      <c r="BN475135" s="7" t="s">
        <v>69</v>
      </c>
      <c r="BO475135" s="13"/>
      <c r="BP475135" s="7" t="s">
        <v>75</v>
      </c>
      <c r="BQ475135" s="7" t="s">
        <v>75</v>
      </c>
      <c r="BR475135" s="7" t="s">
        <v>75</v>
      </c>
      <c r="BS475135" s="7" t="s">
        <v>75</v>
      </c>
      <c r="BT475135" s="7" t="s">
        <v>75</v>
      </c>
      <c r="BU475135" s="7" t="s">
        <v>75</v>
      </c>
      <c r="BV475135" s="7" t="s">
        <v>69</v>
      </c>
      <c r="BW475135" s="7" t="s">
        <v>69</v>
      </c>
      <c r="BX475135" s="7" t="s">
        <v>69</v>
      </c>
      <c r="BY475135" s="7" t="s">
        <v>75</v>
      </c>
      <c r="BZ475135" s="7" t="s">
        <v>75</v>
      </c>
      <c r="CA475135" s="7" t="s">
        <v>69</v>
      </c>
      <c r="CB475135" s="7" t="s">
        <v>69</v>
      </c>
      <c r="CC475135" s="7" t="s">
        <v>75</v>
      </c>
      <c r="CD475135" s="7" t="s">
        <v>75</v>
      </c>
      <c r="CE475135" s="7" t="s">
        <v>75</v>
      </c>
      <c r="CF475135" s="7" t="s">
        <v>75</v>
      </c>
      <c r="CG475135" s="7" t="s">
        <v>75</v>
      </c>
      <c r="CH475135" s="7" t="s">
        <v>69</v>
      </c>
      <c r="CI475135" s="7" t="s">
        <v>75</v>
      </c>
      <c r="CJ475135" s="7" t="s">
        <v>75</v>
      </c>
      <c r="CK475135" s="7" t="s">
        <v>75</v>
      </c>
      <c r="CL475135" s="7" t="s">
        <v>75</v>
      </c>
    </row>
    <row r="475136" spans="1:90" x14ac:dyDescent="0.25">
      <c r="A475136" s="1" t="s">
        <v>8</v>
      </c>
      <c r="B475136" s="13" t="s">
        <v>70</v>
      </c>
      <c r="C475136" s="7" t="s">
        <v>70</v>
      </c>
      <c r="D475136" s="11" t="s">
        <v>76</v>
      </c>
      <c r="E475136" s="11" t="s">
        <v>76</v>
      </c>
      <c r="F475136" s="11" t="s">
        <v>70</v>
      </c>
      <c r="G475136" s="11" t="s">
        <v>76</v>
      </c>
      <c r="H475136" s="11" t="s">
        <v>85</v>
      </c>
      <c r="I475136" s="11" t="s">
        <v>70</v>
      </c>
      <c r="J475136" s="11" t="s">
        <v>76</v>
      </c>
      <c r="K475136" s="11" t="s">
        <v>76</v>
      </c>
      <c r="L475136" s="11" t="s">
        <v>76</v>
      </c>
      <c r="M475136" s="13" t="s">
        <v>76</v>
      </c>
      <c r="N475136" s="11" t="s">
        <v>76</v>
      </c>
      <c r="O475136" s="11" t="s">
        <v>76</v>
      </c>
      <c r="P475136" s="11" t="s">
        <v>76</v>
      </c>
      <c r="Q475136" s="11" t="s">
        <v>99</v>
      </c>
      <c r="R475136" s="13" t="s">
        <v>76</v>
      </c>
      <c r="S475136" s="13" t="s">
        <v>76</v>
      </c>
      <c r="T475136" s="11" t="s">
        <v>104</v>
      </c>
      <c r="U475136" s="11" t="s">
        <v>76</v>
      </c>
      <c r="V475136" s="11" t="s">
        <v>70</v>
      </c>
      <c r="W475136" s="11" t="s">
        <v>104</v>
      </c>
      <c r="X475136" s="11" t="s">
        <v>70</v>
      </c>
      <c r="Y475136" s="11" t="s">
        <v>76</v>
      </c>
      <c r="Z475136" s="11" t="s">
        <v>76</v>
      </c>
      <c r="AA475136" s="11" t="s">
        <v>76</v>
      </c>
      <c r="AB475136" s="11" t="s">
        <v>76</v>
      </c>
      <c r="AC475136" s="11" t="s">
        <v>76</v>
      </c>
      <c r="AD475136" s="11" t="s">
        <v>76</v>
      </c>
      <c r="AE475136" s="11" t="s">
        <v>104</v>
      </c>
      <c r="AF475136" s="11" t="s">
        <v>76</v>
      </c>
      <c r="AG475136" s="11" t="s">
        <v>70</v>
      </c>
      <c r="AH475136" s="11" t="s">
        <v>76</v>
      </c>
      <c r="AI475136" s="11" t="s">
        <v>99</v>
      </c>
      <c r="AJ475136" s="11" t="s">
        <v>76</v>
      </c>
      <c r="AK475136" s="11" t="s">
        <v>76</v>
      </c>
      <c r="AL475136" s="11" t="s">
        <v>76</v>
      </c>
      <c r="AM475136" s="11" t="s">
        <v>70</v>
      </c>
      <c r="AN475136" s="11" t="s">
        <v>76</v>
      </c>
      <c r="AO475136" s="11" t="s">
        <v>70</v>
      </c>
      <c r="AP475136" s="11" t="s">
        <v>76</v>
      </c>
      <c r="AQ475136" s="11" t="s">
        <v>76</v>
      </c>
      <c r="AR475136" s="11" t="s">
        <v>76</v>
      </c>
      <c r="AS475136" s="11" t="s">
        <v>76</v>
      </c>
      <c r="AT475136" s="11" t="s">
        <v>76</v>
      </c>
      <c r="AU475136" s="13" t="s">
        <v>76</v>
      </c>
      <c r="AV475136" s="7" t="s">
        <v>151</v>
      </c>
      <c r="AW475136" s="11" t="s">
        <v>76</v>
      </c>
      <c r="AX475136" s="13" t="s">
        <v>151</v>
      </c>
      <c r="AY475136" s="11" t="s">
        <v>76</v>
      </c>
      <c r="AZ475136" s="11" t="s">
        <v>76</v>
      </c>
      <c r="BA475136" s="11" t="s">
        <v>104</v>
      </c>
      <c r="BB475136" s="11" t="s">
        <v>76</v>
      </c>
      <c r="BC475136" s="11" t="s">
        <v>76</v>
      </c>
      <c r="BD475136" s="11" t="s">
        <v>70</v>
      </c>
      <c r="BE475136" s="11" t="s">
        <v>76</v>
      </c>
      <c r="BF475136" s="11" t="s">
        <v>76</v>
      </c>
      <c r="BG475136" s="11" t="s">
        <v>76</v>
      </c>
      <c r="BH475136" s="11" t="s">
        <v>76</v>
      </c>
      <c r="BI475136" s="11" t="s">
        <v>76</v>
      </c>
      <c r="BJ475136" s="11" t="s">
        <v>76</v>
      </c>
      <c r="BK475136" s="11" t="s">
        <v>76</v>
      </c>
      <c r="BL475136" s="11" t="s">
        <v>76</v>
      </c>
      <c r="BM475136" s="11" t="s">
        <v>76</v>
      </c>
      <c r="BN475136" s="11" t="s">
        <v>70</v>
      </c>
      <c r="BO475136" s="11" t="s">
        <v>85</v>
      </c>
      <c r="BP475136" s="11" t="s">
        <v>76</v>
      </c>
      <c r="BQ475136" s="11" t="s">
        <v>76</v>
      </c>
      <c r="BR475136" s="11" t="s">
        <v>76</v>
      </c>
      <c r="BS475136" s="11" t="s">
        <v>76</v>
      </c>
      <c r="BT475136" s="11" t="s">
        <v>76</v>
      </c>
      <c r="BU475136" s="11" t="s">
        <v>76</v>
      </c>
      <c r="BV475136" s="11" t="s">
        <v>70</v>
      </c>
      <c r="BW475136" s="11" t="s">
        <v>70</v>
      </c>
      <c r="BX475136" s="11" t="s">
        <v>70</v>
      </c>
      <c r="BY475136" s="11" t="s">
        <v>104</v>
      </c>
      <c r="BZ475136" s="11" t="s">
        <v>76</v>
      </c>
      <c r="CA475136" s="11" t="s">
        <v>70</v>
      </c>
      <c r="CB475136" s="11" t="s">
        <v>70</v>
      </c>
      <c r="CC475136" s="11" t="s">
        <v>76</v>
      </c>
      <c r="CD475136" s="11" t="s">
        <v>76</v>
      </c>
      <c r="CE475136" s="11" t="s">
        <v>76</v>
      </c>
      <c r="CF475136" s="11" t="s">
        <v>104</v>
      </c>
      <c r="CG475136" s="11" t="s">
        <v>76</v>
      </c>
      <c r="CH475136" s="11" t="s">
        <v>151</v>
      </c>
      <c r="CI475136" s="11" t="s">
        <v>76</v>
      </c>
      <c r="CJ475136" s="11" t="s">
        <v>76</v>
      </c>
      <c r="CK475136" s="11" t="s">
        <v>76</v>
      </c>
      <c r="CL475136" s="11" t="s">
        <v>76</v>
      </c>
    </row>
    <row r="475137" spans="1:90" x14ac:dyDescent="0.25">
      <c r="A475137" s="1" t="s">
        <v>9</v>
      </c>
      <c r="AI475137" s="7" t="s">
        <v>56</v>
      </c>
      <c r="AK475137" s="7" t="s">
        <v>56</v>
      </c>
      <c r="AL475137" s="7" t="s">
        <v>56</v>
      </c>
      <c r="AM475137" s="7" t="s">
        <v>56</v>
      </c>
      <c r="AN475137" s="7" t="s">
        <v>56</v>
      </c>
      <c r="AO475137" s="7" t="s">
        <v>56</v>
      </c>
      <c r="AT475137" s="13"/>
      <c r="AY475137" s="7" t="s">
        <v>56</v>
      </c>
      <c r="AZ475137" s="7" t="s">
        <v>56</v>
      </c>
      <c r="BA475137" s="7" t="s">
        <v>56</v>
      </c>
      <c r="BC475137" s="7" t="s">
        <v>56</v>
      </c>
      <c r="BG475137" s="13" t="s">
        <v>56</v>
      </c>
      <c r="BL475137" s="13" t="s">
        <v>56</v>
      </c>
      <c r="BM475137" s="13"/>
      <c r="BO475137" s="13"/>
      <c r="BQ475137" s="13"/>
      <c r="BR475137" s="13" t="s">
        <v>56</v>
      </c>
      <c r="BS475137" s="13" t="s">
        <v>56</v>
      </c>
      <c r="BY475137" s="7" t="s">
        <v>56</v>
      </c>
      <c r="CL475137" s="7" t="s">
        <v>56</v>
      </c>
    </row>
    <row r="475138" spans="1:90" x14ac:dyDescent="0.25">
      <c r="A475138" s="1" t="s">
        <v>10</v>
      </c>
      <c r="B475138" s="13" t="s">
        <v>56</v>
      </c>
      <c r="C475138" s="7" t="s">
        <v>56</v>
      </c>
      <c r="D475138" s="13" t="s">
        <v>56</v>
      </c>
      <c r="E475138" s="13" t="s">
        <v>56</v>
      </c>
      <c r="F475138" s="13" t="s">
        <v>56</v>
      </c>
      <c r="G475138" s="13" t="s">
        <v>56</v>
      </c>
      <c r="H475138" s="13" t="s">
        <v>56</v>
      </c>
      <c r="I475138" s="13" t="s">
        <v>56</v>
      </c>
      <c r="J475138" s="13" t="s">
        <v>56</v>
      </c>
      <c r="K475138" s="13" t="s">
        <v>56</v>
      </c>
      <c r="L475138" s="13" t="s">
        <v>56</v>
      </c>
      <c r="M475138" s="13" t="s">
        <v>56</v>
      </c>
      <c r="N475138" s="13" t="s">
        <v>56</v>
      </c>
      <c r="O475138" s="13" t="s">
        <v>56</v>
      </c>
      <c r="P475138" s="13" t="s">
        <v>56</v>
      </c>
      <c r="Q475138" s="13" t="s">
        <v>56</v>
      </c>
      <c r="R475138" s="13" t="s">
        <v>56</v>
      </c>
      <c r="S475138" s="13" t="s">
        <v>56</v>
      </c>
      <c r="T475138" s="7" t="s">
        <v>56</v>
      </c>
      <c r="U475138" s="7" t="s">
        <v>56</v>
      </c>
      <c r="V475138" s="7" t="s">
        <v>56</v>
      </c>
      <c r="W475138" s="7" t="s">
        <v>56</v>
      </c>
      <c r="X475138" s="7" t="s">
        <v>56</v>
      </c>
      <c r="Y475138" s="7" t="s">
        <v>56</v>
      </c>
      <c r="Z475138" s="7" t="s">
        <v>56</v>
      </c>
      <c r="AA475138" s="7" t="s">
        <v>56</v>
      </c>
      <c r="AB475138" s="7" t="s">
        <v>56</v>
      </c>
      <c r="AC475138" s="7" t="s">
        <v>56</v>
      </c>
      <c r="AD475138" s="7" t="s">
        <v>56</v>
      </c>
      <c r="AE475138" s="7" t="s">
        <v>56</v>
      </c>
      <c r="AS475138" s="13"/>
      <c r="BE475138" s="13"/>
      <c r="BT475138" s="13"/>
    </row>
    <row r="475139" spans="1:90" x14ac:dyDescent="0.25">
      <c r="A475139" s="1" t="s">
        <v>11</v>
      </c>
      <c r="AF475139" s="7" t="s">
        <v>56</v>
      </c>
      <c r="AG475139" s="13" t="s">
        <v>56</v>
      </c>
      <c r="AH475139" s="7" t="s">
        <v>56</v>
      </c>
      <c r="AJ475139" s="13" t="s">
        <v>56</v>
      </c>
      <c r="AN475139" s="13"/>
      <c r="AP475139" s="13" t="s">
        <v>56</v>
      </c>
      <c r="AQ475139" s="13" t="s">
        <v>56</v>
      </c>
      <c r="AR475139" s="13" t="s">
        <v>56</v>
      </c>
      <c r="AS475139" s="7" t="s">
        <v>56</v>
      </c>
      <c r="AT475139" s="7" t="s">
        <v>56</v>
      </c>
      <c r="AU475139" s="13" t="s">
        <v>56</v>
      </c>
      <c r="AV475139" s="13" t="s">
        <v>56</v>
      </c>
      <c r="AW475139" s="13" t="s">
        <v>56</v>
      </c>
      <c r="AX475139" s="13" t="s">
        <v>56</v>
      </c>
      <c r="BB475139" s="13" t="s">
        <v>56</v>
      </c>
      <c r="BD475139" s="13" t="s">
        <v>56</v>
      </c>
      <c r="BE475139" s="13" t="s">
        <v>56</v>
      </c>
      <c r="BF475139" s="13" t="s">
        <v>56</v>
      </c>
      <c r="BH475139" s="7" t="s">
        <v>56</v>
      </c>
      <c r="BI475139" s="13" t="s">
        <v>56</v>
      </c>
      <c r="BJ475139" s="13" t="s">
        <v>56</v>
      </c>
      <c r="BK475139" s="13" t="s">
        <v>56</v>
      </c>
      <c r="BM475139" s="7" t="s">
        <v>56</v>
      </c>
      <c r="BN475139" s="13" t="s">
        <v>56</v>
      </c>
      <c r="BO475139" s="7" t="s">
        <v>56</v>
      </c>
      <c r="BP475139" s="7" t="s">
        <v>56</v>
      </c>
      <c r="BQ475139" s="7" t="s">
        <v>56</v>
      </c>
      <c r="BT475139" s="13" t="s">
        <v>56</v>
      </c>
      <c r="BU475139" s="13" t="s">
        <v>56</v>
      </c>
      <c r="BV475139" s="13" t="s">
        <v>56</v>
      </c>
      <c r="BW475139" s="13" t="s">
        <v>56</v>
      </c>
      <c r="BX475139" s="13" t="s">
        <v>56</v>
      </c>
      <c r="BZ475139" s="13" t="s">
        <v>56</v>
      </c>
      <c r="CA475139" s="7" t="s">
        <v>56</v>
      </c>
      <c r="CB475139" s="7" t="s">
        <v>56</v>
      </c>
      <c r="CC475139" s="7" t="s">
        <v>56</v>
      </c>
      <c r="CD475139" s="7" t="s">
        <v>56</v>
      </c>
      <c r="CE475139" s="7" t="s">
        <v>56</v>
      </c>
      <c r="CF475139" s="7" t="s">
        <v>56</v>
      </c>
      <c r="CG475139" s="7" t="s">
        <v>56</v>
      </c>
      <c r="CH475139" s="7" t="s">
        <v>56</v>
      </c>
      <c r="CI475139" s="7" t="s">
        <v>56</v>
      </c>
      <c r="CJ475139" s="7" t="s">
        <v>56</v>
      </c>
      <c r="CK475139" s="7" t="s">
        <v>56</v>
      </c>
    </row>
    <row r="475140" spans="1:90" x14ac:dyDescent="0.25">
      <c r="A475140" s="16" t="s">
        <v>12</v>
      </c>
      <c r="C475140" s="13"/>
      <c r="AF475140" s="7" t="s">
        <v>56</v>
      </c>
      <c r="AG475140" s="13" t="s">
        <v>56</v>
      </c>
      <c r="AH475140" s="7" t="s">
        <v>56</v>
      </c>
      <c r="AI475140" s="13" t="s">
        <v>56</v>
      </c>
      <c r="AJ475140" s="13" t="s">
        <v>56</v>
      </c>
      <c r="AK475140" s="13" t="s">
        <v>56</v>
      </c>
      <c r="AL475140" s="13" t="s">
        <v>56</v>
      </c>
      <c r="AM475140" s="13" t="s">
        <v>56</v>
      </c>
      <c r="AN475140" s="13" t="s">
        <v>56</v>
      </c>
      <c r="AO475140" s="13" t="s">
        <v>56</v>
      </c>
      <c r="AP475140" s="13" t="s">
        <v>56</v>
      </c>
      <c r="AQ475140" s="13" t="s">
        <v>56</v>
      </c>
      <c r="AR475140" s="13" t="s">
        <v>56</v>
      </c>
      <c r="AS475140" s="7" t="s">
        <v>56</v>
      </c>
      <c r="AT475140" s="7" t="s">
        <v>56</v>
      </c>
      <c r="AU475140" s="13" t="s">
        <v>56</v>
      </c>
      <c r="AV475140" s="13" t="s">
        <v>56</v>
      </c>
      <c r="AW475140" s="13" t="s">
        <v>56</v>
      </c>
      <c r="AX475140" s="13" t="s">
        <v>56</v>
      </c>
      <c r="AY475140" s="13" t="s">
        <v>56</v>
      </c>
      <c r="AZ475140" s="13" t="s">
        <v>56</v>
      </c>
      <c r="BA475140" s="13" t="s">
        <v>56</v>
      </c>
      <c r="BB475140" s="13" t="s">
        <v>56</v>
      </c>
      <c r="BC475140" s="13" t="s">
        <v>56</v>
      </c>
      <c r="BD475140" s="13" t="s">
        <v>56</v>
      </c>
      <c r="BE475140" s="13" t="s">
        <v>56</v>
      </c>
      <c r="BF475140" s="13" t="s">
        <v>56</v>
      </c>
      <c r="BG475140" s="13" t="s">
        <v>56</v>
      </c>
      <c r="BH475140" s="7" t="s">
        <v>56</v>
      </c>
      <c r="BI475140" s="13" t="s">
        <v>56</v>
      </c>
      <c r="BJ475140" s="13" t="s">
        <v>56</v>
      </c>
      <c r="BK475140" s="13" t="s">
        <v>56</v>
      </c>
      <c r="BL475140" s="13" t="s">
        <v>56</v>
      </c>
      <c r="BM475140" s="7" t="s">
        <v>56</v>
      </c>
      <c r="BN475140" s="13" t="s">
        <v>56</v>
      </c>
      <c r="BO475140" s="13" t="s">
        <v>56</v>
      </c>
      <c r="BP475140" s="7" t="s">
        <v>56</v>
      </c>
      <c r="BQ475140" s="7" t="s">
        <v>56</v>
      </c>
      <c r="BR475140" s="13" t="s">
        <v>56</v>
      </c>
      <c r="BS475140" s="13" t="s">
        <v>56</v>
      </c>
      <c r="BT475140" s="13" t="s">
        <v>56</v>
      </c>
      <c r="BU475140" s="13" t="s">
        <v>56</v>
      </c>
      <c r="BV475140" s="13" t="s">
        <v>56</v>
      </c>
      <c r="BW475140" s="13" t="s">
        <v>56</v>
      </c>
      <c r="BX475140" s="13" t="s">
        <v>56</v>
      </c>
      <c r="BY475140" s="7" t="s">
        <v>56</v>
      </c>
      <c r="CA475140" s="7" t="s">
        <v>56</v>
      </c>
      <c r="CB475140" s="7" t="s">
        <v>56</v>
      </c>
      <c r="CC475140" s="7" t="s">
        <v>56</v>
      </c>
      <c r="CE475140" s="7" t="s">
        <v>56</v>
      </c>
      <c r="CG475140" s="7" t="s">
        <v>56</v>
      </c>
      <c r="CH475140" s="7" t="s">
        <v>56</v>
      </c>
      <c r="CI475140" s="7" t="s">
        <v>56</v>
      </c>
      <c r="CK475140" s="7" t="s">
        <v>56</v>
      </c>
      <c r="CL475140" s="7" t="s">
        <v>56</v>
      </c>
    </row>
    <row r="475141" spans="1:90" x14ac:dyDescent="0.25">
      <c r="A475141" s="7" t="s">
        <v>13</v>
      </c>
      <c r="AF475141" s="7">
        <v>1</v>
      </c>
      <c r="AG475141" s="7">
        <v>1</v>
      </c>
      <c r="AH475141" s="7">
        <v>1</v>
      </c>
      <c r="AI475141" s="7">
        <v>2</v>
      </c>
      <c r="AJ475141" s="13">
        <v>1</v>
      </c>
      <c r="AL475141" s="7">
        <v>2</v>
      </c>
      <c r="AN475141" s="7">
        <v>2</v>
      </c>
      <c r="AP475141" s="7">
        <v>1</v>
      </c>
      <c r="AT475141" s="7">
        <v>1</v>
      </c>
      <c r="AU475141" s="7">
        <v>1</v>
      </c>
      <c r="AV475141" s="7">
        <v>1</v>
      </c>
      <c r="AW475141" s="7">
        <v>1</v>
      </c>
      <c r="AX475141" s="7">
        <v>2</v>
      </c>
      <c r="AY475141" s="7">
        <v>2</v>
      </c>
      <c r="AZ475141" s="7">
        <v>1</v>
      </c>
      <c r="BB475141" s="7">
        <v>1</v>
      </c>
      <c r="BC475141" s="7">
        <v>2</v>
      </c>
      <c r="BD475141" s="13" t="s">
        <v>157</v>
      </c>
      <c r="BF475141" s="7">
        <v>1</v>
      </c>
      <c r="BG475141" s="7">
        <v>2</v>
      </c>
      <c r="BI475141" s="7">
        <v>1</v>
      </c>
      <c r="BM475141" s="7">
        <v>2</v>
      </c>
      <c r="BP475141" s="7">
        <v>1</v>
      </c>
      <c r="BQ475141" s="7">
        <v>1</v>
      </c>
      <c r="BR475141" s="13">
        <v>2</v>
      </c>
      <c r="BS475141" s="7">
        <v>1</v>
      </c>
      <c r="BU475141" s="7">
        <v>1</v>
      </c>
      <c r="BW475141" s="7">
        <v>1</v>
      </c>
      <c r="BX475141" s="7">
        <v>3</v>
      </c>
      <c r="BY475141" s="7">
        <v>1</v>
      </c>
      <c r="CA475141" s="7">
        <v>1</v>
      </c>
      <c r="CB475141" s="7">
        <v>1</v>
      </c>
      <c r="CG475141" s="7">
        <v>1</v>
      </c>
      <c r="CH475141" s="7">
        <v>1</v>
      </c>
      <c r="CI475141" s="7">
        <v>2</v>
      </c>
      <c r="CK475141" s="7">
        <v>1</v>
      </c>
    </row>
    <row r="475142" spans="1:90" x14ac:dyDescent="0.25">
      <c r="A475142" s="7" t="s">
        <v>14</v>
      </c>
      <c r="AF475142" s="13" t="s">
        <v>122</v>
      </c>
      <c r="AH475142" s="7" t="s">
        <v>126</v>
      </c>
      <c r="AI475142" s="7">
        <v>4</v>
      </c>
      <c r="AJ475142" s="7">
        <v>1</v>
      </c>
      <c r="AK475142" s="7">
        <v>2</v>
      </c>
      <c r="AL475142" s="13">
        <v>3</v>
      </c>
      <c r="AM475142" s="7">
        <v>4</v>
      </c>
      <c r="AN475142" s="13" t="s">
        <v>137</v>
      </c>
      <c r="AO475142" s="7">
        <v>4</v>
      </c>
      <c r="AQ475142" s="13" t="s">
        <v>141</v>
      </c>
      <c r="AR475142" s="13" t="s">
        <v>141</v>
      </c>
      <c r="AS475142" s="7" t="s">
        <v>141</v>
      </c>
      <c r="AT475142" s="7">
        <v>1</v>
      </c>
      <c r="AU475142" s="13" t="s">
        <v>141</v>
      </c>
      <c r="AV475142" s="13" t="s">
        <v>141</v>
      </c>
      <c r="AW475142" s="13" t="s">
        <v>141</v>
      </c>
      <c r="AX475142" s="13" t="s">
        <v>141</v>
      </c>
      <c r="AY475142" s="7" t="s">
        <v>157</v>
      </c>
      <c r="BA475142" s="7">
        <v>1</v>
      </c>
      <c r="BE475142" s="13" t="s">
        <v>141</v>
      </c>
      <c r="BG475142" s="7">
        <v>9</v>
      </c>
      <c r="BH475142" s="13" t="s">
        <v>141</v>
      </c>
      <c r="BJ475142" s="13" t="s">
        <v>141</v>
      </c>
      <c r="BK475142" s="13" t="s">
        <v>141</v>
      </c>
      <c r="BL475142" s="7">
        <v>2</v>
      </c>
      <c r="BN475142" s="13" t="s">
        <v>141</v>
      </c>
      <c r="BO475142" s="7">
        <v>1</v>
      </c>
      <c r="BP475142" s="13" t="s">
        <v>141</v>
      </c>
      <c r="BQ475142" s="7">
        <v>1</v>
      </c>
      <c r="BR475142" s="13" t="s">
        <v>141</v>
      </c>
      <c r="BS475142" s="7">
        <v>6</v>
      </c>
      <c r="BV475142" s="7">
        <v>1</v>
      </c>
      <c r="BW475142" s="13" t="s">
        <v>141</v>
      </c>
      <c r="BX475142" s="13" t="s">
        <v>141</v>
      </c>
      <c r="BY475142" s="7">
        <v>4</v>
      </c>
      <c r="BZ475142" s="7">
        <v>1</v>
      </c>
      <c r="CC475142" s="7">
        <v>2</v>
      </c>
      <c r="CD475142" s="7">
        <v>1</v>
      </c>
      <c r="CE475142" s="7">
        <v>1</v>
      </c>
      <c r="CG475142" s="7" t="s">
        <v>141</v>
      </c>
      <c r="CH475142" s="7">
        <v>1</v>
      </c>
      <c r="CI475142" s="7">
        <v>3</v>
      </c>
      <c r="CJ475142" s="7" t="s">
        <v>141</v>
      </c>
      <c r="CK475142" s="7">
        <v>1</v>
      </c>
      <c r="CL475142" s="7">
        <v>6</v>
      </c>
    </row>
    <row r="475143" spans="1:90" x14ac:dyDescent="0.25">
      <c r="A475143" s="7" t="s">
        <v>15</v>
      </c>
      <c r="AF475143" s="7">
        <v>1</v>
      </c>
      <c r="AG475143" s="7">
        <f>AG475141+AG475142</f>
        <v>1</v>
      </c>
      <c r="AH475143" s="7">
        <v>2</v>
      </c>
      <c r="AI475143" s="7">
        <f>AI475141+AI475142</f>
        <v>6</v>
      </c>
      <c r="AJ475143" s="7">
        <f>AJ475141+AJ475142</f>
        <v>2</v>
      </c>
      <c r="AK475143" s="7">
        <f>AK475141+AK475142</f>
        <v>2</v>
      </c>
      <c r="AL475143" s="7">
        <f>AL475141+AL475142</f>
        <v>5</v>
      </c>
      <c r="AM475143" s="7">
        <f>AM475141+AM475142</f>
        <v>4</v>
      </c>
      <c r="AN475143" s="7">
        <v>10</v>
      </c>
      <c r="AO475143" s="7">
        <f>AO475141+AO475142</f>
        <v>4</v>
      </c>
      <c r="AP475143" s="7">
        <f>AP475141+AP475142</f>
        <v>1</v>
      </c>
      <c r="AQ475143" s="7">
        <v>1</v>
      </c>
      <c r="AR475143" s="7">
        <v>1</v>
      </c>
      <c r="AS475143" s="7">
        <v>1</v>
      </c>
      <c r="AT475143" s="7">
        <f>AT475141+AT475142</f>
        <v>2</v>
      </c>
      <c r="AU475143" s="7">
        <v>2</v>
      </c>
      <c r="AV475143" s="7">
        <v>2</v>
      </c>
      <c r="AW475143" s="7">
        <v>2</v>
      </c>
      <c r="AX475143" s="7">
        <v>3</v>
      </c>
      <c r="AY475143" s="7">
        <v>4</v>
      </c>
      <c r="AZ475143" s="7">
        <f>AZ475141+AZ475142</f>
        <v>1</v>
      </c>
      <c r="BA475143" s="7">
        <f>BA475141+BA475142</f>
        <v>1</v>
      </c>
      <c r="BB475143" s="7">
        <f>BB475141+BB475142</f>
        <v>1</v>
      </c>
      <c r="BC475143" s="7">
        <f>BC475141+BC475142</f>
        <v>2</v>
      </c>
      <c r="BD475143" s="7">
        <v>2</v>
      </c>
      <c r="BE475143" s="7">
        <v>1</v>
      </c>
      <c r="BF475143" s="7">
        <f>BF475141+BF475142</f>
        <v>1</v>
      </c>
      <c r="BG475143" s="7">
        <f>BG475141+BG475142</f>
        <v>11</v>
      </c>
      <c r="BH475143" s="7">
        <v>1</v>
      </c>
      <c r="BI475143" s="7">
        <f>BI475141+BI475142</f>
        <v>1</v>
      </c>
      <c r="BJ475143" s="7">
        <v>1</v>
      </c>
      <c r="BK475143" s="7">
        <v>1</v>
      </c>
      <c r="BL475143" s="7">
        <f>BL475141+BL475142</f>
        <v>2</v>
      </c>
      <c r="BM475143" s="7">
        <f>BM475141+BM475142</f>
        <v>2</v>
      </c>
      <c r="BN475143" s="7">
        <v>1</v>
      </c>
      <c r="BO475143" s="7">
        <f>BO475141+BO475142</f>
        <v>1</v>
      </c>
      <c r="BP475143" s="7">
        <v>2</v>
      </c>
      <c r="BQ475143" s="7">
        <f>BQ475141+BQ475142</f>
        <v>2</v>
      </c>
      <c r="BR475143" s="7">
        <v>3</v>
      </c>
      <c r="BS475143" s="7">
        <f>BS475141+BS475142</f>
        <v>7</v>
      </c>
      <c r="BU475143" s="7">
        <f>BU475141+BU475142</f>
        <v>1</v>
      </c>
      <c r="BV475143" s="7">
        <f>BV475141+BV475142</f>
        <v>1</v>
      </c>
      <c r="BW475143" s="7">
        <v>2</v>
      </c>
      <c r="BX475143" s="7">
        <v>4</v>
      </c>
      <c r="BY475143" s="7">
        <v>5</v>
      </c>
      <c r="BZ475143" s="7">
        <v>1</v>
      </c>
      <c r="CA475143" s="7">
        <v>1</v>
      </c>
      <c r="CB475143" s="7">
        <v>1</v>
      </c>
      <c r="CC475143" s="7">
        <v>2</v>
      </c>
      <c r="CD475143" s="7">
        <v>1</v>
      </c>
      <c r="CE475143" s="7">
        <v>1</v>
      </c>
      <c r="CG475143" s="7">
        <v>2</v>
      </c>
      <c r="CH475143" s="7">
        <v>2</v>
      </c>
      <c r="CI475143" s="7">
        <v>5</v>
      </c>
      <c r="CJ475143" s="7">
        <v>1</v>
      </c>
      <c r="CK475143" s="7">
        <v>2</v>
      </c>
      <c r="CL475143" s="7">
        <v>6</v>
      </c>
    </row>
    <row r="475144" spans="1:90" x14ac:dyDescent="0.25">
      <c r="A475144" s="1" t="s">
        <v>16</v>
      </c>
      <c r="AF475144" s="13" t="s">
        <v>56</v>
      </c>
      <c r="AH475144" s="7" t="s">
        <v>56</v>
      </c>
      <c r="AI475144" s="13" t="s">
        <v>56</v>
      </c>
      <c r="AJ475144" s="13" t="s">
        <v>56</v>
      </c>
      <c r="AK475144" s="13" t="s">
        <v>56</v>
      </c>
      <c r="AL475144" s="13" t="s">
        <v>56</v>
      </c>
      <c r="AN475144" s="13" t="s">
        <v>56</v>
      </c>
      <c r="AT475144" s="13" t="s">
        <v>56</v>
      </c>
      <c r="AU475144" s="13" t="s">
        <v>56</v>
      </c>
      <c r="AV475144" s="13" t="s">
        <v>56</v>
      </c>
      <c r="AW475144" s="13" t="s">
        <v>56</v>
      </c>
      <c r="AX475144" s="13" t="s">
        <v>56</v>
      </c>
      <c r="AY475144" s="13" t="s">
        <v>56</v>
      </c>
      <c r="BG475144" s="13" t="s">
        <v>56</v>
      </c>
      <c r="BP475144" s="13" t="s">
        <v>56</v>
      </c>
      <c r="BQ475144" s="7" t="s">
        <v>56</v>
      </c>
      <c r="BR475144" s="7" t="s">
        <v>56</v>
      </c>
      <c r="BS475144" s="7" t="s">
        <v>56</v>
      </c>
      <c r="BW475144" s="13" t="s">
        <v>56</v>
      </c>
      <c r="BX475144" s="13" t="s">
        <v>56</v>
      </c>
      <c r="BY475144" s="7" t="s">
        <v>56</v>
      </c>
      <c r="CG475144" s="7" t="s">
        <v>56</v>
      </c>
      <c r="CH475144" s="7" t="s">
        <v>56</v>
      </c>
      <c r="CI475144" s="7" t="s">
        <v>56</v>
      </c>
      <c r="CK475144" s="7" t="s">
        <v>56</v>
      </c>
    </row>
    <row r="475145" spans="1:90" x14ac:dyDescent="0.25">
      <c r="A475145" s="16" t="s">
        <v>17</v>
      </c>
      <c r="AF475145" s="13"/>
      <c r="AI475145" s="13"/>
      <c r="AJ475145" s="13"/>
      <c r="AK475145" s="13"/>
      <c r="AL475145" s="13"/>
      <c r="AN475145" s="13"/>
      <c r="AT475145" s="13"/>
      <c r="AU475145" s="13"/>
      <c r="AV475145" s="13"/>
      <c r="AW475145" s="13"/>
      <c r="AX475145" s="13"/>
      <c r="AY475145" s="13"/>
      <c r="BG475145" s="13"/>
      <c r="BP475145" s="13">
        <v>1</v>
      </c>
    </row>
    <row r="475146" spans="1:90" x14ac:dyDescent="0.25">
      <c r="A475146" s="16" t="s">
        <v>18</v>
      </c>
      <c r="AF475146" s="13"/>
      <c r="AI475146" s="13"/>
      <c r="AJ475146" s="13"/>
      <c r="AK475146" s="13"/>
      <c r="AL475146" s="13"/>
      <c r="AN475146" s="13"/>
      <c r="AT475146" s="13"/>
      <c r="AU475146" s="13"/>
      <c r="AV475146" s="13"/>
      <c r="AW475146" s="13"/>
      <c r="AX475146" s="13"/>
      <c r="AY475146" s="13"/>
      <c r="AZ475146" s="7">
        <v>429</v>
      </c>
    </row>
    <row r="475147" spans="1:90" x14ac:dyDescent="0.25">
      <c r="A475147" s="1" t="s">
        <v>19</v>
      </c>
      <c r="AI475147" s="7">
        <v>1</v>
      </c>
      <c r="AY475147" s="7">
        <v>1</v>
      </c>
      <c r="BC475147" s="7">
        <v>1</v>
      </c>
    </row>
    <row r="475148" spans="1:90" x14ac:dyDescent="0.25">
      <c r="A475148" s="16" t="s">
        <v>20</v>
      </c>
      <c r="AF475148" s="13"/>
      <c r="AI475148" s="13"/>
      <c r="AJ475148" s="13"/>
      <c r="AK475148" s="13"/>
      <c r="AL475148" s="13"/>
      <c r="AN475148" s="13"/>
      <c r="AT475148" s="13"/>
      <c r="AU475148" s="13"/>
      <c r="AV475148" s="13"/>
      <c r="AW475148" s="13"/>
      <c r="AX475148" s="13"/>
      <c r="AY475148" s="13"/>
      <c r="BB475148" s="7">
        <v>2</v>
      </c>
    </row>
    <row r="475149" spans="1:90" x14ac:dyDescent="0.25">
      <c r="A475149" s="1" t="s">
        <v>21</v>
      </c>
      <c r="AH475149" s="7">
        <v>1</v>
      </c>
      <c r="AT475149" s="7">
        <v>1</v>
      </c>
    </row>
    <row r="475150" spans="1:90" x14ac:dyDescent="0.25">
      <c r="A475150" s="1" t="s">
        <v>22</v>
      </c>
      <c r="BG475150" s="7">
        <v>27</v>
      </c>
      <c r="BR475150" s="7">
        <v>1</v>
      </c>
      <c r="BX475150" s="7">
        <v>1</v>
      </c>
    </row>
    <row r="475151" spans="1:90" x14ac:dyDescent="0.25">
      <c r="A475151" s="17" t="s">
        <v>48</v>
      </c>
      <c r="AJ475151" s="7">
        <v>1</v>
      </c>
      <c r="AV475151" s="7">
        <v>1</v>
      </c>
      <c r="BF475151" s="7">
        <v>1</v>
      </c>
      <c r="CI475151" s="7">
        <v>1</v>
      </c>
    </row>
    <row r="475152" spans="1:90" x14ac:dyDescent="0.25">
      <c r="A475152" s="16" t="s">
        <v>23</v>
      </c>
      <c r="AI475152" s="7">
        <v>4</v>
      </c>
      <c r="AL475152" s="13">
        <v>3</v>
      </c>
      <c r="AP475152" s="7">
        <v>1</v>
      </c>
      <c r="AU475152" s="7">
        <v>1</v>
      </c>
      <c r="AW475152" s="7">
        <v>1</v>
      </c>
      <c r="AX475152" s="7">
        <v>1</v>
      </c>
      <c r="AY475152" s="7">
        <v>1</v>
      </c>
      <c r="BC475152" s="7">
        <v>36</v>
      </c>
      <c r="BD475152" s="7">
        <v>1</v>
      </c>
      <c r="BG475152" s="7">
        <v>4</v>
      </c>
      <c r="BI475152" s="7">
        <v>1</v>
      </c>
      <c r="BM475152" s="7">
        <v>2</v>
      </c>
      <c r="BQ475152" s="7">
        <v>1</v>
      </c>
      <c r="BR475152" s="7">
        <v>34</v>
      </c>
      <c r="BS475152" s="7">
        <v>10</v>
      </c>
      <c r="BU475152" s="7">
        <v>2</v>
      </c>
      <c r="BW475152" s="7">
        <v>9</v>
      </c>
      <c r="BX475152" s="7">
        <v>2</v>
      </c>
      <c r="BY475152" s="7">
        <v>4</v>
      </c>
      <c r="CB475152" s="7">
        <v>9</v>
      </c>
      <c r="CG475152" s="7">
        <v>4</v>
      </c>
      <c r="CH475152" s="7">
        <v>2</v>
      </c>
      <c r="CK475152" s="7">
        <v>9</v>
      </c>
    </row>
    <row r="475153" spans="1:90" x14ac:dyDescent="0.25">
      <c r="A475153" s="17" t="s">
        <v>211</v>
      </c>
      <c r="AL475153" s="13"/>
      <c r="BD475153" s="7">
        <v>1</v>
      </c>
      <c r="CA475153" s="7">
        <v>1</v>
      </c>
    </row>
    <row r="475154" spans="1:90" x14ac:dyDescent="0.25">
      <c r="A475154" s="1" t="s">
        <v>24</v>
      </c>
      <c r="AF475154" s="7">
        <v>2</v>
      </c>
      <c r="AG475154" s="7">
        <v>3</v>
      </c>
      <c r="AL475154" s="7">
        <v>1</v>
      </c>
      <c r="AN475154" s="7">
        <v>2</v>
      </c>
      <c r="AX475154" s="7">
        <v>1</v>
      </c>
    </row>
    <row r="475155" spans="1:90" x14ac:dyDescent="0.25">
      <c r="A475155" s="1" t="s">
        <v>25</v>
      </c>
      <c r="AN475155" s="7">
        <v>1</v>
      </c>
      <c r="BM475155" s="7">
        <v>2</v>
      </c>
      <c r="BX475155" s="7">
        <v>1</v>
      </c>
    </row>
    <row r="475156" spans="1:90" x14ac:dyDescent="0.25">
      <c r="A475156" s="17" t="s">
        <v>49</v>
      </c>
      <c r="AF475156" s="7">
        <v>3</v>
      </c>
      <c r="AL475156" s="7">
        <v>797</v>
      </c>
      <c r="AM475156" s="7">
        <v>11</v>
      </c>
      <c r="AN475156" s="7">
        <v>11</v>
      </c>
      <c r="AR475156" s="7">
        <v>999999999</v>
      </c>
      <c r="AS475156" s="7">
        <v>999999999</v>
      </c>
      <c r="AT475156" s="7">
        <v>11</v>
      </c>
      <c r="AU475156" s="7">
        <v>4</v>
      </c>
      <c r="AV475156" s="7">
        <v>3</v>
      </c>
      <c r="AW475156" s="7">
        <v>2</v>
      </c>
      <c r="AX475156" s="7">
        <v>1</v>
      </c>
      <c r="BE475156" s="7">
        <v>3</v>
      </c>
      <c r="BG475156" s="7">
        <v>75</v>
      </c>
      <c r="BH475156" s="7">
        <v>1</v>
      </c>
      <c r="BJ475156" s="7">
        <v>1</v>
      </c>
      <c r="BK475156" s="7">
        <v>94</v>
      </c>
      <c r="BL475156" s="7">
        <v>638</v>
      </c>
      <c r="BN475156" s="7">
        <v>1</v>
      </c>
      <c r="BP475156" s="7">
        <v>25</v>
      </c>
      <c r="BR475156" s="7">
        <v>14</v>
      </c>
      <c r="BT475156" s="7">
        <v>2</v>
      </c>
      <c r="BV475156" s="7">
        <v>1</v>
      </c>
      <c r="BW475156" s="7">
        <v>4</v>
      </c>
      <c r="BX475156" s="7">
        <v>11</v>
      </c>
      <c r="BY475156" s="7">
        <v>32</v>
      </c>
      <c r="BZ475156" s="7">
        <v>1</v>
      </c>
      <c r="CC475156" s="7">
        <v>7</v>
      </c>
      <c r="CD475156" s="7">
        <v>6</v>
      </c>
      <c r="CE475156" s="7">
        <v>20</v>
      </c>
      <c r="CF475156" s="7">
        <v>2</v>
      </c>
      <c r="CG475156" s="7">
        <v>5</v>
      </c>
      <c r="CH475156" s="7">
        <v>7</v>
      </c>
      <c r="CI475156" s="7">
        <v>66</v>
      </c>
      <c r="CJ475156" s="7">
        <v>3</v>
      </c>
      <c r="CK475156" s="7">
        <v>1</v>
      </c>
      <c r="CL475156" s="7">
        <v>1696</v>
      </c>
    </row>
    <row r="475157" spans="1:90" x14ac:dyDescent="0.25">
      <c r="A475157" s="17" t="s">
        <v>50</v>
      </c>
      <c r="AY475157" s="7">
        <v>5</v>
      </c>
      <c r="CE475157" s="7">
        <v>1</v>
      </c>
      <c r="CH475157" s="7">
        <v>5</v>
      </c>
      <c r="CL475157" s="7">
        <v>178</v>
      </c>
    </row>
    <row r="475158" spans="1:90" x14ac:dyDescent="0.25">
      <c r="A475158" s="1" t="s">
        <v>26</v>
      </c>
      <c r="BG475158" s="7">
        <v>2</v>
      </c>
      <c r="BV475158" s="7">
        <v>6</v>
      </c>
      <c r="BY475158" s="7">
        <v>15</v>
      </c>
      <c r="CL475158" s="7">
        <v>1</v>
      </c>
    </row>
    <row r="475159" spans="1:90" x14ac:dyDescent="0.25">
      <c r="A475159" s="16" t="s">
        <v>27</v>
      </c>
      <c r="BG475159" s="7">
        <v>18</v>
      </c>
      <c r="BS475159" s="7">
        <v>2</v>
      </c>
    </row>
    <row r="475160" spans="1:90" x14ac:dyDescent="0.25">
      <c r="A475160" s="16" t="s">
        <v>28</v>
      </c>
      <c r="BA475160" s="7">
        <v>1933</v>
      </c>
      <c r="BG475160" s="7">
        <v>4</v>
      </c>
      <c r="BL475160" s="7">
        <v>59</v>
      </c>
      <c r="BO475160" s="7">
        <v>5</v>
      </c>
      <c r="CH475160" s="7">
        <v>5</v>
      </c>
      <c r="CI475160" s="7">
        <v>1</v>
      </c>
      <c r="CL475160" s="7">
        <v>161</v>
      </c>
    </row>
    <row r="475161" spans="1:90" x14ac:dyDescent="0.25">
      <c r="A475161" s="16" t="s">
        <v>29</v>
      </c>
      <c r="AN475161" s="13">
        <v>2</v>
      </c>
    </row>
    <row r="475162" spans="1:90" x14ac:dyDescent="0.25">
      <c r="A475162" s="1" t="s">
        <v>30</v>
      </c>
      <c r="AI475162" s="7">
        <v>1</v>
      </c>
      <c r="AY475162" s="7">
        <v>96</v>
      </c>
      <c r="BG475162" s="7">
        <v>27</v>
      </c>
      <c r="BY475162" s="7">
        <v>17</v>
      </c>
    </row>
    <row r="475163" spans="1:90" x14ac:dyDescent="0.25">
      <c r="A475163" s="17" t="s">
        <v>51</v>
      </c>
      <c r="AO475163" s="7">
        <v>2</v>
      </c>
      <c r="AT475163" s="7">
        <v>8</v>
      </c>
      <c r="AY475163" s="7">
        <v>24</v>
      </c>
      <c r="BG475163" s="7">
        <v>3</v>
      </c>
      <c r="BY475163" s="7">
        <v>4</v>
      </c>
    </row>
    <row r="475164" spans="1:90" x14ac:dyDescent="0.25">
      <c r="A475164" s="16" t="s">
        <v>31</v>
      </c>
      <c r="AJ475164" s="7">
        <v>3</v>
      </c>
      <c r="AL475164" s="13">
        <v>109</v>
      </c>
      <c r="AM475164" s="7">
        <v>6</v>
      </c>
      <c r="AN475164" s="7">
        <v>25</v>
      </c>
      <c r="AO475164" s="7">
        <v>10</v>
      </c>
      <c r="BG475164" s="7">
        <v>3</v>
      </c>
      <c r="BS475164" s="7">
        <v>4</v>
      </c>
      <c r="CC475164" s="7">
        <v>4</v>
      </c>
      <c r="CI475164" s="7">
        <v>2</v>
      </c>
      <c r="CL475164" s="7">
        <v>3</v>
      </c>
    </row>
    <row r="475165" spans="1:90" x14ac:dyDescent="0.25">
      <c r="A475165" s="16" t="s">
        <v>32</v>
      </c>
    </row>
    <row r="475166" spans="1:90" x14ac:dyDescent="0.25">
      <c r="A475166" s="16" t="s">
        <v>33</v>
      </c>
      <c r="BG475166" s="7">
        <v>2</v>
      </c>
      <c r="BL475166" s="7">
        <v>2</v>
      </c>
      <c r="BS475166" s="7">
        <v>4</v>
      </c>
    </row>
    <row r="475167" spans="1:90" x14ac:dyDescent="0.25">
      <c r="A475167" s="1" t="s">
        <v>34</v>
      </c>
      <c r="AI475167" s="7">
        <v>73</v>
      </c>
    </row>
    <row r="475168" spans="1:90" x14ac:dyDescent="0.25">
      <c r="A475168" s="16" t="s">
        <v>35</v>
      </c>
      <c r="AK475168" s="7">
        <v>15</v>
      </c>
      <c r="AL475168" s="13">
        <v>72</v>
      </c>
      <c r="AM475168" s="7">
        <v>7</v>
      </c>
      <c r="AN475168" s="7">
        <v>1</v>
      </c>
      <c r="AO475168" s="7">
        <v>10</v>
      </c>
      <c r="BG475168" s="7">
        <v>2</v>
      </c>
      <c r="BS475168" s="7">
        <v>12</v>
      </c>
      <c r="CC475168" s="7">
        <v>4</v>
      </c>
      <c r="CE475168" s="7">
        <v>1</v>
      </c>
    </row>
    <row r="475169" spans="1:90" x14ac:dyDescent="0.25">
      <c r="A475169" s="1" t="s">
        <v>36</v>
      </c>
      <c r="AL475169" s="7">
        <v>9</v>
      </c>
      <c r="AM475169" s="7">
        <v>2</v>
      </c>
      <c r="AN475169" s="7">
        <v>3</v>
      </c>
      <c r="AO475169" s="7">
        <v>5</v>
      </c>
      <c r="BQ475169" s="7">
        <v>1</v>
      </c>
    </row>
    <row r="475170" spans="1:90" x14ac:dyDescent="0.25">
      <c r="A475170" s="1" t="s">
        <v>37</v>
      </c>
      <c r="BS475170" s="7">
        <v>34</v>
      </c>
    </row>
    <row r="475171" spans="1:90" x14ac:dyDescent="0.25">
      <c r="A475171" s="1" t="s">
        <v>38</v>
      </c>
      <c r="AI475171" s="7">
        <v>1</v>
      </c>
    </row>
    <row r="475172" spans="1:90" x14ac:dyDescent="0.25">
      <c r="A475172" s="1" t="s">
        <v>39</v>
      </c>
      <c r="AI475172" s="7">
        <v>1</v>
      </c>
      <c r="CL475172" s="7">
        <v>1</v>
      </c>
    </row>
    <row r="475173" spans="1:90" x14ac:dyDescent="0.25">
      <c r="A475173" s="1" t="s">
        <v>40</v>
      </c>
      <c r="AK475173" s="13">
        <v>1</v>
      </c>
    </row>
    <row r="475174" spans="1:90" x14ac:dyDescent="0.25">
      <c r="A475174" s="1" t="s">
        <v>41</v>
      </c>
      <c r="AN475174" s="7">
        <v>2</v>
      </c>
      <c r="CI475174" s="7">
        <v>2</v>
      </c>
      <c r="CL475174" s="7">
        <v>1</v>
      </c>
    </row>
    <row r="475175" spans="1:90" x14ac:dyDescent="0.25">
      <c r="A475175" s="1" t="s">
        <v>42</v>
      </c>
      <c r="AN475175" s="7">
        <v>3</v>
      </c>
      <c r="BS475175" s="7">
        <v>2</v>
      </c>
    </row>
    <row r="475176" spans="1:90" x14ac:dyDescent="0.25">
      <c r="A475176" s="17" t="s">
        <v>52</v>
      </c>
      <c r="AN475176" s="7">
        <v>1</v>
      </c>
      <c r="BG475176" s="7">
        <v>2</v>
      </c>
      <c r="CL475176" s="7">
        <v>11</v>
      </c>
    </row>
    <row r="475177" spans="1:90" x14ac:dyDescent="0.25">
      <c r="A475177" s="1" t="s">
        <v>43</v>
      </c>
      <c r="BG475177" s="7">
        <v>1</v>
      </c>
    </row>
    <row r="475178" spans="1:90" x14ac:dyDescent="0.25">
      <c r="A475178" s="17" t="s">
        <v>53</v>
      </c>
      <c r="AN475178" s="7">
        <v>16</v>
      </c>
    </row>
    <row r="475179" spans="1:90" x14ac:dyDescent="0.25">
      <c r="A475179" s="1" t="s">
        <v>44</v>
      </c>
      <c r="AM475179" s="7">
        <v>2</v>
      </c>
      <c r="AO475179" s="7">
        <v>8</v>
      </c>
    </row>
    <row r="475180" spans="1:90" x14ac:dyDescent="0.25">
      <c r="A475180" s="1" t="s">
        <v>45</v>
      </c>
      <c r="BG475180" s="7">
        <v>3</v>
      </c>
    </row>
    <row r="475181" spans="1:90" x14ac:dyDescent="0.25">
      <c r="A475181" s="1" t="s">
        <v>46</v>
      </c>
      <c r="BY475181" s="7">
        <v>4</v>
      </c>
    </row>
    <row r="475182" spans="1:90" x14ac:dyDescent="0.25">
      <c r="A475182" s="16" t="s">
        <v>47</v>
      </c>
      <c r="AK475182" s="13" t="s">
        <v>132</v>
      </c>
      <c r="AL475182" s="13" t="s">
        <v>134</v>
      </c>
      <c r="AQ475182" s="13" t="s">
        <v>142</v>
      </c>
      <c r="AR475182" s="13"/>
      <c r="AS475182" s="7" t="s">
        <v>146</v>
      </c>
      <c r="AZ475182" s="7" t="s">
        <v>159</v>
      </c>
      <c r="CF475182" s="7" t="s">
        <v>199</v>
      </c>
      <c r="CI475182" s="7" t="s">
        <v>205</v>
      </c>
    </row>
    <row r="491512" spans="1:90" x14ac:dyDescent="0.25">
      <c r="A491512" s="1" t="s">
        <v>0</v>
      </c>
      <c r="B491512" s="13" t="s">
        <v>67</v>
      </c>
      <c r="C491512" s="7" t="s">
        <v>71</v>
      </c>
      <c r="D491512" s="7" t="s">
        <v>73</v>
      </c>
      <c r="E491512" s="7" t="s">
        <v>77</v>
      </c>
      <c r="F491512" s="7" t="s">
        <v>79</v>
      </c>
      <c r="G491512" s="7" t="s">
        <v>81</v>
      </c>
      <c r="H491512" s="7" t="s">
        <v>83</v>
      </c>
      <c r="I491512" s="7" t="s">
        <v>86</v>
      </c>
      <c r="J491512" s="7" t="s">
        <v>87</v>
      </c>
      <c r="K491512" s="7" t="s">
        <v>89</v>
      </c>
      <c r="L491512" s="7" t="s">
        <v>90</v>
      </c>
      <c r="M491512" s="7" t="s">
        <v>91</v>
      </c>
      <c r="N491512" s="7" t="s">
        <v>93</v>
      </c>
      <c r="O491512" s="7" t="s">
        <v>94</v>
      </c>
      <c r="P491512" s="7" t="s">
        <v>96</v>
      </c>
      <c r="Q491512" s="7" t="s">
        <v>97</v>
      </c>
      <c r="R491512" s="7" t="s">
        <v>100</v>
      </c>
      <c r="S491512" s="7" t="s">
        <v>102</v>
      </c>
      <c r="T491512" s="7" t="s">
        <v>103</v>
      </c>
      <c r="U491512" s="7" t="s">
        <v>105</v>
      </c>
      <c r="V491512" s="7" t="s">
        <v>106</v>
      </c>
      <c r="W491512" s="7" t="s">
        <v>108</v>
      </c>
      <c r="X491512" s="7" t="s">
        <v>110</v>
      </c>
      <c r="Y491512" s="7" t="s">
        <v>111</v>
      </c>
      <c r="Z491512" s="7" t="s">
        <v>112</v>
      </c>
      <c r="AA491512" s="7" t="s">
        <v>113</v>
      </c>
      <c r="AB491512" s="7" t="s">
        <v>115</v>
      </c>
      <c r="AC491512" s="7" t="s">
        <v>117</v>
      </c>
      <c r="AD491512" s="7" t="s">
        <v>119</v>
      </c>
      <c r="AE491512" s="7" t="s">
        <v>120</v>
      </c>
      <c r="AF491512" s="7" t="s">
        <v>121</v>
      </c>
      <c r="AG491512" s="7" t="s">
        <v>123</v>
      </c>
      <c r="AH491512" s="7" t="s">
        <v>125</v>
      </c>
      <c r="AI491512" s="7" t="s">
        <v>127</v>
      </c>
      <c r="AJ491512" s="7" t="s">
        <v>129</v>
      </c>
      <c r="AK491512" s="7" t="s">
        <v>130</v>
      </c>
      <c r="AL491512" s="7" t="s">
        <v>133</v>
      </c>
      <c r="AM491512" s="7" t="s">
        <v>135</v>
      </c>
      <c r="AN491512" s="7" t="s">
        <v>136</v>
      </c>
      <c r="AO491512" s="7" t="s">
        <v>138</v>
      </c>
      <c r="AP491512" s="7" t="s">
        <v>139</v>
      </c>
      <c r="AQ491512" s="7" t="s">
        <v>140</v>
      </c>
      <c r="AR491512" s="7" t="s">
        <v>143</v>
      </c>
      <c r="AS491512" s="7" t="s">
        <v>145</v>
      </c>
      <c r="AT491512" s="7" t="s">
        <v>147</v>
      </c>
      <c r="AU491512" s="7" t="s">
        <v>148</v>
      </c>
      <c r="AV491512" s="7" t="s">
        <v>149</v>
      </c>
      <c r="AW491512" s="7" t="s">
        <v>152</v>
      </c>
      <c r="AX491512" s="7" t="s">
        <v>153</v>
      </c>
      <c r="AY491512" s="7" t="s">
        <v>155</v>
      </c>
      <c r="AZ491512" s="7" t="s">
        <v>158</v>
      </c>
      <c r="BA491512" s="7" t="s">
        <v>160</v>
      </c>
      <c r="BB491512" s="7" t="s">
        <v>161</v>
      </c>
      <c r="BC491512" s="7" t="s">
        <v>162</v>
      </c>
      <c r="BD491512" s="7" t="s">
        <v>163</v>
      </c>
      <c r="BE491512" s="7" t="s">
        <v>164</v>
      </c>
      <c r="BF491512" s="7" t="s">
        <v>165</v>
      </c>
      <c r="BG491512" s="7" t="s">
        <v>166</v>
      </c>
      <c r="BH491512" s="7" t="s">
        <v>167</v>
      </c>
      <c r="BI491512" s="7" t="s">
        <v>168</v>
      </c>
      <c r="BJ491512" s="7" t="s">
        <v>169</v>
      </c>
      <c r="BK491512" s="7" t="s">
        <v>170</v>
      </c>
      <c r="BL491512" s="7" t="s">
        <v>171</v>
      </c>
      <c r="BM491512" s="7" t="s">
        <v>173</v>
      </c>
      <c r="BN491512" s="7" t="s">
        <v>174</v>
      </c>
      <c r="BO491512" s="7" t="s">
        <v>176</v>
      </c>
      <c r="BP491512" s="7" t="s">
        <v>178</v>
      </c>
      <c r="BQ491512" s="7" t="s">
        <v>179</v>
      </c>
      <c r="BR491512" s="7" t="s">
        <v>181</v>
      </c>
      <c r="BS491512" s="7" t="s">
        <v>183</v>
      </c>
      <c r="BT491512" s="7" t="s">
        <v>184</v>
      </c>
      <c r="BU491512" s="7" t="s">
        <v>185</v>
      </c>
      <c r="BV491512" s="7" t="s">
        <v>187</v>
      </c>
      <c r="BW491512" s="7" t="s">
        <v>188</v>
      </c>
      <c r="BX491512" s="7" t="s">
        <v>189</v>
      </c>
      <c r="BY491512" s="7" t="s">
        <v>190</v>
      </c>
      <c r="BZ491512" s="7" t="s">
        <v>192</v>
      </c>
      <c r="CA491512" s="7" t="s">
        <v>193</v>
      </c>
      <c r="CB491512" s="7" t="s">
        <v>194</v>
      </c>
      <c r="CC491512" s="7" t="s">
        <v>195</v>
      </c>
      <c r="CD491512" s="7" t="s">
        <v>196</v>
      </c>
      <c r="CE491512" s="7" t="s">
        <v>197</v>
      </c>
      <c r="CF491512" s="7" t="s">
        <v>198</v>
      </c>
      <c r="CG491512" s="7" t="s">
        <v>200</v>
      </c>
      <c r="CH491512" s="7" t="s">
        <v>202</v>
      </c>
      <c r="CI491512" s="7" t="s">
        <v>204</v>
      </c>
      <c r="CJ491512" s="7" t="s">
        <v>206</v>
      </c>
      <c r="CK491512" s="7" t="s">
        <v>208</v>
      </c>
      <c r="CL491512" s="7" t="s">
        <v>209</v>
      </c>
    </row>
    <row r="491513" spans="1:90" x14ac:dyDescent="0.25">
      <c r="A491513" s="1" t="s">
        <v>1</v>
      </c>
      <c r="B491513" s="7" t="s">
        <v>54</v>
      </c>
      <c r="C491513" s="7" t="s">
        <v>54</v>
      </c>
      <c r="D491513" s="7" t="s">
        <v>57</v>
      </c>
      <c r="E491513" s="7" t="s">
        <v>57</v>
      </c>
      <c r="F491513" s="7" t="s">
        <v>57</v>
      </c>
      <c r="G491513" s="7" t="s">
        <v>57</v>
      </c>
      <c r="H491513" s="7" t="s">
        <v>57</v>
      </c>
      <c r="I491513" s="7" t="s">
        <v>54</v>
      </c>
      <c r="J491513" s="7" t="s">
        <v>57</v>
      </c>
      <c r="K491513" s="7" t="s">
        <v>57</v>
      </c>
      <c r="L491513" s="7" t="s">
        <v>57</v>
      </c>
      <c r="M491513" s="7" t="s">
        <v>57</v>
      </c>
      <c r="N491513" s="7" t="s">
        <v>57</v>
      </c>
      <c r="O491513" s="7" t="s">
        <v>54</v>
      </c>
      <c r="P491513" s="7" t="s">
        <v>57</v>
      </c>
      <c r="Q491513" s="7" t="s">
        <v>57</v>
      </c>
      <c r="R491513" s="7" t="s">
        <v>54</v>
      </c>
      <c r="S491513" s="7" t="s">
        <v>57</v>
      </c>
      <c r="T491513" s="7" t="s">
        <v>57</v>
      </c>
      <c r="U491513" s="7" t="s">
        <v>57</v>
      </c>
      <c r="V491513" s="7" t="s">
        <v>57</v>
      </c>
      <c r="W491513" s="7" t="s">
        <v>54</v>
      </c>
      <c r="X491513" s="7" t="s">
        <v>57</v>
      </c>
      <c r="Y491513" s="7" t="s">
        <v>57</v>
      </c>
      <c r="Z491513" s="7" t="s">
        <v>54</v>
      </c>
      <c r="AA491513" s="7" t="s">
        <v>57</v>
      </c>
      <c r="AB491513" s="7" t="s">
        <v>57</v>
      </c>
      <c r="AC491513" s="7" t="s">
        <v>54</v>
      </c>
      <c r="AD491513" s="7" t="s">
        <v>57</v>
      </c>
      <c r="AE491513" s="7" t="s">
        <v>57</v>
      </c>
      <c r="AF491513" s="7" t="s">
        <v>54</v>
      </c>
      <c r="AG491513" s="7" t="s">
        <v>57</v>
      </c>
      <c r="AH491513" s="7" t="s">
        <v>57</v>
      </c>
      <c r="AI491513" s="7" t="s">
        <v>57</v>
      </c>
      <c r="AJ491513" s="7" t="s">
        <v>54</v>
      </c>
      <c r="AK491513" s="7" t="s">
        <v>54</v>
      </c>
      <c r="AL491513" s="7" t="s">
        <v>54</v>
      </c>
      <c r="AM491513" s="7" t="s">
        <v>54</v>
      </c>
      <c r="AN491513" s="7" t="s">
        <v>57</v>
      </c>
      <c r="AO491513" s="7" t="s">
        <v>54</v>
      </c>
      <c r="AP491513" s="7" t="s">
        <v>57</v>
      </c>
      <c r="AQ491513" s="7" t="s">
        <v>57</v>
      </c>
      <c r="AR491513" s="7" t="s">
        <v>57</v>
      </c>
      <c r="AS491513" s="7" t="s">
        <v>57</v>
      </c>
      <c r="AT491513" s="7" t="s">
        <v>54</v>
      </c>
      <c r="AU491513" s="7" t="s">
        <v>54</v>
      </c>
      <c r="AV491513" s="7" t="s">
        <v>57</v>
      </c>
      <c r="AW491513" s="7" t="s">
        <v>57</v>
      </c>
      <c r="AX491513" s="7" t="s">
        <v>57</v>
      </c>
      <c r="AY491513" s="7" t="s">
        <v>54</v>
      </c>
      <c r="AZ491513" s="7" t="s">
        <v>54</v>
      </c>
      <c r="BA491513" s="7" t="s">
        <v>54</v>
      </c>
      <c r="BB491513" s="7" t="s">
        <v>57</v>
      </c>
      <c r="BC491513" s="7" t="s">
        <v>57</v>
      </c>
      <c r="BD491513" s="7" t="s">
        <v>57</v>
      </c>
      <c r="BE491513" s="7" t="s">
        <v>57</v>
      </c>
      <c r="BF491513" s="7" t="s">
        <v>54</v>
      </c>
      <c r="BG491513" s="7" t="s">
        <v>57</v>
      </c>
      <c r="BH491513" s="7" t="s">
        <v>54</v>
      </c>
      <c r="BI491513" s="7" t="s">
        <v>57</v>
      </c>
      <c r="BJ491513" s="7" t="s">
        <v>57</v>
      </c>
      <c r="BK491513" s="7" t="s">
        <v>57</v>
      </c>
      <c r="BL491513" s="7" t="s">
        <v>57</v>
      </c>
      <c r="BM491513" s="7" t="s">
        <v>57</v>
      </c>
      <c r="BN491513" s="7" t="s">
        <v>54</v>
      </c>
      <c r="BO491513" s="7" t="s">
        <v>57</v>
      </c>
      <c r="BP491513" s="7" t="s">
        <v>54</v>
      </c>
      <c r="BQ491513" s="7" t="s">
        <v>57</v>
      </c>
      <c r="BR491513" s="7" t="s">
        <v>57</v>
      </c>
      <c r="BS491513" s="7" t="s">
        <v>57</v>
      </c>
      <c r="BT491513" s="7" t="s">
        <v>57</v>
      </c>
      <c r="BU491513" s="7" t="s">
        <v>54</v>
      </c>
      <c r="BV491513" s="7" t="s">
        <v>57</v>
      </c>
      <c r="BW491513" s="7" t="s">
        <v>54</v>
      </c>
      <c r="BX491513" s="7" t="s">
        <v>54</v>
      </c>
      <c r="BY491513" s="7" t="s">
        <v>57</v>
      </c>
      <c r="BZ491513" s="7" t="s">
        <v>57</v>
      </c>
      <c r="CA491513" s="7" t="s">
        <v>57</v>
      </c>
      <c r="CB491513" s="7" t="s">
        <v>54</v>
      </c>
      <c r="CC491513" s="7" t="s">
        <v>54</v>
      </c>
      <c r="CD491513" s="7" t="s">
        <v>57</v>
      </c>
      <c r="CE491513" s="7" t="s">
        <v>54</v>
      </c>
      <c r="CF491513" s="7" t="s">
        <v>57</v>
      </c>
      <c r="CG491513" s="7" t="s">
        <v>57</v>
      </c>
      <c r="CH491513" s="7" t="s">
        <v>57</v>
      </c>
      <c r="CI491513" s="7" t="s">
        <v>57</v>
      </c>
      <c r="CJ491513" s="7" t="s">
        <v>57</v>
      </c>
      <c r="CK491513" s="7" t="s">
        <v>57</v>
      </c>
      <c r="CL491513" s="7" t="s">
        <v>57</v>
      </c>
    </row>
    <row r="491514" spans="1:90" x14ac:dyDescent="0.25">
      <c r="A491514" s="1" t="s">
        <v>2</v>
      </c>
      <c r="B491514" s="9">
        <v>50</v>
      </c>
      <c r="C491514" s="10">
        <v>58</v>
      </c>
      <c r="D491514" s="10">
        <v>11</v>
      </c>
      <c r="E491514" s="10">
        <v>22</v>
      </c>
      <c r="F491514" s="10">
        <v>37</v>
      </c>
      <c r="G491514" s="10">
        <v>39</v>
      </c>
      <c r="H491514" s="10">
        <v>50</v>
      </c>
      <c r="I491514" s="10">
        <v>1</v>
      </c>
      <c r="J491514" s="10">
        <v>1</v>
      </c>
      <c r="K491514" s="10">
        <v>7</v>
      </c>
      <c r="L491514" s="10">
        <v>18</v>
      </c>
      <c r="M491514" s="10">
        <v>35</v>
      </c>
      <c r="N491514" s="10">
        <v>22</v>
      </c>
      <c r="O491514" s="10">
        <v>55</v>
      </c>
      <c r="P491514" s="10">
        <v>3</v>
      </c>
      <c r="Q491514" s="10">
        <v>21</v>
      </c>
      <c r="R491514" s="10">
        <v>23</v>
      </c>
      <c r="S491514" s="10">
        <v>26</v>
      </c>
      <c r="T491514" s="10">
        <v>30</v>
      </c>
      <c r="U491514" s="10">
        <v>21</v>
      </c>
      <c r="V491514" s="10">
        <v>33</v>
      </c>
      <c r="W491514" s="10">
        <v>2</v>
      </c>
      <c r="X491514" s="10">
        <v>15</v>
      </c>
      <c r="Y491514" s="10">
        <v>39</v>
      </c>
      <c r="Z491514" s="10">
        <v>36</v>
      </c>
      <c r="AA491514" s="10">
        <v>45</v>
      </c>
      <c r="AB491514" s="10">
        <v>53</v>
      </c>
      <c r="AC491514" s="7" t="s">
        <v>118</v>
      </c>
      <c r="AD491514" s="10" t="s">
        <v>118</v>
      </c>
      <c r="AE491514" s="10" t="s">
        <v>118</v>
      </c>
      <c r="AF491514" s="10">
        <v>21</v>
      </c>
      <c r="AG491514" s="10">
        <v>52</v>
      </c>
      <c r="AH491514" s="7">
        <v>62</v>
      </c>
      <c r="AI491514" s="7">
        <v>41</v>
      </c>
      <c r="AJ491514" s="7">
        <v>18</v>
      </c>
      <c r="AK491514" s="7">
        <v>52</v>
      </c>
      <c r="AL491514" s="10">
        <v>55</v>
      </c>
      <c r="AM491514" s="10">
        <v>33</v>
      </c>
      <c r="AN491514" s="10">
        <v>30</v>
      </c>
      <c r="AO491514" s="7">
        <v>38</v>
      </c>
      <c r="AP491514" s="9">
        <v>38</v>
      </c>
      <c r="AQ491514" s="7">
        <v>44</v>
      </c>
      <c r="AR491514" s="7">
        <v>50</v>
      </c>
      <c r="AS491514" s="7">
        <v>55</v>
      </c>
      <c r="AT491514" s="9">
        <v>1</v>
      </c>
      <c r="AU491514" s="9">
        <v>24</v>
      </c>
      <c r="AV491514" s="7">
        <v>28</v>
      </c>
      <c r="AW491514" s="9">
        <v>38</v>
      </c>
      <c r="AX491514" s="10">
        <v>21</v>
      </c>
      <c r="AY491514" s="9">
        <v>42</v>
      </c>
      <c r="AZ491514" s="10">
        <v>13</v>
      </c>
      <c r="BA491514" s="10">
        <v>21</v>
      </c>
      <c r="BB491514" s="10">
        <v>36</v>
      </c>
      <c r="BC491514" s="10">
        <v>57</v>
      </c>
      <c r="BD491514" s="10">
        <v>52</v>
      </c>
      <c r="BE491514" s="10">
        <v>12</v>
      </c>
      <c r="BF491514" s="10">
        <v>49</v>
      </c>
      <c r="BG491514" s="10">
        <v>48</v>
      </c>
      <c r="BH491514" s="10">
        <v>1</v>
      </c>
      <c r="BI491514" s="10">
        <v>40</v>
      </c>
      <c r="BJ491514" s="10">
        <v>42</v>
      </c>
      <c r="BK491514" s="10">
        <v>51</v>
      </c>
      <c r="BL491514" s="10">
        <v>2</v>
      </c>
      <c r="BM491514" s="10">
        <v>31</v>
      </c>
      <c r="BN491514" s="10">
        <v>43</v>
      </c>
      <c r="BO491514" s="10">
        <v>56</v>
      </c>
      <c r="BP491514" s="10">
        <v>2</v>
      </c>
      <c r="BQ491514" s="10">
        <v>14</v>
      </c>
      <c r="BR491514" s="10">
        <v>44</v>
      </c>
      <c r="BS491514" s="10">
        <v>68</v>
      </c>
      <c r="BT491514" s="10">
        <v>30</v>
      </c>
      <c r="BU491514" s="10">
        <v>53</v>
      </c>
      <c r="BV491514" s="10">
        <v>47</v>
      </c>
      <c r="BW491514" s="10">
        <v>41</v>
      </c>
      <c r="BX491514" s="10">
        <v>21</v>
      </c>
      <c r="BY491514" s="10">
        <v>32</v>
      </c>
      <c r="BZ491514" s="10">
        <v>9</v>
      </c>
      <c r="CA491514" s="10">
        <v>33</v>
      </c>
      <c r="CB491514" s="10">
        <v>39</v>
      </c>
      <c r="CC491514" s="10">
        <v>6</v>
      </c>
      <c r="CD491514" s="10">
        <v>18</v>
      </c>
      <c r="CE491514" s="10">
        <v>7</v>
      </c>
      <c r="CF491514" s="10">
        <v>43</v>
      </c>
      <c r="CG491514" s="7">
        <v>36</v>
      </c>
      <c r="CH491514" s="7">
        <v>45</v>
      </c>
      <c r="CI491514" s="7">
        <v>47</v>
      </c>
      <c r="CJ491514" s="7">
        <v>18</v>
      </c>
      <c r="CK491514" s="10" t="s">
        <v>118</v>
      </c>
      <c r="CL491514" s="7" t="s">
        <v>210</v>
      </c>
    </row>
    <row r="491515" spans="1:90" x14ac:dyDescent="0.25">
      <c r="A491515" s="1" t="s">
        <v>3</v>
      </c>
      <c r="B491515" s="7">
        <v>9</v>
      </c>
      <c r="C491515" s="7">
        <v>5</v>
      </c>
      <c r="D491515" s="7">
        <v>9</v>
      </c>
      <c r="E491515" s="7">
        <v>8</v>
      </c>
      <c r="F491515" s="7">
        <v>6</v>
      </c>
      <c r="G491515" s="7">
        <v>8</v>
      </c>
      <c r="H491515" s="7">
        <v>8</v>
      </c>
      <c r="I491515" s="7">
        <v>7</v>
      </c>
      <c r="J491515" s="13">
        <v>3</v>
      </c>
      <c r="K491515" s="13">
        <v>4</v>
      </c>
      <c r="L491515" s="7">
        <v>7</v>
      </c>
      <c r="M491515" s="13">
        <v>12</v>
      </c>
      <c r="N491515" s="7">
        <v>10</v>
      </c>
      <c r="O491515" s="7">
        <v>10</v>
      </c>
      <c r="P491515" s="7">
        <v>10</v>
      </c>
      <c r="Q491515" s="7">
        <v>7</v>
      </c>
      <c r="R491515" s="7">
        <v>5</v>
      </c>
      <c r="S491515" s="7">
        <v>5</v>
      </c>
      <c r="T491515" s="7">
        <v>11</v>
      </c>
      <c r="U491515" s="7">
        <v>7</v>
      </c>
      <c r="V491515" s="7">
        <v>8</v>
      </c>
      <c r="W491515" s="13">
        <v>12</v>
      </c>
      <c r="X491515" s="7">
        <v>5</v>
      </c>
      <c r="Y491515" s="7">
        <v>9</v>
      </c>
      <c r="Z491515" s="7">
        <v>9</v>
      </c>
      <c r="AA491515" s="7">
        <v>10</v>
      </c>
      <c r="AB491515" s="7">
        <v>5</v>
      </c>
      <c r="AC491515" s="7">
        <v>6</v>
      </c>
      <c r="AD491515" s="7">
        <v>7</v>
      </c>
      <c r="AE491515" s="7">
        <v>8</v>
      </c>
      <c r="AF491515" s="7">
        <v>6</v>
      </c>
      <c r="AG491515" s="7">
        <v>10</v>
      </c>
      <c r="AH491515" s="7">
        <v>8</v>
      </c>
      <c r="AI491515" s="7">
        <v>8</v>
      </c>
      <c r="AJ491515" s="7">
        <v>6</v>
      </c>
      <c r="AK491515" s="7">
        <v>5</v>
      </c>
      <c r="AL491515" s="7">
        <v>7</v>
      </c>
      <c r="AM491515" s="7">
        <v>11</v>
      </c>
      <c r="AN491515" s="7">
        <v>10</v>
      </c>
      <c r="AO491515" s="7">
        <v>9</v>
      </c>
      <c r="AP491515" s="7">
        <v>8</v>
      </c>
      <c r="AQ491515" s="7">
        <v>5</v>
      </c>
      <c r="AR491515" s="7">
        <v>7</v>
      </c>
      <c r="AS491515" s="7">
        <v>8</v>
      </c>
      <c r="AT491515" s="7">
        <v>8</v>
      </c>
      <c r="AU491515" s="7">
        <v>11</v>
      </c>
      <c r="AV491515" s="7">
        <v>7</v>
      </c>
      <c r="AW491515" s="7">
        <v>9</v>
      </c>
      <c r="AX491515" s="7">
        <v>6</v>
      </c>
      <c r="AY491515" s="7">
        <v>10</v>
      </c>
      <c r="AZ491515" s="7">
        <v>8</v>
      </c>
      <c r="BA491515" s="7">
        <v>5</v>
      </c>
      <c r="BB491515" s="7">
        <v>8</v>
      </c>
      <c r="BC491515" s="7">
        <v>9</v>
      </c>
      <c r="BD491515" s="7">
        <v>6</v>
      </c>
      <c r="BE491515" s="13">
        <v>6</v>
      </c>
      <c r="BF491515" s="7">
        <v>8</v>
      </c>
      <c r="BG491515" s="7">
        <v>9</v>
      </c>
      <c r="BH491515" s="13">
        <v>4</v>
      </c>
      <c r="BI491515" s="7">
        <v>7</v>
      </c>
      <c r="BJ491515" s="13">
        <v>6</v>
      </c>
      <c r="BK491515" s="13">
        <v>6</v>
      </c>
      <c r="BL491515" s="13">
        <v>3</v>
      </c>
      <c r="BM491515" s="7">
        <v>8</v>
      </c>
      <c r="BN491515" s="7">
        <v>11</v>
      </c>
      <c r="BO491515" s="7">
        <v>7</v>
      </c>
      <c r="BP491515" s="13">
        <v>4</v>
      </c>
      <c r="BQ491515" s="7">
        <v>8</v>
      </c>
      <c r="BR491515" s="7">
        <v>5</v>
      </c>
      <c r="BS491515" s="7">
        <v>9</v>
      </c>
      <c r="BT491515" s="13">
        <v>6</v>
      </c>
      <c r="BU491515" s="7">
        <v>11</v>
      </c>
      <c r="BV491515" s="7">
        <v>9</v>
      </c>
      <c r="BW491515" s="7">
        <v>7</v>
      </c>
      <c r="BX491515" s="7">
        <v>9</v>
      </c>
      <c r="BY491515" s="7">
        <v>9</v>
      </c>
      <c r="BZ491515" s="7">
        <v>8</v>
      </c>
      <c r="CA491515" s="7">
        <v>7</v>
      </c>
      <c r="CB491515" s="7">
        <v>5</v>
      </c>
      <c r="CC491515" s="7">
        <v>5</v>
      </c>
      <c r="CD491515" s="13">
        <v>6</v>
      </c>
      <c r="CE491515" s="7">
        <v>11</v>
      </c>
      <c r="CF491515" s="7">
        <v>9</v>
      </c>
      <c r="CG491515" s="7">
        <v>7</v>
      </c>
      <c r="CH491515" s="7">
        <v>7</v>
      </c>
      <c r="CI491515" s="7">
        <v>5</v>
      </c>
      <c r="CJ491515" s="7">
        <v>7</v>
      </c>
      <c r="CK491515" s="7">
        <v>7</v>
      </c>
      <c r="CL491515" s="7">
        <v>4</v>
      </c>
    </row>
    <row r="491516" spans="1:90" x14ac:dyDescent="0.25">
      <c r="A491516" s="1" t="s">
        <v>4</v>
      </c>
      <c r="B491516" s="7">
        <v>2007</v>
      </c>
      <c r="C491516" s="7">
        <v>2007</v>
      </c>
      <c r="D491516" s="7">
        <v>2008</v>
      </c>
      <c r="E491516" s="7">
        <v>2008</v>
      </c>
      <c r="F491516" s="7">
        <v>2008</v>
      </c>
      <c r="G491516" s="7">
        <v>2008</v>
      </c>
      <c r="H491516" s="7">
        <v>2008</v>
      </c>
      <c r="I491516" s="7">
        <v>2009</v>
      </c>
      <c r="J491516" s="7">
        <v>2010</v>
      </c>
      <c r="K491516" s="7">
        <v>2010</v>
      </c>
      <c r="L491516" s="7">
        <v>2010</v>
      </c>
      <c r="M491516" s="7">
        <v>2010</v>
      </c>
      <c r="N491516" s="7">
        <v>2011</v>
      </c>
      <c r="O491516" s="7">
        <v>2011</v>
      </c>
      <c r="P491516" s="13">
        <v>2012</v>
      </c>
      <c r="Q491516" s="7">
        <v>2012</v>
      </c>
      <c r="R491516" s="7">
        <v>2012</v>
      </c>
      <c r="S491516" s="7">
        <v>2012</v>
      </c>
      <c r="T491516" s="13">
        <v>2012</v>
      </c>
      <c r="U491516" s="13">
        <v>2015</v>
      </c>
      <c r="V491516" s="13">
        <v>2015</v>
      </c>
      <c r="W491516" s="7">
        <v>2016</v>
      </c>
      <c r="X491516" s="13">
        <v>2016</v>
      </c>
      <c r="Y491516" s="7">
        <v>2016</v>
      </c>
      <c r="Z491516" s="7">
        <v>2017</v>
      </c>
      <c r="AA491516" s="7">
        <v>2017</v>
      </c>
      <c r="AB491516" s="7">
        <v>2017</v>
      </c>
      <c r="AC491516" s="7">
        <v>2019</v>
      </c>
      <c r="AD491516" s="7">
        <v>2019</v>
      </c>
      <c r="AE491516" s="7">
        <v>2019</v>
      </c>
      <c r="AF491516" s="7">
        <v>2002</v>
      </c>
      <c r="AG491516" s="7">
        <v>2003</v>
      </c>
      <c r="AH491516" s="7">
        <v>1988</v>
      </c>
      <c r="AI491516" s="7">
        <v>1989</v>
      </c>
      <c r="AJ491516" s="7">
        <v>1994</v>
      </c>
      <c r="AK491516" s="7">
        <v>1995</v>
      </c>
      <c r="AL491516" s="7">
        <v>2002</v>
      </c>
      <c r="AM491516" s="7">
        <v>2003</v>
      </c>
      <c r="AN491516" s="7">
        <v>2003</v>
      </c>
      <c r="AO491516" s="7">
        <v>2005</v>
      </c>
      <c r="AP491516" s="7">
        <v>2007</v>
      </c>
      <c r="AQ491516" s="7">
        <v>2007</v>
      </c>
      <c r="AR491516" s="7">
        <v>2007</v>
      </c>
      <c r="AS491516" s="7">
        <v>2007</v>
      </c>
      <c r="AT491516" s="7">
        <v>2007</v>
      </c>
      <c r="AU491516" s="7">
        <v>2007</v>
      </c>
      <c r="AV491516" s="7">
        <v>2007</v>
      </c>
      <c r="AW491516" s="7">
        <v>2007</v>
      </c>
      <c r="AX491516" s="7">
        <v>2007</v>
      </c>
      <c r="AY491516" s="7">
        <v>2007</v>
      </c>
      <c r="AZ491516" s="7">
        <v>2008</v>
      </c>
      <c r="BA491516" s="7">
        <v>2008</v>
      </c>
      <c r="BB491516" s="7">
        <v>2008</v>
      </c>
      <c r="BC491516" s="7">
        <v>2008</v>
      </c>
      <c r="BD491516" s="7">
        <v>2008</v>
      </c>
      <c r="BE491516" s="7">
        <v>2009</v>
      </c>
      <c r="BF491516" s="7">
        <v>2009</v>
      </c>
      <c r="BG491516" s="7">
        <v>2009</v>
      </c>
      <c r="BH491516" s="7">
        <v>2010</v>
      </c>
      <c r="BI491516" s="7">
        <v>2010</v>
      </c>
      <c r="BJ491516" s="7">
        <v>2010</v>
      </c>
      <c r="BK491516" s="7">
        <v>2010</v>
      </c>
      <c r="BL491516" s="7">
        <v>2010</v>
      </c>
      <c r="BM491516" s="7">
        <v>2010</v>
      </c>
      <c r="BN491516" s="7">
        <v>2011</v>
      </c>
      <c r="BO491516" s="7">
        <v>2011</v>
      </c>
      <c r="BP491516" s="7">
        <v>2011</v>
      </c>
      <c r="BQ491516" s="7">
        <v>2011</v>
      </c>
      <c r="BR491516" s="7">
        <v>2011</v>
      </c>
      <c r="BS491516" s="7">
        <v>2011</v>
      </c>
      <c r="BT491516" s="7">
        <v>2011</v>
      </c>
      <c r="BU491516" s="13">
        <v>2012</v>
      </c>
      <c r="BV491516" s="13">
        <v>2013</v>
      </c>
      <c r="BW491516" s="13">
        <v>2013</v>
      </c>
      <c r="BX491516" s="13">
        <v>2013</v>
      </c>
      <c r="BY491516" s="13">
        <v>2014</v>
      </c>
      <c r="BZ491516" s="13">
        <v>2014</v>
      </c>
      <c r="CA491516" s="13">
        <v>2015</v>
      </c>
      <c r="CB491516" s="13">
        <v>2015</v>
      </c>
      <c r="CC491516" s="13">
        <v>2015</v>
      </c>
      <c r="CD491516" s="13">
        <v>2016</v>
      </c>
      <c r="CE491516" s="7">
        <v>2017</v>
      </c>
      <c r="CF491516" s="7">
        <v>2017</v>
      </c>
      <c r="CG491516" s="7">
        <v>2018</v>
      </c>
      <c r="CH491516" s="7">
        <v>2018</v>
      </c>
      <c r="CI491516" s="7">
        <v>2018</v>
      </c>
      <c r="CJ491516" s="7">
        <v>2018</v>
      </c>
      <c r="CK491516" s="7">
        <v>2019</v>
      </c>
      <c r="CL491516" s="7">
        <v>2019</v>
      </c>
    </row>
    <row r="491517" spans="1:90" x14ac:dyDescent="0.25">
      <c r="A491517" s="1" t="s">
        <v>5</v>
      </c>
      <c r="B491517" s="14">
        <v>39347</v>
      </c>
      <c r="C491517" s="14">
        <v>39225</v>
      </c>
      <c r="D491517" s="14">
        <v>39701</v>
      </c>
      <c r="E491517" s="14">
        <v>39671</v>
      </c>
      <c r="F491517" s="14">
        <v>39606</v>
      </c>
      <c r="G491517" s="14">
        <v>39675</v>
      </c>
      <c r="H491517" s="14">
        <v>39671</v>
      </c>
      <c r="I491517" s="14">
        <v>40023</v>
      </c>
      <c r="J491517" s="14">
        <v>40258</v>
      </c>
      <c r="K491517" s="14">
        <v>40298</v>
      </c>
      <c r="L491517" s="14">
        <v>40375</v>
      </c>
      <c r="M491517" s="14">
        <v>40543</v>
      </c>
      <c r="N491517" s="14">
        <v>40844</v>
      </c>
      <c r="O491517" s="14">
        <v>40825</v>
      </c>
      <c r="P491517" s="14">
        <v>41185</v>
      </c>
      <c r="Q491517" s="14">
        <v>41106</v>
      </c>
      <c r="R491517" s="14">
        <v>41056</v>
      </c>
      <c r="S491517" s="14">
        <v>41048</v>
      </c>
      <c r="T491517" s="14">
        <v>41220</v>
      </c>
      <c r="U491517" s="14">
        <v>42202</v>
      </c>
      <c r="V491517" s="14">
        <v>42234</v>
      </c>
      <c r="W491517" s="14">
        <v>42709</v>
      </c>
      <c r="X491517" s="14">
        <v>42518</v>
      </c>
      <c r="Y491517" s="14">
        <v>42626</v>
      </c>
      <c r="Z491517" s="14">
        <v>42987</v>
      </c>
      <c r="AA491517" s="14">
        <v>43031</v>
      </c>
      <c r="AB491517" s="14">
        <v>42875</v>
      </c>
      <c r="AC491517" s="14">
        <v>43635</v>
      </c>
      <c r="AD491517" s="14">
        <v>43650</v>
      </c>
      <c r="AE491517" s="14">
        <v>43678</v>
      </c>
      <c r="AF491517" s="14">
        <v>37421</v>
      </c>
      <c r="AG491517" s="14">
        <v>37911</v>
      </c>
      <c r="AH491517" s="14">
        <v>32381</v>
      </c>
      <c r="AI491517" s="14">
        <v>32740</v>
      </c>
      <c r="AJ491517" s="14">
        <v>34498</v>
      </c>
      <c r="AK491517" s="14">
        <v>34849</v>
      </c>
      <c r="AL491517" s="14">
        <v>37461</v>
      </c>
      <c r="AM491517" s="14">
        <v>37949</v>
      </c>
      <c r="AN491517" s="14">
        <v>37916</v>
      </c>
      <c r="AO491517" s="14">
        <v>38608</v>
      </c>
      <c r="AP491517" s="14">
        <v>39319</v>
      </c>
      <c r="AQ491517" s="14">
        <v>39229</v>
      </c>
      <c r="AR491517" s="14">
        <v>39264</v>
      </c>
      <c r="AS491517" s="14">
        <v>39311</v>
      </c>
      <c r="AT491517" s="14">
        <v>39305</v>
      </c>
      <c r="AU491517" s="14">
        <v>39411</v>
      </c>
      <c r="AV491517" s="14">
        <v>39266</v>
      </c>
      <c r="AW491517" s="14">
        <v>39336</v>
      </c>
      <c r="AX491517" s="14">
        <v>39259</v>
      </c>
      <c r="AY491517" s="14">
        <v>39379</v>
      </c>
      <c r="AZ491517" s="14">
        <v>39671</v>
      </c>
      <c r="BA491517" s="14">
        <v>39571</v>
      </c>
      <c r="BB491517" s="14">
        <v>39671</v>
      </c>
      <c r="BC491517" s="14">
        <v>39709</v>
      </c>
      <c r="BD491517" s="14">
        <v>39615</v>
      </c>
      <c r="BE491517" s="14">
        <v>39980</v>
      </c>
      <c r="BF491517" s="14">
        <v>40026</v>
      </c>
      <c r="BG491517" s="14">
        <v>40071</v>
      </c>
      <c r="BH491517" s="14">
        <v>40279</v>
      </c>
      <c r="BI491517" s="14">
        <v>40390</v>
      </c>
      <c r="BJ491517" s="14">
        <v>40338</v>
      </c>
      <c r="BK491517" s="14">
        <v>40339</v>
      </c>
      <c r="BL491517" s="14">
        <v>40246</v>
      </c>
      <c r="BM491517" s="14">
        <v>40419</v>
      </c>
      <c r="BN491517" s="14">
        <v>40856</v>
      </c>
      <c r="BO491517" s="14">
        <v>40736</v>
      </c>
      <c r="BP491517" s="14">
        <v>40640</v>
      </c>
      <c r="BQ491517" s="14">
        <v>40764</v>
      </c>
      <c r="BR491517" s="14">
        <v>40682</v>
      </c>
      <c r="BS491517" s="14">
        <v>40796</v>
      </c>
      <c r="BT491517" s="14">
        <v>40702</v>
      </c>
      <c r="BU491517" s="14">
        <v>41218</v>
      </c>
      <c r="BV491517" s="14">
        <v>41519</v>
      </c>
      <c r="BW491517" s="14">
        <v>41483</v>
      </c>
      <c r="BX491517" s="14">
        <v>41532</v>
      </c>
      <c r="BY491517" s="14">
        <v>41910</v>
      </c>
      <c r="BZ491517" s="14">
        <v>41858</v>
      </c>
      <c r="CA491517" s="14">
        <v>42210</v>
      </c>
      <c r="CB491517" s="14">
        <v>42150</v>
      </c>
      <c r="CC491517" s="14">
        <v>42155</v>
      </c>
      <c r="CD491517" s="14">
        <v>42549</v>
      </c>
      <c r="CE491517" s="14">
        <v>43067</v>
      </c>
      <c r="CF491517" s="14">
        <v>42997</v>
      </c>
      <c r="CG491517" s="15">
        <v>43303</v>
      </c>
      <c r="CH491517" s="15">
        <v>43310</v>
      </c>
      <c r="CI491517" s="15">
        <v>43240</v>
      </c>
      <c r="CJ491517" s="15">
        <v>43291</v>
      </c>
      <c r="CK491517" s="14">
        <v>43662</v>
      </c>
      <c r="CL491517" s="15">
        <v>43563</v>
      </c>
    </row>
    <row r="491518" spans="1:90" x14ac:dyDescent="0.25">
      <c r="A491518" s="1" t="s">
        <v>6</v>
      </c>
      <c r="B491518" s="7" t="s">
        <v>68</v>
      </c>
      <c r="C491518" s="7" t="s">
        <v>72</v>
      </c>
      <c r="D491518" s="13" t="s">
        <v>74</v>
      </c>
      <c r="E491518" s="7" t="s">
        <v>78</v>
      </c>
      <c r="F491518" s="7" t="s">
        <v>80</v>
      </c>
      <c r="G491518" s="7" t="s">
        <v>82</v>
      </c>
      <c r="H491518" s="7" t="s">
        <v>84</v>
      </c>
      <c r="I491518" s="13" t="s">
        <v>62</v>
      </c>
      <c r="J491518" s="13" t="s">
        <v>88</v>
      </c>
      <c r="K491518" s="13" t="s">
        <v>74</v>
      </c>
      <c r="L491518" s="13" t="s">
        <v>63</v>
      </c>
      <c r="M491518" s="13" t="s">
        <v>92</v>
      </c>
      <c r="N491518" s="13" t="s">
        <v>60</v>
      </c>
      <c r="O491518" s="13" t="s">
        <v>95</v>
      </c>
      <c r="P491518" s="13" t="s">
        <v>60</v>
      </c>
      <c r="Q491518" s="13" t="s">
        <v>98</v>
      </c>
      <c r="R491518" s="13" t="s">
        <v>101</v>
      </c>
      <c r="S491518" s="13" t="s">
        <v>65</v>
      </c>
      <c r="T491518" s="13" t="s">
        <v>58</v>
      </c>
      <c r="U491518" s="13" t="s">
        <v>64</v>
      </c>
      <c r="V491518" s="13" t="s">
        <v>107</v>
      </c>
      <c r="W491518" s="13" t="s">
        <v>109</v>
      </c>
      <c r="X491518" s="13" t="s">
        <v>107</v>
      </c>
      <c r="Y491518" s="13" t="s">
        <v>55</v>
      </c>
      <c r="Z491518" s="11" t="s">
        <v>64</v>
      </c>
      <c r="AA491518" s="11" t="s">
        <v>114</v>
      </c>
      <c r="AB491518" s="11" t="s">
        <v>116</v>
      </c>
      <c r="AC491518" s="7" t="s">
        <v>114</v>
      </c>
      <c r="AD491518" s="7" t="s">
        <v>64</v>
      </c>
      <c r="AE491518" s="7" t="s">
        <v>58</v>
      </c>
      <c r="AF491518" s="7" t="s">
        <v>59</v>
      </c>
      <c r="AG491518" s="7" t="s">
        <v>124</v>
      </c>
      <c r="AH491518" s="7" t="s">
        <v>82</v>
      </c>
      <c r="AI491518" s="7" t="s">
        <v>128</v>
      </c>
      <c r="AJ491518" s="7" t="s">
        <v>82</v>
      </c>
      <c r="AK491518" s="7" t="s">
        <v>131</v>
      </c>
      <c r="AL491518" s="7" t="s">
        <v>82</v>
      </c>
      <c r="AM491518" s="7" t="s">
        <v>62</v>
      </c>
      <c r="AN491518" s="7" t="s">
        <v>63</v>
      </c>
      <c r="AO491518" s="7" t="s">
        <v>107</v>
      </c>
      <c r="AP491518" s="7" t="s">
        <v>60</v>
      </c>
      <c r="AQ491518" s="7" t="s">
        <v>74</v>
      </c>
      <c r="AR491518" s="7" t="s">
        <v>144</v>
      </c>
      <c r="AS491518" s="7" t="s">
        <v>78</v>
      </c>
      <c r="AT491518" s="13" t="s">
        <v>144</v>
      </c>
      <c r="AU491518" s="7" t="s">
        <v>65</v>
      </c>
      <c r="AV491518" s="7" t="s">
        <v>150</v>
      </c>
      <c r="AW491518" s="7" t="s">
        <v>63</v>
      </c>
      <c r="AX491518" s="7" t="s">
        <v>154</v>
      </c>
      <c r="AY491518" s="7" t="s">
        <v>156</v>
      </c>
      <c r="AZ491518" s="7" t="s">
        <v>144</v>
      </c>
      <c r="BA491518" s="7" t="s">
        <v>61</v>
      </c>
      <c r="BB491518" s="7" t="s">
        <v>116</v>
      </c>
      <c r="BC491518" s="7" t="s">
        <v>82</v>
      </c>
      <c r="BD491518" s="7" t="s">
        <v>107</v>
      </c>
      <c r="BE491518" s="13" t="s">
        <v>74</v>
      </c>
      <c r="BF491518" s="13" t="s">
        <v>82</v>
      </c>
      <c r="BG491518" s="13" t="s">
        <v>66</v>
      </c>
      <c r="BH491518" s="13" t="s">
        <v>63</v>
      </c>
      <c r="BI491518" s="13" t="s">
        <v>82</v>
      </c>
      <c r="BJ491518" s="13" t="s">
        <v>74</v>
      </c>
      <c r="BK491518" s="13" t="s">
        <v>63</v>
      </c>
      <c r="BL491518" s="13" t="s">
        <v>172</v>
      </c>
      <c r="BM491518" s="13" t="s">
        <v>82</v>
      </c>
      <c r="BN491518" s="13" t="s">
        <v>175</v>
      </c>
      <c r="BO491518" s="13" t="s">
        <v>177</v>
      </c>
      <c r="BP491518" s="13" t="s">
        <v>82</v>
      </c>
      <c r="BQ491518" s="13" t="s">
        <v>180</v>
      </c>
      <c r="BR491518" s="13" t="s">
        <v>182</v>
      </c>
      <c r="BS491518" s="13" t="s">
        <v>59</v>
      </c>
      <c r="BT491518" s="13" t="s">
        <v>59</v>
      </c>
      <c r="BU491518" s="13" t="s">
        <v>186</v>
      </c>
      <c r="BV491518" s="13" t="s">
        <v>124</v>
      </c>
      <c r="BW491518" s="13" t="s">
        <v>107</v>
      </c>
      <c r="BX491518" s="13" t="s">
        <v>107</v>
      </c>
      <c r="BY491518" s="13" t="s">
        <v>191</v>
      </c>
      <c r="BZ491518" s="13" t="s">
        <v>64</v>
      </c>
      <c r="CA491518" s="13" t="s">
        <v>124</v>
      </c>
      <c r="CB491518" s="13" t="s">
        <v>72</v>
      </c>
      <c r="CC491518" s="13" t="s">
        <v>63</v>
      </c>
      <c r="CD491518" s="13" t="s">
        <v>64</v>
      </c>
      <c r="CE491518" s="11" t="s">
        <v>114</v>
      </c>
      <c r="CF491518" s="11" t="s">
        <v>61</v>
      </c>
      <c r="CG491518" s="7" t="s">
        <v>201</v>
      </c>
      <c r="CH491518" s="7" t="s">
        <v>203</v>
      </c>
      <c r="CI491518" s="7" t="s">
        <v>144</v>
      </c>
      <c r="CJ491518" s="7" t="s">
        <v>207</v>
      </c>
      <c r="CK491518" s="7" t="s">
        <v>101</v>
      </c>
      <c r="CL491518" s="7" t="s">
        <v>65</v>
      </c>
    </row>
    <row r="491519" spans="1:90" x14ac:dyDescent="0.25">
      <c r="A491519" s="1" t="s">
        <v>7</v>
      </c>
      <c r="B491519" s="7" t="s">
        <v>69</v>
      </c>
      <c r="C491519" s="7" t="s">
        <v>69</v>
      </c>
      <c r="D491519" s="7" t="s">
        <v>75</v>
      </c>
      <c r="E491519" s="7" t="s">
        <v>75</v>
      </c>
      <c r="F491519" s="7" t="s">
        <v>69</v>
      </c>
      <c r="G491519" s="7" t="s">
        <v>75</v>
      </c>
      <c r="I491519" s="7" t="s">
        <v>69</v>
      </c>
      <c r="J491519" s="7" t="s">
        <v>75</v>
      </c>
      <c r="K491519" s="7" t="s">
        <v>75</v>
      </c>
      <c r="L491519" s="7" t="s">
        <v>75</v>
      </c>
      <c r="M491519" s="7" t="s">
        <v>75</v>
      </c>
      <c r="N491519" s="7" t="s">
        <v>75</v>
      </c>
      <c r="O491519" s="7" t="s">
        <v>75</v>
      </c>
      <c r="P491519" s="7" t="s">
        <v>75</v>
      </c>
      <c r="Q491519" s="7" t="s">
        <v>69</v>
      </c>
      <c r="R491519" s="7" t="s">
        <v>75</v>
      </c>
      <c r="S491519" s="13" t="s">
        <v>75</v>
      </c>
      <c r="T491519" s="7" t="s">
        <v>75</v>
      </c>
      <c r="U491519" s="7" t="s">
        <v>75</v>
      </c>
      <c r="V491519" s="7" t="s">
        <v>69</v>
      </c>
      <c r="W491519" s="7" t="s">
        <v>75</v>
      </c>
      <c r="X491519" s="7" t="s">
        <v>69</v>
      </c>
      <c r="Y491519" s="7" t="s">
        <v>75</v>
      </c>
      <c r="Z491519" s="7" t="s">
        <v>75</v>
      </c>
      <c r="AA491519" s="7" t="s">
        <v>75</v>
      </c>
      <c r="AB491519" s="11" t="s">
        <v>75</v>
      </c>
      <c r="AC491519" s="7" t="s">
        <v>75</v>
      </c>
      <c r="AD491519" s="7" t="s">
        <v>75</v>
      </c>
      <c r="AE491519" s="7" t="s">
        <v>75</v>
      </c>
      <c r="AF491519" s="7" t="s">
        <v>75</v>
      </c>
      <c r="AG491519" s="7" t="s">
        <v>69</v>
      </c>
      <c r="AH491519" s="7" t="s">
        <v>75</v>
      </c>
      <c r="AI491519" s="7" t="s">
        <v>69</v>
      </c>
      <c r="AJ491519" s="7" t="s">
        <v>75</v>
      </c>
      <c r="AK491519" s="7" t="s">
        <v>75</v>
      </c>
      <c r="AL491519" s="7" t="s">
        <v>75</v>
      </c>
      <c r="AM491519" s="7" t="s">
        <v>69</v>
      </c>
      <c r="AN491519" s="7" t="s">
        <v>75</v>
      </c>
      <c r="AO491519" s="7" t="s">
        <v>69</v>
      </c>
      <c r="AP491519" s="7" t="s">
        <v>75</v>
      </c>
      <c r="AQ491519" s="7" t="s">
        <v>75</v>
      </c>
      <c r="AR491519" s="7" t="s">
        <v>75</v>
      </c>
      <c r="AS491519" s="7" t="s">
        <v>75</v>
      </c>
      <c r="AT491519" s="7" t="s">
        <v>75</v>
      </c>
      <c r="AU491519" s="7" t="s">
        <v>75</v>
      </c>
      <c r="AV491519" s="7" t="s">
        <v>69</v>
      </c>
      <c r="AW491519" s="7" t="s">
        <v>75</v>
      </c>
      <c r="AX491519" s="7" t="s">
        <v>69</v>
      </c>
      <c r="AY491519" s="7" t="s">
        <v>75</v>
      </c>
      <c r="AZ491519" s="7" t="s">
        <v>75</v>
      </c>
      <c r="BA491519" s="7" t="s">
        <v>75</v>
      </c>
      <c r="BB491519" s="7" t="s">
        <v>75</v>
      </c>
      <c r="BC491519" s="7" t="s">
        <v>75</v>
      </c>
      <c r="BD491519" s="7" t="s">
        <v>69</v>
      </c>
      <c r="BE491519" s="7" t="s">
        <v>75</v>
      </c>
      <c r="BF491519" s="7" t="s">
        <v>75</v>
      </c>
      <c r="BG491519" s="7" t="s">
        <v>75</v>
      </c>
      <c r="BH491519" s="7" t="s">
        <v>75</v>
      </c>
      <c r="BI491519" s="7" t="s">
        <v>75</v>
      </c>
      <c r="BJ491519" s="7" t="s">
        <v>75</v>
      </c>
      <c r="BK491519" s="7" t="s">
        <v>75</v>
      </c>
      <c r="BL491519" s="7" t="s">
        <v>75</v>
      </c>
      <c r="BM491519" s="7" t="s">
        <v>75</v>
      </c>
      <c r="BN491519" s="7" t="s">
        <v>69</v>
      </c>
      <c r="BO491519" s="13"/>
      <c r="BP491519" s="7" t="s">
        <v>75</v>
      </c>
      <c r="BQ491519" s="7" t="s">
        <v>75</v>
      </c>
      <c r="BR491519" s="7" t="s">
        <v>75</v>
      </c>
      <c r="BS491519" s="7" t="s">
        <v>75</v>
      </c>
      <c r="BT491519" s="7" t="s">
        <v>75</v>
      </c>
      <c r="BU491519" s="7" t="s">
        <v>75</v>
      </c>
      <c r="BV491519" s="7" t="s">
        <v>69</v>
      </c>
      <c r="BW491519" s="7" t="s">
        <v>69</v>
      </c>
      <c r="BX491519" s="7" t="s">
        <v>69</v>
      </c>
      <c r="BY491519" s="7" t="s">
        <v>75</v>
      </c>
      <c r="BZ491519" s="7" t="s">
        <v>75</v>
      </c>
      <c r="CA491519" s="7" t="s">
        <v>69</v>
      </c>
      <c r="CB491519" s="7" t="s">
        <v>69</v>
      </c>
      <c r="CC491519" s="7" t="s">
        <v>75</v>
      </c>
      <c r="CD491519" s="7" t="s">
        <v>75</v>
      </c>
      <c r="CE491519" s="7" t="s">
        <v>75</v>
      </c>
      <c r="CF491519" s="7" t="s">
        <v>75</v>
      </c>
      <c r="CG491519" s="7" t="s">
        <v>75</v>
      </c>
      <c r="CH491519" s="7" t="s">
        <v>69</v>
      </c>
      <c r="CI491519" s="7" t="s">
        <v>75</v>
      </c>
      <c r="CJ491519" s="7" t="s">
        <v>75</v>
      </c>
      <c r="CK491519" s="7" t="s">
        <v>75</v>
      </c>
      <c r="CL491519" s="7" t="s">
        <v>75</v>
      </c>
    </row>
    <row r="491520" spans="1:90" x14ac:dyDescent="0.25">
      <c r="A491520" s="1" t="s">
        <v>8</v>
      </c>
      <c r="B491520" s="13" t="s">
        <v>70</v>
      </c>
      <c r="C491520" s="7" t="s">
        <v>70</v>
      </c>
      <c r="D491520" s="11" t="s">
        <v>76</v>
      </c>
      <c r="E491520" s="11" t="s">
        <v>76</v>
      </c>
      <c r="F491520" s="11" t="s">
        <v>70</v>
      </c>
      <c r="G491520" s="11" t="s">
        <v>76</v>
      </c>
      <c r="H491520" s="11" t="s">
        <v>85</v>
      </c>
      <c r="I491520" s="11" t="s">
        <v>70</v>
      </c>
      <c r="J491520" s="11" t="s">
        <v>76</v>
      </c>
      <c r="K491520" s="11" t="s">
        <v>76</v>
      </c>
      <c r="L491520" s="11" t="s">
        <v>76</v>
      </c>
      <c r="M491520" s="13" t="s">
        <v>76</v>
      </c>
      <c r="N491520" s="11" t="s">
        <v>76</v>
      </c>
      <c r="O491520" s="11" t="s">
        <v>76</v>
      </c>
      <c r="P491520" s="11" t="s">
        <v>76</v>
      </c>
      <c r="Q491520" s="11" t="s">
        <v>99</v>
      </c>
      <c r="R491520" s="13" t="s">
        <v>76</v>
      </c>
      <c r="S491520" s="13" t="s">
        <v>76</v>
      </c>
      <c r="T491520" s="11" t="s">
        <v>104</v>
      </c>
      <c r="U491520" s="11" t="s">
        <v>76</v>
      </c>
      <c r="V491520" s="11" t="s">
        <v>70</v>
      </c>
      <c r="W491520" s="11" t="s">
        <v>104</v>
      </c>
      <c r="X491520" s="11" t="s">
        <v>70</v>
      </c>
      <c r="Y491520" s="11" t="s">
        <v>76</v>
      </c>
      <c r="Z491520" s="11" t="s">
        <v>76</v>
      </c>
      <c r="AA491520" s="11" t="s">
        <v>76</v>
      </c>
      <c r="AB491520" s="11" t="s">
        <v>76</v>
      </c>
      <c r="AC491520" s="11" t="s">
        <v>76</v>
      </c>
      <c r="AD491520" s="11" t="s">
        <v>76</v>
      </c>
      <c r="AE491520" s="11" t="s">
        <v>104</v>
      </c>
      <c r="AF491520" s="11" t="s">
        <v>76</v>
      </c>
      <c r="AG491520" s="11" t="s">
        <v>70</v>
      </c>
      <c r="AH491520" s="11" t="s">
        <v>76</v>
      </c>
      <c r="AI491520" s="11" t="s">
        <v>99</v>
      </c>
      <c r="AJ491520" s="11" t="s">
        <v>76</v>
      </c>
      <c r="AK491520" s="11" t="s">
        <v>76</v>
      </c>
      <c r="AL491520" s="11" t="s">
        <v>76</v>
      </c>
      <c r="AM491520" s="11" t="s">
        <v>70</v>
      </c>
      <c r="AN491520" s="11" t="s">
        <v>76</v>
      </c>
      <c r="AO491520" s="11" t="s">
        <v>70</v>
      </c>
      <c r="AP491520" s="11" t="s">
        <v>76</v>
      </c>
      <c r="AQ491520" s="11" t="s">
        <v>76</v>
      </c>
      <c r="AR491520" s="11" t="s">
        <v>76</v>
      </c>
      <c r="AS491520" s="11" t="s">
        <v>76</v>
      </c>
      <c r="AT491520" s="11" t="s">
        <v>76</v>
      </c>
      <c r="AU491520" s="13" t="s">
        <v>76</v>
      </c>
      <c r="AV491520" s="7" t="s">
        <v>151</v>
      </c>
      <c r="AW491520" s="11" t="s">
        <v>76</v>
      </c>
      <c r="AX491520" s="13" t="s">
        <v>151</v>
      </c>
      <c r="AY491520" s="11" t="s">
        <v>76</v>
      </c>
      <c r="AZ491520" s="11" t="s">
        <v>76</v>
      </c>
      <c r="BA491520" s="11" t="s">
        <v>104</v>
      </c>
      <c r="BB491520" s="11" t="s">
        <v>76</v>
      </c>
      <c r="BC491520" s="11" t="s">
        <v>76</v>
      </c>
      <c r="BD491520" s="11" t="s">
        <v>70</v>
      </c>
      <c r="BE491520" s="11" t="s">
        <v>76</v>
      </c>
      <c r="BF491520" s="11" t="s">
        <v>76</v>
      </c>
      <c r="BG491520" s="11" t="s">
        <v>76</v>
      </c>
      <c r="BH491520" s="11" t="s">
        <v>76</v>
      </c>
      <c r="BI491520" s="11" t="s">
        <v>76</v>
      </c>
      <c r="BJ491520" s="11" t="s">
        <v>76</v>
      </c>
      <c r="BK491520" s="11" t="s">
        <v>76</v>
      </c>
      <c r="BL491520" s="11" t="s">
        <v>76</v>
      </c>
      <c r="BM491520" s="11" t="s">
        <v>76</v>
      </c>
      <c r="BN491520" s="11" t="s">
        <v>70</v>
      </c>
      <c r="BO491520" s="11" t="s">
        <v>85</v>
      </c>
      <c r="BP491520" s="11" t="s">
        <v>76</v>
      </c>
      <c r="BQ491520" s="11" t="s">
        <v>76</v>
      </c>
      <c r="BR491520" s="11" t="s">
        <v>76</v>
      </c>
      <c r="BS491520" s="11" t="s">
        <v>76</v>
      </c>
      <c r="BT491520" s="11" t="s">
        <v>76</v>
      </c>
      <c r="BU491520" s="11" t="s">
        <v>76</v>
      </c>
      <c r="BV491520" s="11" t="s">
        <v>70</v>
      </c>
      <c r="BW491520" s="11" t="s">
        <v>70</v>
      </c>
      <c r="BX491520" s="11" t="s">
        <v>70</v>
      </c>
      <c r="BY491520" s="11" t="s">
        <v>104</v>
      </c>
      <c r="BZ491520" s="11" t="s">
        <v>76</v>
      </c>
      <c r="CA491520" s="11" t="s">
        <v>70</v>
      </c>
      <c r="CB491520" s="11" t="s">
        <v>70</v>
      </c>
      <c r="CC491520" s="11" t="s">
        <v>76</v>
      </c>
      <c r="CD491520" s="11" t="s">
        <v>76</v>
      </c>
      <c r="CE491520" s="11" t="s">
        <v>76</v>
      </c>
      <c r="CF491520" s="11" t="s">
        <v>104</v>
      </c>
      <c r="CG491520" s="11" t="s">
        <v>76</v>
      </c>
      <c r="CH491520" s="11" t="s">
        <v>151</v>
      </c>
      <c r="CI491520" s="11" t="s">
        <v>76</v>
      </c>
      <c r="CJ491520" s="11" t="s">
        <v>76</v>
      </c>
      <c r="CK491520" s="11" t="s">
        <v>76</v>
      </c>
      <c r="CL491520" s="11" t="s">
        <v>76</v>
      </c>
    </row>
    <row r="491521" spans="1:90" x14ac:dyDescent="0.25">
      <c r="A491521" s="1" t="s">
        <v>9</v>
      </c>
      <c r="AI491521" s="7" t="s">
        <v>56</v>
      </c>
      <c r="AK491521" s="7" t="s">
        <v>56</v>
      </c>
      <c r="AL491521" s="7" t="s">
        <v>56</v>
      </c>
      <c r="AM491521" s="7" t="s">
        <v>56</v>
      </c>
      <c r="AN491521" s="7" t="s">
        <v>56</v>
      </c>
      <c r="AO491521" s="7" t="s">
        <v>56</v>
      </c>
      <c r="AT491521" s="13"/>
      <c r="AY491521" s="7" t="s">
        <v>56</v>
      </c>
      <c r="AZ491521" s="7" t="s">
        <v>56</v>
      </c>
      <c r="BA491521" s="7" t="s">
        <v>56</v>
      </c>
      <c r="BC491521" s="7" t="s">
        <v>56</v>
      </c>
      <c r="BG491521" s="13" t="s">
        <v>56</v>
      </c>
      <c r="BL491521" s="13" t="s">
        <v>56</v>
      </c>
      <c r="BM491521" s="13"/>
      <c r="BO491521" s="13"/>
      <c r="BQ491521" s="13"/>
      <c r="BR491521" s="13" t="s">
        <v>56</v>
      </c>
      <c r="BS491521" s="13" t="s">
        <v>56</v>
      </c>
      <c r="BY491521" s="7" t="s">
        <v>56</v>
      </c>
      <c r="CL491521" s="7" t="s">
        <v>56</v>
      </c>
    </row>
    <row r="491522" spans="1:90" x14ac:dyDescent="0.25">
      <c r="A491522" s="1" t="s">
        <v>10</v>
      </c>
      <c r="B491522" s="13" t="s">
        <v>56</v>
      </c>
      <c r="C491522" s="7" t="s">
        <v>56</v>
      </c>
      <c r="D491522" s="13" t="s">
        <v>56</v>
      </c>
      <c r="E491522" s="13" t="s">
        <v>56</v>
      </c>
      <c r="F491522" s="13" t="s">
        <v>56</v>
      </c>
      <c r="G491522" s="13" t="s">
        <v>56</v>
      </c>
      <c r="H491522" s="13" t="s">
        <v>56</v>
      </c>
      <c r="I491522" s="13" t="s">
        <v>56</v>
      </c>
      <c r="J491522" s="13" t="s">
        <v>56</v>
      </c>
      <c r="K491522" s="13" t="s">
        <v>56</v>
      </c>
      <c r="L491522" s="13" t="s">
        <v>56</v>
      </c>
      <c r="M491522" s="13" t="s">
        <v>56</v>
      </c>
      <c r="N491522" s="13" t="s">
        <v>56</v>
      </c>
      <c r="O491522" s="13" t="s">
        <v>56</v>
      </c>
      <c r="P491522" s="13" t="s">
        <v>56</v>
      </c>
      <c r="Q491522" s="13" t="s">
        <v>56</v>
      </c>
      <c r="R491522" s="13" t="s">
        <v>56</v>
      </c>
      <c r="S491522" s="13" t="s">
        <v>56</v>
      </c>
      <c r="T491522" s="7" t="s">
        <v>56</v>
      </c>
      <c r="U491522" s="7" t="s">
        <v>56</v>
      </c>
      <c r="V491522" s="7" t="s">
        <v>56</v>
      </c>
      <c r="W491522" s="7" t="s">
        <v>56</v>
      </c>
      <c r="X491522" s="7" t="s">
        <v>56</v>
      </c>
      <c r="Y491522" s="7" t="s">
        <v>56</v>
      </c>
      <c r="Z491522" s="7" t="s">
        <v>56</v>
      </c>
      <c r="AA491522" s="7" t="s">
        <v>56</v>
      </c>
      <c r="AB491522" s="7" t="s">
        <v>56</v>
      </c>
      <c r="AC491522" s="7" t="s">
        <v>56</v>
      </c>
      <c r="AD491522" s="7" t="s">
        <v>56</v>
      </c>
      <c r="AE491522" s="7" t="s">
        <v>56</v>
      </c>
      <c r="AS491522" s="13"/>
      <c r="BE491522" s="13"/>
      <c r="BT491522" s="13"/>
    </row>
    <row r="491523" spans="1:90" x14ac:dyDescent="0.25">
      <c r="A491523" s="1" t="s">
        <v>11</v>
      </c>
      <c r="AF491523" s="7" t="s">
        <v>56</v>
      </c>
      <c r="AG491523" s="13" t="s">
        <v>56</v>
      </c>
      <c r="AH491523" s="7" t="s">
        <v>56</v>
      </c>
      <c r="AJ491523" s="13" t="s">
        <v>56</v>
      </c>
      <c r="AN491523" s="13"/>
      <c r="AP491523" s="13" t="s">
        <v>56</v>
      </c>
      <c r="AQ491523" s="13" t="s">
        <v>56</v>
      </c>
      <c r="AR491523" s="13" t="s">
        <v>56</v>
      </c>
      <c r="AS491523" s="7" t="s">
        <v>56</v>
      </c>
      <c r="AT491523" s="7" t="s">
        <v>56</v>
      </c>
      <c r="AU491523" s="13" t="s">
        <v>56</v>
      </c>
      <c r="AV491523" s="13" t="s">
        <v>56</v>
      </c>
      <c r="AW491523" s="13" t="s">
        <v>56</v>
      </c>
      <c r="AX491523" s="13" t="s">
        <v>56</v>
      </c>
      <c r="BB491523" s="13" t="s">
        <v>56</v>
      </c>
      <c r="BD491523" s="13" t="s">
        <v>56</v>
      </c>
      <c r="BE491523" s="13" t="s">
        <v>56</v>
      </c>
      <c r="BF491523" s="13" t="s">
        <v>56</v>
      </c>
      <c r="BH491523" s="7" t="s">
        <v>56</v>
      </c>
      <c r="BI491523" s="13" t="s">
        <v>56</v>
      </c>
      <c r="BJ491523" s="13" t="s">
        <v>56</v>
      </c>
      <c r="BK491523" s="13" t="s">
        <v>56</v>
      </c>
      <c r="BM491523" s="7" t="s">
        <v>56</v>
      </c>
      <c r="BN491523" s="13" t="s">
        <v>56</v>
      </c>
      <c r="BO491523" s="7" t="s">
        <v>56</v>
      </c>
      <c r="BP491523" s="7" t="s">
        <v>56</v>
      </c>
      <c r="BQ491523" s="7" t="s">
        <v>56</v>
      </c>
      <c r="BT491523" s="13" t="s">
        <v>56</v>
      </c>
      <c r="BU491523" s="13" t="s">
        <v>56</v>
      </c>
      <c r="BV491523" s="13" t="s">
        <v>56</v>
      </c>
      <c r="BW491523" s="13" t="s">
        <v>56</v>
      </c>
      <c r="BX491523" s="13" t="s">
        <v>56</v>
      </c>
      <c r="BZ491523" s="13" t="s">
        <v>56</v>
      </c>
      <c r="CA491523" s="7" t="s">
        <v>56</v>
      </c>
      <c r="CB491523" s="7" t="s">
        <v>56</v>
      </c>
      <c r="CC491523" s="7" t="s">
        <v>56</v>
      </c>
      <c r="CD491523" s="7" t="s">
        <v>56</v>
      </c>
      <c r="CE491523" s="7" t="s">
        <v>56</v>
      </c>
      <c r="CF491523" s="7" t="s">
        <v>56</v>
      </c>
      <c r="CG491523" s="7" t="s">
        <v>56</v>
      </c>
      <c r="CH491523" s="7" t="s">
        <v>56</v>
      </c>
      <c r="CI491523" s="7" t="s">
        <v>56</v>
      </c>
      <c r="CJ491523" s="7" t="s">
        <v>56</v>
      </c>
      <c r="CK491523" s="7" t="s">
        <v>56</v>
      </c>
    </row>
    <row r="491524" spans="1:90" x14ac:dyDescent="0.25">
      <c r="A491524" s="16" t="s">
        <v>12</v>
      </c>
      <c r="C491524" s="13"/>
      <c r="AF491524" s="7" t="s">
        <v>56</v>
      </c>
      <c r="AG491524" s="13" t="s">
        <v>56</v>
      </c>
      <c r="AH491524" s="7" t="s">
        <v>56</v>
      </c>
      <c r="AI491524" s="13" t="s">
        <v>56</v>
      </c>
      <c r="AJ491524" s="13" t="s">
        <v>56</v>
      </c>
      <c r="AK491524" s="13" t="s">
        <v>56</v>
      </c>
      <c r="AL491524" s="13" t="s">
        <v>56</v>
      </c>
      <c r="AM491524" s="13" t="s">
        <v>56</v>
      </c>
      <c r="AN491524" s="13" t="s">
        <v>56</v>
      </c>
      <c r="AO491524" s="13" t="s">
        <v>56</v>
      </c>
      <c r="AP491524" s="13" t="s">
        <v>56</v>
      </c>
      <c r="AQ491524" s="13" t="s">
        <v>56</v>
      </c>
      <c r="AR491524" s="13" t="s">
        <v>56</v>
      </c>
      <c r="AS491524" s="7" t="s">
        <v>56</v>
      </c>
      <c r="AT491524" s="7" t="s">
        <v>56</v>
      </c>
      <c r="AU491524" s="13" t="s">
        <v>56</v>
      </c>
      <c r="AV491524" s="13" t="s">
        <v>56</v>
      </c>
      <c r="AW491524" s="13" t="s">
        <v>56</v>
      </c>
      <c r="AX491524" s="13" t="s">
        <v>56</v>
      </c>
      <c r="AY491524" s="13" t="s">
        <v>56</v>
      </c>
      <c r="AZ491524" s="13" t="s">
        <v>56</v>
      </c>
      <c r="BA491524" s="13" t="s">
        <v>56</v>
      </c>
      <c r="BB491524" s="13" t="s">
        <v>56</v>
      </c>
      <c r="BC491524" s="13" t="s">
        <v>56</v>
      </c>
      <c r="BD491524" s="13" t="s">
        <v>56</v>
      </c>
      <c r="BE491524" s="13" t="s">
        <v>56</v>
      </c>
      <c r="BF491524" s="13" t="s">
        <v>56</v>
      </c>
      <c r="BG491524" s="13" t="s">
        <v>56</v>
      </c>
      <c r="BH491524" s="7" t="s">
        <v>56</v>
      </c>
      <c r="BI491524" s="13" t="s">
        <v>56</v>
      </c>
      <c r="BJ491524" s="13" t="s">
        <v>56</v>
      </c>
      <c r="BK491524" s="13" t="s">
        <v>56</v>
      </c>
      <c r="BL491524" s="13" t="s">
        <v>56</v>
      </c>
      <c r="BM491524" s="7" t="s">
        <v>56</v>
      </c>
      <c r="BN491524" s="13" t="s">
        <v>56</v>
      </c>
      <c r="BO491524" s="13" t="s">
        <v>56</v>
      </c>
      <c r="BP491524" s="7" t="s">
        <v>56</v>
      </c>
      <c r="BQ491524" s="7" t="s">
        <v>56</v>
      </c>
      <c r="BR491524" s="13" t="s">
        <v>56</v>
      </c>
      <c r="BS491524" s="13" t="s">
        <v>56</v>
      </c>
      <c r="BT491524" s="13" t="s">
        <v>56</v>
      </c>
      <c r="BU491524" s="13" t="s">
        <v>56</v>
      </c>
      <c r="BV491524" s="13" t="s">
        <v>56</v>
      </c>
      <c r="BW491524" s="13" t="s">
        <v>56</v>
      </c>
      <c r="BX491524" s="13" t="s">
        <v>56</v>
      </c>
      <c r="BY491524" s="7" t="s">
        <v>56</v>
      </c>
      <c r="CA491524" s="7" t="s">
        <v>56</v>
      </c>
      <c r="CB491524" s="7" t="s">
        <v>56</v>
      </c>
      <c r="CC491524" s="7" t="s">
        <v>56</v>
      </c>
      <c r="CE491524" s="7" t="s">
        <v>56</v>
      </c>
      <c r="CG491524" s="7" t="s">
        <v>56</v>
      </c>
      <c r="CH491524" s="7" t="s">
        <v>56</v>
      </c>
      <c r="CI491524" s="7" t="s">
        <v>56</v>
      </c>
      <c r="CK491524" s="7" t="s">
        <v>56</v>
      </c>
      <c r="CL491524" s="7" t="s">
        <v>56</v>
      </c>
    </row>
    <row r="491525" spans="1:90" x14ac:dyDescent="0.25">
      <c r="A491525" s="7" t="s">
        <v>13</v>
      </c>
      <c r="AF491525" s="7">
        <v>1</v>
      </c>
      <c r="AG491525" s="7">
        <v>1</v>
      </c>
      <c r="AH491525" s="7">
        <v>1</v>
      </c>
      <c r="AI491525" s="7">
        <v>2</v>
      </c>
      <c r="AJ491525" s="13">
        <v>1</v>
      </c>
      <c r="AL491525" s="7">
        <v>2</v>
      </c>
      <c r="AN491525" s="7">
        <v>2</v>
      </c>
      <c r="AP491525" s="7">
        <v>1</v>
      </c>
      <c r="AT491525" s="7">
        <v>1</v>
      </c>
      <c r="AU491525" s="7">
        <v>1</v>
      </c>
      <c r="AV491525" s="7">
        <v>1</v>
      </c>
      <c r="AW491525" s="7">
        <v>1</v>
      </c>
      <c r="AX491525" s="7">
        <v>2</v>
      </c>
      <c r="AY491525" s="7">
        <v>2</v>
      </c>
      <c r="AZ491525" s="7">
        <v>1</v>
      </c>
      <c r="BB491525" s="7">
        <v>1</v>
      </c>
      <c r="BC491525" s="7">
        <v>2</v>
      </c>
      <c r="BD491525" s="13" t="s">
        <v>157</v>
      </c>
      <c r="BF491525" s="7">
        <v>1</v>
      </c>
      <c r="BG491525" s="7">
        <v>2</v>
      </c>
      <c r="BI491525" s="7">
        <v>1</v>
      </c>
      <c r="BM491525" s="7">
        <v>2</v>
      </c>
      <c r="BP491525" s="7">
        <v>1</v>
      </c>
      <c r="BQ491525" s="7">
        <v>1</v>
      </c>
      <c r="BR491525" s="13">
        <v>2</v>
      </c>
      <c r="BS491525" s="7">
        <v>1</v>
      </c>
      <c r="BU491525" s="7">
        <v>1</v>
      </c>
      <c r="BW491525" s="7">
        <v>1</v>
      </c>
      <c r="BX491525" s="7">
        <v>3</v>
      </c>
      <c r="BY491525" s="7">
        <v>1</v>
      </c>
      <c r="CA491525" s="7">
        <v>1</v>
      </c>
      <c r="CB491525" s="7">
        <v>1</v>
      </c>
      <c r="CG491525" s="7">
        <v>1</v>
      </c>
      <c r="CH491525" s="7">
        <v>1</v>
      </c>
      <c r="CI491525" s="7">
        <v>2</v>
      </c>
      <c r="CK491525" s="7">
        <v>1</v>
      </c>
    </row>
    <row r="491526" spans="1:90" x14ac:dyDescent="0.25">
      <c r="A491526" s="7" t="s">
        <v>14</v>
      </c>
      <c r="AF491526" s="13" t="s">
        <v>122</v>
      </c>
      <c r="AH491526" s="7" t="s">
        <v>126</v>
      </c>
      <c r="AI491526" s="7">
        <v>4</v>
      </c>
      <c r="AJ491526" s="7">
        <v>1</v>
      </c>
      <c r="AK491526" s="7">
        <v>2</v>
      </c>
      <c r="AL491526" s="13">
        <v>3</v>
      </c>
      <c r="AM491526" s="7">
        <v>4</v>
      </c>
      <c r="AN491526" s="13" t="s">
        <v>137</v>
      </c>
      <c r="AO491526" s="7">
        <v>4</v>
      </c>
      <c r="AQ491526" s="13" t="s">
        <v>141</v>
      </c>
      <c r="AR491526" s="13" t="s">
        <v>141</v>
      </c>
      <c r="AS491526" s="7" t="s">
        <v>141</v>
      </c>
      <c r="AT491526" s="7">
        <v>1</v>
      </c>
      <c r="AU491526" s="13" t="s">
        <v>141</v>
      </c>
      <c r="AV491526" s="13" t="s">
        <v>141</v>
      </c>
      <c r="AW491526" s="13" t="s">
        <v>141</v>
      </c>
      <c r="AX491526" s="13" t="s">
        <v>141</v>
      </c>
      <c r="AY491526" s="7" t="s">
        <v>157</v>
      </c>
      <c r="BA491526" s="7">
        <v>1</v>
      </c>
      <c r="BE491526" s="13" t="s">
        <v>141</v>
      </c>
      <c r="BG491526" s="7">
        <v>9</v>
      </c>
      <c r="BH491526" s="13" t="s">
        <v>141</v>
      </c>
      <c r="BJ491526" s="13" t="s">
        <v>141</v>
      </c>
      <c r="BK491526" s="13" t="s">
        <v>141</v>
      </c>
      <c r="BL491526" s="7">
        <v>2</v>
      </c>
      <c r="BN491526" s="13" t="s">
        <v>141</v>
      </c>
      <c r="BO491526" s="7">
        <v>1</v>
      </c>
      <c r="BP491526" s="13" t="s">
        <v>141</v>
      </c>
      <c r="BQ491526" s="7">
        <v>1</v>
      </c>
      <c r="BR491526" s="13" t="s">
        <v>141</v>
      </c>
      <c r="BS491526" s="7">
        <v>6</v>
      </c>
      <c r="BV491526" s="7">
        <v>1</v>
      </c>
      <c r="BW491526" s="13" t="s">
        <v>141</v>
      </c>
      <c r="BX491526" s="13" t="s">
        <v>141</v>
      </c>
      <c r="BY491526" s="7">
        <v>4</v>
      </c>
      <c r="BZ491526" s="7">
        <v>1</v>
      </c>
      <c r="CC491526" s="7">
        <v>2</v>
      </c>
      <c r="CD491526" s="7">
        <v>1</v>
      </c>
      <c r="CE491526" s="7">
        <v>1</v>
      </c>
      <c r="CG491526" s="7" t="s">
        <v>141</v>
      </c>
      <c r="CH491526" s="7">
        <v>1</v>
      </c>
      <c r="CI491526" s="7">
        <v>3</v>
      </c>
      <c r="CJ491526" s="7" t="s">
        <v>141</v>
      </c>
      <c r="CK491526" s="7">
        <v>1</v>
      </c>
      <c r="CL491526" s="7">
        <v>6</v>
      </c>
    </row>
    <row r="491527" spans="1:90" x14ac:dyDescent="0.25">
      <c r="A491527" s="7" t="s">
        <v>15</v>
      </c>
      <c r="AF491527" s="7">
        <v>1</v>
      </c>
      <c r="AG491527" s="7">
        <f>AG491525+AG491526</f>
        <v>1</v>
      </c>
      <c r="AH491527" s="7">
        <v>2</v>
      </c>
      <c r="AI491527" s="7">
        <f>AI491525+AI491526</f>
        <v>6</v>
      </c>
      <c r="AJ491527" s="7">
        <f>AJ491525+AJ491526</f>
        <v>2</v>
      </c>
      <c r="AK491527" s="7">
        <f>AK491525+AK491526</f>
        <v>2</v>
      </c>
      <c r="AL491527" s="7">
        <f>AL491525+AL491526</f>
        <v>5</v>
      </c>
      <c r="AM491527" s="7">
        <f>AM491525+AM491526</f>
        <v>4</v>
      </c>
      <c r="AN491527" s="7">
        <v>10</v>
      </c>
      <c r="AO491527" s="7">
        <f>AO491525+AO491526</f>
        <v>4</v>
      </c>
      <c r="AP491527" s="7">
        <f>AP491525+AP491526</f>
        <v>1</v>
      </c>
      <c r="AQ491527" s="7">
        <v>1</v>
      </c>
      <c r="AR491527" s="7">
        <v>1</v>
      </c>
      <c r="AS491527" s="7">
        <v>1</v>
      </c>
      <c r="AT491527" s="7">
        <f>AT491525+AT491526</f>
        <v>2</v>
      </c>
      <c r="AU491527" s="7">
        <v>2</v>
      </c>
      <c r="AV491527" s="7">
        <v>2</v>
      </c>
      <c r="AW491527" s="7">
        <v>2</v>
      </c>
      <c r="AX491527" s="7">
        <v>3</v>
      </c>
      <c r="AY491527" s="7">
        <v>4</v>
      </c>
      <c r="AZ491527" s="7">
        <f>AZ491525+AZ491526</f>
        <v>1</v>
      </c>
      <c r="BA491527" s="7">
        <f>BA491525+BA491526</f>
        <v>1</v>
      </c>
      <c r="BB491527" s="7">
        <f>BB491525+BB491526</f>
        <v>1</v>
      </c>
      <c r="BC491527" s="7">
        <f>BC491525+BC491526</f>
        <v>2</v>
      </c>
      <c r="BD491527" s="7">
        <v>2</v>
      </c>
      <c r="BE491527" s="7">
        <v>1</v>
      </c>
      <c r="BF491527" s="7">
        <f>BF491525+BF491526</f>
        <v>1</v>
      </c>
      <c r="BG491527" s="7">
        <f>BG491525+BG491526</f>
        <v>11</v>
      </c>
      <c r="BH491527" s="7">
        <v>1</v>
      </c>
      <c r="BI491527" s="7">
        <f>BI491525+BI491526</f>
        <v>1</v>
      </c>
      <c r="BJ491527" s="7">
        <v>1</v>
      </c>
      <c r="BK491527" s="7">
        <v>1</v>
      </c>
      <c r="BL491527" s="7">
        <f>BL491525+BL491526</f>
        <v>2</v>
      </c>
      <c r="BM491527" s="7">
        <f>BM491525+BM491526</f>
        <v>2</v>
      </c>
      <c r="BN491527" s="7">
        <v>1</v>
      </c>
      <c r="BO491527" s="7">
        <f>BO491525+BO491526</f>
        <v>1</v>
      </c>
      <c r="BP491527" s="7">
        <v>2</v>
      </c>
      <c r="BQ491527" s="7">
        <f>BQ491525+BQ491526</f>
        <v>2</v>
      </c>
      <c r="BR491527" s="7">
        <v>3</v>
      </c>
      <c r="BS491527" s="7">
        <f>BS491525+BS491526</f>
        <v>7</v>
      </c>
      <c r="BU491527" s="7">
        <f>BU491525+BU491526</f>
        <v>1</v>
      </c>
      <c r="BV491527" s="7">
        <f>BV491525+BV491526</f>
        <v>1</v>
      </c>
      <c r="BW491527" s="7">
        <v>2</v>
      </c>
      <c r="BX491527" s="7">
        <v>4</v>
      </c>
      <c r="BY491527" s="7">
        <v>5</v>
      </c>
      <c r="BZ491527" s="7">
        <v>1</v>
      </c>
      <c r="CA491527" s="7">
        <v>1</v>
      </c>
      <c r="CB491527" s="7">
        <v>1</v>
      </c>
      <c r="CC491527" s="7">
        <v>2</v>
      </c>
      <c r="CD491527" s="7">
        <v>1</v>
      </c>
      <c r="CE491527" s="7">
        <v>1</v>
      </c>
      <c r="CG491527" s="7">
        <v>2</v>
      </c>
      <c r="CH491527" s="7">
        <v>2</v>
      </c>
      <c r="CI491527" s="7">
        <v>5</v>
      </c>
      <c r="CJ491527" s="7">
        <v>1</v>
      </c>
      <c r="CK491527" s="7">
        <v>2</v>
      </c>
      <c r="CL491527" s="7">
        <v>6</v>
      </c>
    </row>
    <row r="491528" spans="1:90" x14ac:dyDescent="0.25">
      <c r="A491528" s="1" t="s">
        <v>16</v>
      </c>
      <c r="AF491528" s="13" t="s">
        <v>56</v>
      </c>
      <c r="AH491528" s="7" t="s">
        <v>56</v>
      </c>
      <c r="AI491528" s="13" t="s">
        <v>56</v>
      </c>
      <c r="AJ491528" s="13" t="s">
        <v>56</v>
      </c>
      <c r="AK491528" s="13" t="s">
        <v>56</v>
      </c>
      <c r="AL491528" s="13" t="s">
        <v>56</v>
      </c>
      <c r="AN491528" s="13" t="s">
        <v>56</v>
      </c>
      <c r="AT491528" s="13" t="s">
        <v>56</v>
      </c>
      <c r="AU491528" s="13" t="s">
        <v>56</v>
      </c>
      <c r="AV491528" s="13" t="s">
        <v>56</v>
      </c>
      <c r="AW491528" s="13" t="s">
        <v>56</v>
      </c>
      <c r="AX491528" s="13" t="s">
        <v>56</v>
      </c>
      <c r="AY491528" s="13" t="s">
        <v>56</v>
      </c>
      <c r="BG491528" s="13" t="s">
        <v>56</v>
      </c>
      <c r="BP491528" s="13" t="s">
        <v>56</v>
      </c>
      <c r="BQ491528" s="7" t="s">
        <v>56</v>
      </c>
      <c r="BR491528" s="7" t="s">
        <v>56</v>
      </c>
      <c r="BS491528" s="7" t="s">
        <v>56</v>
      </c>
      <c r="BW491528" s="13" t="s">
        <v>56</v>
      </c>
      <c r="BX491528" s="13" t="s">
        <v>56</v>
      </c>
      <c r="BY491528" s="7" t="s">
        <v>56</v>
      </c>
      <c r="CG491528" s="7" t="s">
        <v>56</v>
      </c>
      <c r="CH491528" s="7" t="s">
        <v>56</v>
      </c>
      <c r="CI491528" s="7" t="s">
        <v>56</v>
      </c>
      <c r="CK491528" s="7" t="s">
        <v>56</v>
      </c>
    </row>
    <row r="491529" spans="1:90" x14ac:dyDescent="0.25">
      <c r="A491529" s="16" t="s">
        <v>17</v>
      </c>
      <c r="AF491529" s="13"/>
      <c r="AI491529" s="13"/>
      <c r="AJ491529" s="13"/>
      <c r="AK491529" s="13"/>
      <c r="AL491529" s="13"/>
      <c r="AN491529" s="13"/>
      <c r="AT491529" s="13"/>
      <c r="AU491529" s="13"/>
      <c r="AV491529" s="13"/>
      <c r="AW491529" s="13"/>
      <c r="AX491529" s="13"/>
      <c r="AY491529" s="13"/>
      <c r="BG491529" s="13"/>
      <c r="BP491529" s="13">
        <v>1</v>
      </c>
    </row>
    <row r="491530" spans="1:90" x14ac:dyDescent="0.25">
      <c r="A491530" s="16" t="s">
        <v>18</v>
      </c>
      <c r="AF491530" s="13"/>
      <c r="AI491530" s="13"/>
      <c r="AJ491530" s="13"/>
      <c r="AK491530" s="13"/>
      <c r="AL491530" s="13"/>
      <c r="AN491530" s="13"/>
      <c r="AT491530" s="13"/>
      <c r="AU491530" s="13"/>
      <c r="AV491530" s="13"/>
      <c r="AW491530" s="13"/>
      <c r="AX491530" s="13"/>
      <c r="AY491530" s="13"/>
      <c r="AZ491530" s="7">
        <v>429</v>
      </c>
    </row>
    <row r="491531" spans="1:90" x14ac:dyDescent="0.25">
      <c r="A491531" s="1" t="s">
        <v>19</v>
      </c>
      <c r="AI491531" s="7">
        <v>1</v>
      </c>
      <c r="AY491531" s="7">
        <v>1</v>
      </c>
      <c r="BC491531" s="7">
        <v>1</v>
      </c>
    </row>
    <row r="491532" spans="1:90" x14ac:dyDescent="0.25">
      <c r="A491532" s="16" t="s">
        <v>20</v>
      </c>
      <c r="AF491532" s="13"/>
      <c r="AI491532" s="13"/>
      <c r="AJ491532" s="13"/>
      <c r="AK491532" s="13"/>
      <c r="AL491532" s="13"/>
      <c r="AN491532" s="13"/>
      <c r="AT491532" s="13"/>
      <c r="AU491532" s="13"/>
      <c r="AV491532" s="13"/>
      <c r="AW491532" s="13"/>
      <c r="AX491532" s="13"/>
      <c r="AY491532" s="13"/>
      <c r="BB491532" s="7">
        <v>2</v>
      </c>
    </row>
    <row r="491533" spans="1:90" x14ac:dyDescent="0.25">
      <c r="A491533" s="1" t="s">
        <v>21</v>
      </c>
      <c r="AH491533" s="7">
        <v>1</v>
      </c>
      <c r="AT491533" s="7">
        <v>1</v>
      </c>
    </row>
    <row r="491534" spans="1:90" x14ac:dyDescent="0.25">
      <c r="A491534" s="1" t="s">
        <v>22</v>
      </c>
      <c r="BG491534" s="7">
        <v>27</v>
      </c>
      <c r="BR491534" s="7">
        <v>1</v>
      </c>
      <c r="BX491534" s="7">
        <v>1</v>
      </c>
    </row>
    <row r="491535" spans="1:90" x14ac:dyDescent="0.25">
      <c r="A491535" s="17" t="s">
        <v>48</v>
      </c>
      <c r="AJ491535" s="7">
        <v>1</v>
      </c>
      <c r="AV491535" s="7">
        <v>1</v>
      </c>
      <c r="BF491535" s="7">
        <v>1</v>
      </c>
      <c r="CI491535" s="7">
        <v>1</v>
      </c>
    </row>
    <row r="491536" spans="1:90" x14ac:dyDescent="0.25">
      <c r="A491536" s="16" t="s">
        <v>23</v>
      </c>
      <c r="AI491536" s="7">
        <v>4</v>
      </c>
      <c r="AL491536" s="13">
        <v>3</v>
      </c>
      <c r="AP491536" s="7">
        <v>1</v>
      </c>
      <c r="AU491536" s="7">
        <v>1</v>
      </c>
      <c r="AW491536" s="7">
        <v>1</v>
      </c>
      <c r="AX491536" s="7">
        <v>1</v>
      </c>
      <c r="AY491536" s="7">
        <v>1</v>
      </c>
      <c r="BC491536" s="7">
        <v>36</v>
      </c>
      <c r="BD491536" s="7">
        <v>1</v>
      </c>
      <c r="BG491536" s="7">
        <v>4</v>
      </c>
      <c r="BI491536" s="7">
        <v>1</v>
      </c>
      <c r="BM491536" s="7">
        <v>2</v>
      </c>
      <c r="BQ491536" s="7">
        <v>1</v>
      </c>
      <c r="BR491536" s="7">
        <v>34</v>
      </c>
      <c r="BS491536" s="7">
        <v>10</v>
      </c>
      <c r="BU491536" s="7">
        <v>2</v>
      </c>
      <c r="BW491536" s="7">
        <v>9</v>
      </c>
      <c r="BX491536" s="7">
        <v>2</v>
      </c>
      <c r="BY491536" s="7">
        <v>4</v>
      </c>
      <c r="CB491536" s="7">
        <v>9</v>
      </c>
      <c r="CG491536" s="7">
        <v>4</v>
      </c>
      <c r="CH491536" s="7">
        <v>2</v>
      </c>
      <c r="CK491536" s="7">
        <v>9</v>
      </c>
    </row>
    <row r="491537" spans="1:90" x14ac:dyDescent="0.25">
      <c r="A491537" s="17" t="s">
        <v>211</v>
      </c>
      <c r="AL491537" s="13"/>
      <c r="BD491537" s="7">
        <v>1</v>
      </c>
      <c r="CA491537" s="7">
        <v>1</v>
      </c>
    </row>
    <row r="491538" spans="1:90" x14ac:dyDescent="0.25">
      <c r="A491538" s="1" t="s">
        <v>24</v>
      </c>
      <c r="AF491538" s="7">
        <v>2</v>
      </c>
      <c r="AG491538" s="7">
        <v>3</v>
      </c>
      <c r="AL491538" s="7">
        <v>1</v>
      </c>
      <c r="AN491538" s="7">
        <v>2</v>
      </c>
      <c r="AX491538" s="7">
        <v>1</v>
      </c>
    </row>
    <row r="491539" spans="1:90" x14ac:dyDescent="0.25">
      <c r="A491539" s="1" t="s">
        <v>25</v>
      </c>
      <c r="AN491539" s="7">
        <v>1</v>
      </c>
      <c r="BM491539" s="7">
        <v>2</v>
      </c>
      <c r="BX491539" s="7">
        <v>1</v>
      </c>
    </row>
    <row r="491540" spans="1:90" x14ac:dyDescent="0.25">
      <c r="A491540" s="17" t="s">
        <v>49</v>
      </c>
      <c r="AF491540" s="7">
        <v>3</v>
      </c>
      <c r="AL491540" s="7">
        <v>797</v>
      </c>
      <c r="AM491540" s="7">
        <v>11</v>
      </c>
      <c r="AN491540" s="7">
        <v>11</v>
      </c>
      <c r="AR491540" s="7">
        <v>999999999</v>
      </c>
      <c r="AS491540" s="7">
        <v>999999999</v>
      </c>
      <c r="AT491540" s="7">
        <v>11</v>
      </c>
      <c r="AU491540" s="7">
        <v>4</v>
      </c>
      <c r="AV491540" s="7">
        <v>3</v>
      </c>
      <c r="AW491540" s="7">
        <v>2</v>
      </c>
      <c r="AX491540" s="7">
        <v>1</v>
      </c>
      <c r="BE491540" s="7">
        <v>3</v>
      </c>
      <c r="BG491540" s="7">
        <v>75</v>
      </c>
      <c r="BH491540" s="7">
        <v>1</v>
      </c>
      <c r="BJ491540" s="7">
        <v>1</v>
      </c>
      <c r="BK491540" s="7">
        <v>94</v>
      </c>
      <c r="BL491540" s="7">
        <v>638</v>
      </c>
      <c r="BN491540" s="7">
        <v>1</v>
      </c>
      <c r="BP491540" s="7">
        <v>25</v>
      </c>
      <c r="BR491540" s="7">
        <v>14</v>
      </c>
      <c r="BT491540" s="7">
        <v>2</v>
      </c>
      <c r="BV491540" s="7">
        <v>1</v>
      </c>
      <c r="BW491540" s="7">
        <v>4</v>
      </c>
      <c r="BX491540" s="7">
        <v>11</v>
      </c>
      <c r="BY491540" s="7">
        <v>32</v>
      </c>
      <c r="BZ491540" s="7">
        <v>1</v>
      </c>
      <c r="CC491540" s="7">
        <v>7</v>
      </c>
      <c r="CD491540" s="7">
        <v>6</v>
      </c>
      <c r="CE491540" s="7">
        <v>20</v>
      </c>
      <c r="CF491540" s="7">
        <v>2</v>
      </c>
      <c r="CG491540" s="7">
        <v>5</v>
      </c>
      <c r="CH491540" s="7">
        <v>7</v>
      </c>
      <c r="CI491540" s="7">
        <v>66</v>
      </c>
      <c r="CJ491540" s="7">
        <v>3</v>
      </c>
      <c r="CK491540" s="7">
        <v>1</v>
      </c>
      <c r="CL491540" s="7">
        <v>1696</v>
      </c>
    </row>
    <row r="491541" spans="1:90" x14ac:dyDescent="0.25">
      <c r="A491541" s="17" t="s">
        <v>50</v>
      </c>
      <c r="AY491541" s="7">
        <v>5</v>
      </c>
      <c r="CE491541" s="7">
        <v>1</v>
      </c>
      <c r="CH491541" s="7">
        <v>5</v>
      </c>
      <c r="CL491541" s="7">
        <v>178</v>
      </c>
    </row>
    <row r="491542" spans="1:90" x14ac:dyDescent="0.25">
      <c r="A491542" s="1" t="s">
        <v>26</v>
      </c>
      <c r="BG491542" s="7">
        <v>2</v>
      </c>
      <c r="BV491542" s="7">
        <v>6</v>
      </c>
      <c r="BY491542" s="7">
        <v>15</v>
      </c>
      <c r="CL491542" s="7">
        <v>1</v>
      </c>
    </row>
    <row r="491543" spans="1:90" x14ac:dyDescent="0.25">
      <c r="A491543" s="16" t="s">
        <v>27</v>
      </c>
      <c r="BG491543" s="7">
        <v>18</v>
      </c>
      <c r="BS491543" s="7">
        <v>2</v>
      </c>
    </row>
    <row r="491544" spans="1:90" x14ac:dyDescent="0.25">
      <c r="A491544" s="16" t="s">
        <v>28</v>
      </c>
      <c r="BA491544" s="7">
        <v>1933</v>
      </c>
      <c r="BG491544" s="7">
        <v>4</v>
      </c>
      <c r="BL491544" s="7">
        <v>59</v>
      </c>
      <c r="BO491544" s="7">
        <v>5</v>
      </c>
      <c r="CH491544" s="7">
        <v>5</v>
      </c>
      <c r="CI491544" s="7">
        <v>1</v>
      </c>
      <c r="CL491544" s="7">
        <v>161</v>
      </c>
    </row>
    <row r="491545" spans="1:90" x14ac:dyDescent="0.25">
      <c r="A491545" s="16" t="s">
        <v>29</v>
      </c>
      <c r="AN491545" s="13">
        <v>2</v>
      </c>
    </row>
    <row r="491546" spans="1:90" x14ac:dyDescent="0.25">
      <c r="A491546" s="1" t="s">
        <v>30</v>
      </c>
      <c r="AI491546" s="7">
        <v>1</v>
      </c>
      <c r="AY491546" s="7">
        <v>96</v>
      </c>
      <c r="BG491546" s="7">
        <v>27</v>
      </c>
      <c r="BY491546" s="7">
        <v>17</v>
      </c>
    </row>
    <row r="491547" spans="1:90" x14ac:dyDescent="0.25">
      <c r="A491547" s="17" t="s">
        <v>51</v>
      </c>
      <c r="AO491547" s="7">
        <v>2</v>
      </c>
      <c r="AT491547" s="7">
        <v>8</v>
      </c>
      <c r="AY491547" s="7">
        <v>24</v>
      </c>
      <c r="BG491547" s="7">
        <v>3</v>
      </c>
      <c r="BY491547" s="7">
        <v>4</v>
      </c>
    </row>
    <row r="491548" spans="1:90" x14ac:dyDescent="0.25">
      <c r="A491548" s="16" t="s">
        <v>31</v>
      </c>
      <c r="AJ491548" s="7">
        <v>3</v>
      </c>
      <c r="AL491548" s="13">
        <v>109</v>
      </c>
      <c r="AM491548" s="7">
        <v>6</v>
      </c>
      <c r="AN491548" s="7">
        <v>25</v>
      </c>
      <c r="AO491548" s="7">
        <v>10</v>
      </c>
      <c r="BG491548" s="7">
        <v>3</v>
      </c>
      <c r="BS491548" s="7">
        <v>4</v>
      </c>
      <c r="CC491548" s="7">
        <v>4</v>
      </c>
      <c r="CI491548" s="7">
        <v>2</v>
      </c>
      <c r="CL491548" s="7">
        <v>3</v>
      </c>
    </row>
    <row r="491549" spans="1:90" x14ac:dyDescent="0.25">
      <c r="A491549" s="16" t="s">
        <v>32</v>
      </c>
    </row>
    <row r="491550" spans="1:90" x14ac:dyDescent="0.25">
      <c r="A491550" s="16" t="s">
        <v>33</v>
      </c>
      <c r="BG491550" s="7">
        <v>2</v>
      </c>
      <c r="BL491550" s="7">
        <v>2</v>
      </c>
      <c r="BS491550" s="7">
        <v>4</v>
      </c>
    </row>
    <row r="491551" spans="1:90" x14ac:dyDescent="0.25">
      <c r="A491551" s="1" t="s">
        <v>34</v>
      </c>
      <c r="AI491551" s="7">
        <v>73</v>
      </c>
    </row>
    <row r="491552" spans="1:90" x14ac:dyDescent="0.25">
      <c r="A491552" s="16" t="s">
        <v>35</v>
      </c>
      <c r="AK491552" s="7">
        <v>15</v>
      </c>
      <c r="AL491552" s="13">
        <v>72</v>
      </c>
      <c r="AM491552" s="7">
        <v>7</v>
      </c>
      <c r="AN491552" s="7">
        <v>1</v>
      </c>
      <c r="AO491552" s="7">
        <v>10</v>
      </c>
      <c r="BG491552" s="7">
        <v>2</v>
      </c>
      <c r="BS491552" s="7">
        <v>12</v>
      </c>
      <c r="CC491552" s="7">
        <v>4</v>
      </c>
      <c r="CE491552" s="7">
        <v>1</v>
      </c>
    </row>
    <row r="491553" spans="1:90" x14ac:dyDescent="0.25">
      <c r="A491553" s="1" t="s">
        <v>36</v>
      </c>
      <c r="AL491553" s="7">
        <v>9</v>
      </c>
      <c r="AM491553" s="7">
        <v>2</v>
      </c>
      <c r="AN491553" s="7">
        <v>3</v>
      </c>
      <c r="AO491553" s="7">
        <v>5</v>
      </c>
      <c r="BQ491553" s="7">
        <v>1</v>
      </c>
    </row>
    <row r="491554" spans="1:90" x14ac:dyDescent="0.25">
      <c r="A491554" s="1" t="s">
        <v>37</v>
      </c>
      <c r="BS491554" s="7">
        <v>34</v>
      </c>
    </row>
    <row r="491555" spans="1:90" x14ac:dyDescent="0.25">
      <c r="A491555" s="1" t="s">
        <v>38</v>
      </c>
      <c r="AI491555" s="7">
        <v>1</v>
      </c>
    </row>
    <row r="491556" spans="1:90" x14ac:dyDescent="0.25">
      <c r="A491556" s="1" t="s">
        <v>39</v>
      </c>
      <c r="AI491556" s="7">
        <v>1</v>
      </c>
      <c r="CL491556" s="7">
        <v>1</v>
      </c>
    </row>
    <row r="491557" spans="1:90" x14ac:dyDescent="0.25">
      <c r="A491557" s="1" t="s">
        <v>40</v>
      </c>
      <c r="AK491557" s="13">
        <v>1</v>
      </c>
    </row>
    <row r="491558" spans="1:90" x14ac:dyDescent="0.25">
      <c r="A491558" s="1" t="s">
        <v>41</v>
      </c>
      <c r="AN491558" s="7">
        <v>2</v>
      </c>
      <c r="CI491558" s="7">
        <v>2</v>
      </c>
      <c r="CL491558" s="7">
        <v>1</v>
      </c>
    </row>
    <row r="491559" spans="1:90" x14ac:dyDescent="0.25">
      <c r="A491559" s="1" t="s">
        <v>42</v>
      </c>
      <c r="AN491559" s="7">
        <v>3</v>
      </c>
      <c r="BS491559" s="7">
        <v>2</v>
      </c>
    </row>
    <row r="491560" spans="1:90" x14ac:dyDescent="0.25">
      <c r="A491560" s="17" t="s">
        <v>52</v>
      </c>
      <c r="AN491560" s="7">
        <v>1</v>
      </c>
      <c r="BG491560" s="7">
        <v>2</v>
      </c>
      <c r="CL491560" s="7">
        <v>11</v>
      </c>
    </row>
    <row r="491561" spans="1:90" x14ac:dyDescent="0.25">
      <c r="A491561" s="1" t="s">
        <v>43</v>
      </c>
      <c r="BG491561" s="7">
        <v>1</v>
      </c>
    </row>
    <row r="491562" spans="1:90" x14ac:dyDescent="0.25">
      <c r="A491562" s="17" t="s">
        <v>53</v>
      </c>
      <c r="AN491562" s="7">
        <v>16</v>
      </c>
    </row>
    <row r="491563" spans="1:90" x14ac:dyDescent="0.25">
      <c r="A491563" s="1" t="s">
        <v>44</v>
      </c>
      <c r="AM491563" s="7">
        <v>2</v>
      </c>
      <c r="AO491563" s="7">
        <v>8</v>
      </c>
    </row>
    <row r="491564" spans="1:90" x14ac:dyDescent="0.25">
      <c r="A491564" s="1" t="s">
        <v>45</v>
      </c>
      <c r="BG491564" s="7">
        <v>3</v>
      </c>
    </row>
    <row r="491565" spans="1:90" x14ac:dyDescent="0.25">
      <c r="A491565" s="1" t="s">
        <v>46</v>
      </c>
      <c r="BY491565" s="7">
        <v>4</v>
      </c>
    </row>
    <row r="491566" spans="1:90" x14ac:dyDescent="0.25">
      <c r="A491566" s="16" t="s">
        <v>47</v>
      </c>
      <c r="AK491566" s="13" t="s">
        <v>132</v>
      </c>
      <c r="AL491566" s="13" t="s">
        <v>134</v>
      </c>
      <c r="AQ491566" s="13" t="s">
        <v>142</v>
      </c>
      <c r="AR491566" s="13"/>
      <c r="AS491566" s="7" t="s">
        <v>146</v>
      </c>
      <c r="AZ491566" s="7" t="s">
        <v>159</v>
      </c>
      <c r="CF491566" s="7" t="s">
        <v>199</v>
      </c>
      <c r="CI491566" s="7" t="s">
        <v>205</v>
      </c>
    </row>
    <row r="507896" spans="1:90" x14ac:dyDescent="0.25">
      <c r="A507896" s="1" t="s">
        <v>0</v>
      </c>
      <c r="B507896" s="13" t="s">
        <v>67</v>
      </c>
      <c r="C507896" s="7" t="s">
        <v>71</v>
      </c>
      <c r="D507896" s="7" t="s">
        <v>73</v>
      </c>
      <c r="E507896" s="7" t="s">
        <v>77</v>
      </c>
      <c r="F507896" s="7" t="s">
        <v>79</v>
      </c>
      <c r="G507896" s="7" t="s">
        <v>81</v>
      </c>
      <c r="H507896" s="7" t="s">
        <v>83</v>
      </c>
      <c r="I507896" s="7" t="s">
        <v>86</v>
      </c>
      <c r="J507896" s="7" t="s">
        <v>87</v>
      </c>
      <c r="K507896" s="7" t="s">
        <v>89</v>
      </c>
      <c r="L507896" s="7" t="s">
        <v>90</v>
      </c>
      <c r="M507896" s="7" t="s">
        <v>91</v>
      </c>
      <c r="N507896" s="7" t="s">
        <v>93</v>
      </c>
      <c r="O507896" s="7" t="s">
        <v>94</v>
      </c>
      <c r="P507896" s="7" t="s">
        <v>96</v>
      </c>
      <c r="Q507896" s="7" t="s">
        <v>97</v>
      </c>
      <c r="R507896" s="7" t="s">
        <v>100</v>
      </c>
      <c r="S507896" s="7" t="s">
        <v>102</v>
      </c>
      <c r="T507896" s="7" t="s">
        <v>103</v>
      </c>
      <c r="U507896" s="7" t="s">
        <v>105</v>
      </c>
      <c r="V507896" s="7" t="s">
        <v>106</v>
      </c>
      <c r="W507896" s="7" t="s">
        <v>108</v>
      </c>
      <c r="X507896" s="7" t="s">
        <v>110</v>
      </c>
      <c r="Y507896" s="7" t="s">
        <v>111</v>
      </c>
      <c r="Z507896" s="7" t="s">
        <v>112</v>
      </c>
      <c r="AA507896" s="7" t="s">
        <v>113</v>
      </c>
      <c r="AB507896" s="7" t="s">
        <v>115</v>
      </c>
      <c r="AC507896" s="7" t="s">
        <v>117</v>
      </c>
      <c r="AD507896" s="7" t="s">
        <v>119</v>
      </c>
      <c r="AE507896" s="7" t="s">
        <v>120</v>
      </c>
      <c r="AF507896" s="7" t="s">
        <v>121</v>
      </c>
      <c r="AG507896" s="7" t="s">
        <v>123</v>
      </c>
      <c r="AH507896" s="7" t="s">
        <v>125</v>
      </c>
      <c r="AI507896" s="7" t="s">
        <v>127</v>
      </c>
      <c r="AJ507896" s="7" t="s">
        <v>129</v>
      </c>
      <c r="AK507896" s="7" t="s">
        <v>130</v>
      </c>
      <c r="AL507896" s="7" t="s">
        <v>133</v>
      </c>
      <c r="AM507896" s="7" t="s">
        <v>135</v>
      </c>
      <c r="AN507896" s="7" t="s">
        <v>136</v>
      </c>
      <c r="AO507896" s="7" t="s">
        <v>138</v>
      </c>
      <c r="AP507896" s="7" t="s">
        <v>139</v>
      </c>
      <c r="AQ507896" s="7" t="s">
        <v>140</v>
      </c>
      <c r="AR507896" s="7" t="s">
        <v>143</v>
      </c>
      <c r="AS507896" s="7" t="s">
        <v>145</v>
      </c>
      <c r="AT507896" s="7" t="s">
        <v>147</v>
      </c>
      <c r="AU507896" s="7" t="s">
        <v>148</v>
      </c>
      <c r="AV507896" s="7" t="s">
        <v>149</v>
      </c>
      <c r="AW507896" s="7" t="s">
        <v>152</v>
      </c>
      <c r="AX507896" s="7" t="s">
        <v>153</v>
      </c>
      <c r="AY507896" s="7" t="s">
        <v>155</v>
      </c>
      <c r="AZ507896" s="7" t="s">
        <v>158</v>
      </c>
      <c r="BA507896" s="7" t="s">
        <v>160</v>
      </c>
      <c r="BB507896" s="7" t="s">
        <v>161</v>
      </c>
      <c r="BC507896" s="7" t="s">
        <v>162</v>
      </c>
      <c r="BD507896" s="7" t="s">
        <v>163</v>
      </c>
      <c r="BE507896" s="7" t="s">
        <v>164</v>
      </c>
      <c r="BF507896" s="7" t="s">
        <v>165</v>
      </c>
      <c r="BG507896" s="7" t="s">
        <v>166</v>
      </c>
      <c r="BH507896" s="7" t="s">
        <v>167</v>
      </c>
      <c r="BI507896" s="7" t="s">
        <v>168</v>
      </c>
      <c r="BJ507896" s="7" t="s">
        <v>169</v>
      </c>
      <c r="BK507896" s="7" t="s">
        <v>170</v>
      </c>
      <c r="BL507896" s="7" t="s">
        <v>171</v>
      </c>
      <c r="BM507896" s="7" t="s">
        <v>173</v>
      </c>
      <c r="BN507896" s="7" t="s">
        <v>174</v>
      </c>
      <c r="BO507896" s="7" t="s">
        <v>176</v>
      </c>
      <c r="BP507896" s="7" t="s">
        <v>178</v>
      </c>
      <c r="BQ507896" s="7" t="s">
        <v>179</v>
      </c>
      <c r="BR507896" s="7" t="s">
        <v>181</v>
      </c>
      <c r="BS507896" s="7" t="s">
        <v>183</v>
      </c>
      <c r="BT507896" s="7" t="s">
        <v>184</v>
      </c>
      <c r="BU507896" s="7" t="s">
        <v>185</v>
      </c>
      <c r="BV507896" s="7" t="s">
        <v>187</v>
      </c>
      <c r="BW507896" s="7" t="s">
        <v>188</v>
      </c>
      <c r="BX507896" s="7" t="s">
        <v>189</v>
      </c>
      <c r="BY507896" s="7" t="s">
        <v>190</v>
      </c>
      <c r="BZ507896" s="7" t="s">
        <v>192</v>
      </c>
      <c r="CA507896" s="7" t="s">
        <v>193</v>
      </c>
      <c r="CB507896" s="7" t="s">
        <v>194</v>
      </c>
      <c r="CC507896" s="7" t="s">
        <v>195</v>
      </c>
      <c r="CD507896" s="7" t="s">
        <v>196</v>
      </c>
      <c r="CE507896" s="7" t="s">
        <v>197</v>
      </c>
      <c r="CF507896" s="7" t="s">
        <v>198</v>
      </c>
      <c r="CG507896" s="7" t="s">
        <v>200</v>
      </c>
      <c r="CH507896" s="7" t="s">
        <v>202</v>
      </c>
      <c r="CI507896" s="7" t="s">
        <v>204</v>
      </c>
      <c r="CJ507896" s="7" t="s">
        <v>206</v>
      </c>
      <c r="CK507896" s="7" t="s">
        <v>208</v>
      </c>
      <c r="CL507896" s="7" t="s">
        <v>209</v>
      </c>
    </row>
    <row r="507897" spans="1:90" x14ac:dyDescent="0.25">
      <c r="A507897" s="1" t="s">
        <v>1</v>
      </c>
      <c r="B507897" s="7" t="s">
        <v>54</v>
      </c>
      <c r="C507897" s="7" t="s">
        <v>54</v>
      </c>
      <c r="D507897" s="7" t="s">
        <v>57</v>
      </c>
      <c r="E507897" s="7" t="s">
        <v>57</v>
      </c>
      <c r="F507897" s="7" t="s">
        <v>57</v>
      </c>
      <c r="G507897" s="7" t="s">
        <v>57</v>
      </c>
      <c r="H507897" s="7" t="s">
        <v>57</v>
      </c>
      <c r="I507897" s="7" t="s">
        <v>54</v>
      </c>
      <c r="J507897" s="7" t="s">
        <v>57</v>
      </c>
      <c r="K507897" s="7" t="s">
        <v>57</v>
      </c>
      <c r="L507897" s="7" t="s">
        <v>57</v>
      </c>
      <c r="M507897" s="7" t="s">
        <v>57</v>
      </c>
      <c r="N507897" s="7" t="s">
        <v>57</v>
      </c>
      <c r="O507897" s="7" t="s">
        <v>54</v>
      </c>
      <c r="P507897" s="7" t="s">
        <v>57</v>
      </c>
      <c r="Q507897" s="7" t="s">
        <v>57</v>
      </c>
      <c r="R507897" s="7" t="s">
        <v>54</v>
      </c>
      <c r="S507897" s="7" t="s">
        <v>57</v>
      </c>
      <c r="T507897" s="7" t="s">
        <v>57</v>
      </c>
      <c r="U507897" s="7" t="s">
        <v>57</v>
      </c>
      <c r="V507897" s="7" t="s">
        <v>57</v>
      </c>
      <c r="W507897" s="7" t="s">
        <v>54</v>
      </c>
      <c r="X507897" s="7" t="s">
        <v>57</v>
      </c>
      <c r="Y507897" s="7" t="s">
        <v>57</v>
      </c>
      <c r="Z507897" s="7" t="s">
        <v>54</v>
      </c>
      <c r="AA507897" s="7" t="s">
        <v>57</v>
      </c>
      <c r="AB507897" s="7" t="s">
        <v>57</v>
      </c>
      <c r="AC507897" s="7" t="s">
        <v>54</v>
      </c>
      <c r="AD507897" s="7" t="s">
        <v>57</v>
      </c>
      <c r="AE507897" s="7" t="s">
        <v>57</v>
      </c>
      <c r="AF507897" s="7" t="s">
        <v>54</v>
      </c>
      <c r="AG507897" s="7" t="s">
        <v>57</v>
      </c>
      <c r="AH507897" s="7" t="s">
        <v>57</v>
      </c>
      <c r="AI507897" s="7" t="s">
        <v>57</v>
      </c>
      <c r="AJ507897" s="7" t="s">
        <v>54</v>
      </c>
      <c r="AK507897" s="7" t="s">
        <v>54</v>
      </c>
      <c r="AL507897" s="7" t="s">
        <v>54</v>
      </c>
      <c r="AM507897" s="7" t="s">
        <v>54</v>
      </c>
      <c r="AN507897" s="7" t="s">
        <v>57</v>
      </c>
      <c r="AO507897" s="7" t="s">
        <v>54</v>
      </c>
      <c r="AP507897" s="7" t="s">
        <v>57</v>
      </c>
      <c r="AQ507897" s="7" t="s">
        <v>57</v>
      </c>
      <c r="AR507897" s="7" t="s">
        <v>57</v>
      </c>
      <c r="AS507897" s="7" t="s">
        <v>57</v>
      </c>
      <c r="AT507897" s="7" t="s">
        <v>54</v>
      </c>
      <c r="AU507897" s="7" t="s">
        <v>54</v>
      </c>
      <c r="AV507897" s="7" t="s">
        <v>57</v>
      </c>
      <c r="AW507897" s="7" t="s">
        <v>57</v>
      </c>
      <c r="AX507897" s="7" t="s">
        <v>57</v>
      </c>
      <c r="AY507897" s="7" t="s">
        <v>54</v>
      </c>
      <c r="AZ507897" s="7" t="s">
        <v>54</v>
      </c>
      <c r="BA507897" s="7" t="s">
        <v>54</v>
      </c>
      <c r="BB507897" s="7" t="s">
        <v>57</v>
      </c>
      <c r="BC507897" s="7" t="s">
        <v>57</v>
      </c>
      <c r="BD507897" s="7" t="s">
        <v>57</v>
      </c>
      <c r="BE507897" s="7" t="s">
        <v>57</v>
      </c>
      <c r="BF507897" s="7" t="s">
        <v>54</v>
      </c>
      <c r="BG507897" s="7" t="s">
        <v>57</v>
      </c>
      <c r="BH507897" s="7" t="s">
        <v>54</v>
      </c>
      <c r="BI507897" s="7" t="s">
        <v>57</v>
      </c>
      <c r="BJ507897" s="7" t="s">
        <v>57</v>
      </c>
      <c r="BK507897" s="7" t="s">
        <v>57</v>
      </c>
      <c r="BL507897" s="7" t="s">
        <v>57</v>
      </c>
      <c r="BM507897" s="7" t="s">
        <v>57</v>
      </c>
      <c r="BN507897" s="7" t="s">
        <v>54</v>
      </c>
      <c r="BO507897" s="7" t="s">
        <v>57</v>
      </c>
      <c r="BP507897" s="7" t="s">
        <v>54</v>
      </c>
      <c r="BQ507897" s="7" t="s">
        <v>57</v>
      </c>
      <c r="BR507897" s="7" t="s">
        <v>57</v>
      </c>
      <c r="BS507897" s="7" t="s">
        <v>57</v>
      </c>
      <c r="BT507897" s="7" t="s">
        <v>57</v>
      </c>
      <c r="BU507897" s="7" t="s">
        <v>54</v>
      </c>
      <c r="BV507897" s="7" t="s">
        <v>57</v>
      </c>
      <c r="BW507897" s="7" t="s">
        <v>54</v>
      </c>
      <c r="BX507897" s="7" t="s">
        <v>54</v>
      </c>
      <c r="BY507897" s="7" t="s">
        <v>57</v>
      </c>
      <c r="BZ507897" s="7" t="s">
        <v>57</v>
      </c>
      <c r="CA507897" s="7" t="s">
        <v>57</v>
      </c>
      <c r="CB507897" s="7" t="s">
        <v>54</v>
      </c>
      <c r="CC507897" s="7" t="s">
        <v>54</v>
      </c>
      <c r="CD507897" s="7" t="s">
        <v>57</v>
      </c>
      <c r="CE507897" s="7" t="s">
        <v>54</v>
      </c>
      <c r="CF507897" s="7" t="s">
        <v>57</v>
      </c>
      <c r="CG507897" s="7" t="s">
        <v>57</v>
      </c>
      <c r="CH507897" s="7" t="s">
        <v>57</v>
      </c>
      <c r="CI507897" s="7" t="s">
        <v>57</v>
      </c>
      <c r="CJ507897" s="7" t="s">
        <v>57</v>
      </c>
      <c r="CK507897" s="7" t="s">
        <v>57</v>
      </c>
      <c r="CL507897" s="7" t="s">
        <v>57</v>
      </c>
    </row>
    <row r="507898" spans="1:90" x14ac:dyDescent="0.25">
      <c r="A507898" s="1" t="s">
        <v>2</v>
      </c>
      <c r="B507898" s="9">
        <v>50</v>
      </c>
      <c r="C507898" s="10">
        <v>58</v>
      </c>
      <c r="D507898" s="10">
        <v>11</v>
      </c>
      <c r="E507898" s="10">
        <v>22</v>
      </c>
      <c r="F507898" s="10">
        <v>37</v>
      </c>
      <c r="G507898" s="10">
        <v>39</v>
      </c>
      <c r="H507898" s="10">
        <v>50</v>
      </c>
      <c r="I507898" s="10">
        <v>1</v>
      </c>
      <c r="J507898" s="10">
        <v>1</v>
      </c>
      <c r="K507898" s="10">
        <v>7</v>
      </c>
      <c r="L507898" s="10">
        <v>18</v>
      </c>
      <c r="M507898" s="10">
        <v>35</v>
      </c>
      <c r="N507898" s="10">
        <v>22</v>
      </c>
      <c r="O507898" s="10">
        <v>55</v>
      </c>
      <c r="P507898" s="10">
        <v>3</v>
      </c>
      <c r="Q507898" s="10">
        <v>21</v>
      </c>
      <c r="R507898" s="10">
        <v>23</v>
      </c>
      <c r="S507898" s="10">
        <v>26</v>
      </c>
      <c r="T507898" s="10">
        <v>30</v>
      </c>
      <c r="U507898" s="10">
        <v>21</v>
      </c>
      <c r="V507898" s="10">
        <v>33</v>
      </c>
      <c r="W507898" s="10">
        <v>2</v>
      </c>
      <c r="X507898" s="10">
        <v>15</v>
      </c>
      <c r="Y507898" s="10">
        <v>39</v>
      </c>
      <c r="Z507898" s="10">
        <v>36</v>
      </c>
      <c r="AA507898" s="10">
        <v>45</v>
      </c>
      <c r="AB507898" s="10">
        <v>53</v>
      </c>
      <c r="AC507898" s="7" t="s">
        <v>118</v>
      </c>
      <c r="AD507898" s="10" t="s">
        <v>118</v>
      </c>
      <c r="AE507898" s="10" t="s">
        <v>118</v>
      </c>
      <c r="AF507898" s="10">
        <v>21</v>
      </c>
      <c r="AG507898" s="10">
        <v>52</v>
      </c>
      <c r="AH507898" s="7">
        <v>62</v>
      </c>
      <c r="AI507898" s="7">
        <v>41</v>
      </c>
      <c r="AJ507898" s="7">
        <v>18</v>
      </c>
      <c r="AK507898" s="7">
        <v>52</v>
      </c>
      <c r="AL507898" s="10">
        <v>55</v>
      </c>
      <c r="AM507898" s="10">
        <v>33</v>
      </c>
      <c r="AN507898" s="10">
        <v>30</v>
      </c>
      <c r="AO507898" s="7">
        <v>38</v>
      </c>
      <c r="AP507898" s="9">
        <v>38</v>
      </c>
      <c r="AQ507898" s="7">
        <v>44</v>
      </c>
      <c r="AR507898" s="7">
        <v>50</v>
      </c>
      <c r="AS507898" s="7">
        <v>55</v>
      </c>
      <c r="AT507898" s="9">
        <v>1</v>
      </c>
      <c r="AU507898" s="9">
        <v>24</v>
      </c>
      <c r="AV507898" s="7">
        <v>28</v>
      </c>
      <c r="AW507898" s="9">
        <v>38</v>
      </c>
      <c r="AX507898" s="10">
        <v>21</v>
      </c>
      <c r="AY507898" s="9">
        <v>42</v>
      </c>
      <c r="AZ507898" s="10">
        <v>13</v>
      </c>
      <c r="BA507898" s="10">
        <v>21</v>
      </c>
      <c r="BB507898" s="10">
        <v>36</v>
      </c>
      <c r="BC507898" s="10">
        <v>57</v>
      </c>
      <c r="BD507898" s="10">
        <v>52</v>
      </c>
      <c r="BE507898" s="10">
        <v>12</v>
      </c>
      <c r="BF507898" s="10">
        <v>49</v>
      </c>
      <c r="BG507898" s="10">
        <v>48</v>
      </c>
      <c r="BH507898" s="10">
        <v>1</v>
      </c>
      <c r="BI507898" s="10">
        <v>40</v>
      </c>
      <c r="BJ507898" s="10">
        <v>42</v>
      </c>
      <c r="BK507898" s="10">
        <v>51</v>
      </c>
      <c r="BL507898" s="10">
        <v>2</v>
      </c>
      <c r="BM507898" s="10">
        <v>31</v>
      </c>
      <c r="BN507898" s="10">
        <v>43</v>
      </c>
      <c r="BO507898" s="10">
        <v>56</v>
      </c>
      <c r="BP507898" s="10">
        <v>2</v>
      </c>
      <c r="BQ507898" s="10">
        <v>14</v>
      </c>
      <c r="BR507898" s="10">
        <v>44</v>
      </c>
      <c r="BS507898" s="10">
        <v>68</v>
      </c>
      <c r="BT507898" s="10">
        <v>30</v>
      </c>
      <c r="BU507898" s="10">
        <v>53</v>
      </c>
      <c r="BV507898" s="10">
        <v>47</v>
      </c>
      <c r="BW507898" s="10">
        <v>41</v>
      </c>
      <c r="BX507898" s="10">
        <v>21</v>
      </c>
      <c r="BY507898" s="10">
        <v>32</v>
      </c>
      <c r="BZ507898" s="10">
        <v>9</v>
      </c>
      <c r="CA507898" s="10">
        <v>33</v>
      </c>
      <c r="CB507898" s="10">
        <v>39</v>
      </c>
      <c r="CC507898" s="10">
        <v>6</v>
      </c>
      <c r="CD507898" s="10">
        <v>18</v>
      </c>
      <c r="CE507898" s="10">
        <v>7</v>
      </c>
      <c r="CF507898" s="10">
        <v>43</v>
      </c>
      <c r="CG507898" s="7">
        <v>36</v>
      </c>
      <c r="CH507898" s="7">
        <v>45</v>
      </c>
      <c r="CI507898" s="7">
        <v>47</v>
      </c>
      <c r="CJ507898" s="7">
        <v>18</v>
      </c>
      <c r="CK507898" s="10" t="s">
        <v>118</v>
      </c>
      <c r="CL507898" s="7" t="s">
        <v>210</v>
      </c>
    </row>
    <row r="507899" spans="1:90" x14ac:dyDescent="0.25">
      <c r="A507899" s="1" t="s">
        <v>3</v>
      </c>
      <c r="B507899" s="7">
        <v>9</v>
      </c>
      <c r="C507899" s="7">
        <v>5</v>
      </c>
      <c r="D507899" s="7">
        <v>9</v>
      </c>
      <c r="E507899" s="7">
        <v>8</v>
      </c>
      <c r="F507899" s="7">
        <v>6</v>
      </c>
      <c r="G507899" s="7">
        <v>8</v>
      </c>
      <c r="H507899" s="7">
        <v>8</v>
      </c>
      <c r="I507899" s="7">
        <v>7</v>
      </c>
      <c r="J507899" s="13">
        <v>3</v>
      </c>
      <c r="K507899" s="13">
        <v>4</v>
      </c>
      <c r="L507899" s="7">
        <v>7</v>
      </c>
      <c r="M507899" s="13">
        <v>12</v>
      </c>
      <c r="N507899" s="7">
        <v>10</v>
      </c>
      <c r="O507899" s="7">
        <v>10</v>
      </c>
      <c r="P507899" s="7">
        <v>10</v>
      </c>
      <c r="Q507899" s="7">
        <v>7</v>
      </c>
      <c r="R507899" s="7">
        <v>5</v>
      </c>
      <c r="S507899" s="7">
        <v>5</v>
      </c>
      <c r="T507899" s="7">
        <v>11</v>
      </c>
      <c r="U507899" s="7">
        <v>7</v>
      </c>
      <c r="V507899" s="7">
        <v>8</v>
      </c>
      <c r="W507899" s="13">
        <v>12</v>
      </c>
      <c r="X507899" s="7">
        <v>5</v>
      </c>
      <c r="Y507899" s="7">
        <v>9</v>
      </c>
      <c r="Z507899" s="7">
        <v>9</v>
      </c>
      <c r="AA507899" s="7">
        <v>10</v>
      </c>
      <c r="AB507899" s="7">
        <v>5</v>
      </c>
      <c r="AC507899" s="7">
        <v>6</v>
      </c>
      <c r="AD507899" s="7">
        <v>7</v>
      </c>
      <c r="AE507899" s="7">
        <v>8</v>
      </c>
      <c r="AF507899" s="7">
        <v>6</v>
      </c>
      <c r="AG507899" s="7">
        <v>10</v>
      </c>
      <c r="AH507899" s="7">
        <v>8</v>
      </c>
      <c r="AI507899" s="7">
        <v>8</v>
      </c>
      <c r="AJ507899" s="7">
        <v>6</v>
      </c>
      <c r="AK507899" s="7">
        <v>5</v>
      </c>
      <c r="AL507899" s="7">
        <v>7</v>
      </c>
      <c r="AM507899" s="7">
        <v>11</v>
      </c>
      <c r="AN507899" s="7">
        <v>10</v>
      </c>
      <c r="AO507899" s="7">
        <v>9</v>
      </c>
      <c r="AP507899" s="7">
        <v>8</v>
      </c>
      <c r="AQ507899" s="7">
        <v>5</v>
      </c>
      <c r="AR507899" s="7">
        <v>7</v>
      </c>
      <c r="AS507899" s="7">
        <v>8</v>
      </c>
      <c r="AT507899" s="7">
        <v>8</v>
      </c>
      <c r="AU507899" s="7">
        <v>11</v>
      </c>
      <c r="AV507899" s="7">
        <v>7</v>
      </c>
      <c r="AW507899" s="7">
        <v>9</v>
      </c>
      <c r="AX507899" s="7">
        <v>6</v>
      </c>
      <c r="AY507899" s="7">
        <v>10</v>
      </c>
      <c r="AZ507899" s="7">
        <v>8</v>
      </c>
      <c r="BA507899" s="7">
        <v>5</v>
      </c>
      <c r="BB507899" s="7">
        <v>8</v>
      </c>
      <c r="BC507899" s="7">
        <v>9</v>
      </c>
      <c r="BD507899" s="7">
        <v>6</v>
      </c>
      <c r="BE507899" s="13">
        <v>6</v>
      </c>
      <c r="BF507899" s="7">
        <v>8</v>
      </c>
      <c r="BG507899" s="7">
        <v>9</v>
      </c>
      <c r="BH507899" s="13">
        <v>4</v>
      </c>
      <c r="BI507899" s="7">
        <v>7</v>
      </c>
      <c r="BJ507899" s="13">
        <v>6</v>
      </c>
      <c r="BK507899" s="13">
        <v>6</v>
      </c>
      <c r="BL507899" s="13">
        <v>3</v>
      </c>
      <c r="BM507899" s="7">
        <v>8</v>
      </c>
      <c r="BN507899" s="7">
        <v>11</v>
      </c>
      <c r="BO507899" s="7">
        <v>7</v>
      </c>
      <c r="BP507899" s="13">
        <v>4</v>
      </c>
      <c r="BQ507899" s="7">
        <v>8</v>
      </c>
      <c r="BR507899" s="7">
        <v>5</v>
      </c>
      <c r="BS507899" s="7">
        <v>9</v>
      </c>
      <c r="BT507899" s="13">
        <v>6</v>
      </c>
      <c r="BU507899" s="7">
        <v>11</v>
      </c>
      <c r="BV507899" s="7">
        <v>9</v>
      </c>
      <c r="BW507899" s="7">
        <v>7</v>
      </c>
      <c r="BX507899" s="7">
        <v>9</v>
      </c>
      <c r="BY507899" s="7">
        <v>9</v>
      </c>
      <c r="BZ507899" s="7">
        <v>8</v>
      </c>
      <c r="CA507899" s="7">
        <v>7</v>
      </c>
      <c r="CB507899" s="7">
        <v>5</v>
      </c>
      <c r="CC507899" s="7">
        <v>5</v>
      </c>
      <c r="CD507899" s="13">
        <v>6</v>
      </c>
      <c r="CE507899" s="7">
        <v>11</v>
      </c>
      <c r="CF507899" s="7">
        <v>9</v>
      </c>
      <c r="CG507899" s="7">
        <v>7</v>
      </c>
      <c r="CH507899" s="7">
        <v>7</v>
      </c>
      <c r="CI507899" s="7">
        <v>5</v>
      </c>
      <c r="CJ507899" s="7">
        <v>7</v>
      </c>
      <c r="CK507899" s="7">
        <v>7</v>
      </c>
      <c r="CL507899" s="7">
        <v>4</v>
      </c>
    </row>
    <row r="507900" spans="1:90" x14ac:dyDescent="0.25">
      <c r="A507900" s="1" t="s">
        <v>4</v>
      </c>
      <c r="B507900" s="7">
        <v>2007</v>
      </c>
      <c r="C507900" s="7">
        <v>2007</v>
      </c>
      <c r="D507900" s="7">
        <v>2008</v>
      </c>
      <c r="E507900" s="7">
        <v>2008</v>
      </c>
      <c r="F507900" s="7">
        <v>2008</v>
      </c>
      <c r="G507900" s="7">
        <v>2008</v>
      </c>
      <c r="H507900" s="7">
        <v>2008</v>
      </c>
      <c r="I507900" s="7">
        <v>2009</v>
      </c>
      <c r="J507900" s="7">
        <v>2010</v>
      </c>
      <c r="K507900" s="7">
        <v>2010</v>
      </c>
      <c r="L507900" s="7">
        <v>2010</v>
      </c>
      <c r="M507900" s="7">
        <v>2010</v>
      </c>
      <c r="N507900" s="7">
        <v>2011</v>
      </c>
      <c r="O507900" s="7">
        <v>2011</v>
      </c>
      <c r="P507900" s="13">
        <v>2012</v>
      </c>
      <c r="Q507900" s="7">
        <v>2012</v>
      </c>
      <c r="R507900" s="7">
        <v>2012</v>
      </c>
      <c r="S507900" s="7">
        <v>2012</v>
      </c>
      <c r="T507900" s="13">
        <v>2012</v>
      </c>
      <c r="U507900" s="13">
        <v>2015</v>
      </c>
      <c r="V507900" s="13">
        <v>2015</v>
      </c>
      <c r="W507900" s="7">
        <v>2016</v>
      </c>
      <c r="X507900" s="13">
        <v>2016</v>
      </c>
      <c r="Y507900" s="7">
        <v>2016</v>
      </c>
      <c r="Z507900" s="7">
        <v>2017</v>
      </c>
      <c r="AA507900" s="7">
        <v>2017</v>
      </c>
      <c r="AB507900" s="7">
        <v>2017</v>
      </c>
      <c r="AC507900" s="7">
        <v>2019</v>
      </c>
      <c r="AD507900" s="7">
        <v>2019</v>
      </c>
      <c r="AE507900" s="7">
        <v>2019</v>
      </c>
      <c r="AF507900" s="7">
        <v>2002</v>
      </c>
      <c r="AG507900" s="7">
        <v>2003</v>
      </c>
      <c r="AH507900" s="7">
        <v>1988</v>
      </c>
      <c r="AI507900" s="7">
        <v>1989</v>
      </c>
      <c r="AJ507900" s="7">
        <v>1994</v>
      </c>
      <c r="AK507900" s="7">
        <v>1995</v>
      </c>
      <c r="AL507900" s="7">
        <v>2002</v>
      </c>
      <c r="AM507900" s="7">
        <v>2003</v>
      </c>
      <c r="AN507900" s="7">
        <v>2003</v>
      </c>
      <c r="AO507900" s="7">
        <v>2005</v>
      </c>
      <c r="AP507900" s="7">
        <v>2007</v>
      </c>
      <c r="AQ507900" s="7">
        <v>2007</v>
      </c>
      <c r="AR507900" s="7">
        <v>2007</v>
      </c>
      <c r="AS507900" s="7">
        <v>2007</v>
      </c>
      <c r="AT507900" s="7">
        <v>2007</v>
      </c>
      <c r="AU507900" s="7">
        <v>2007</v>
      </c>
      <c r="AV507900" s="7">
        <v>2007</v>
      </c>
      <c r="AW507900" s="7">
        <v>2007</v>
      </c>
      <c r="AX507900" s="7">
        <v>2007</v>
      </c>
      <c r="AY507900" s="7">
        <v>2007</v>
      </c>
      <c r="AZ507900" s="7">
        <v>2008</v>
      </c>
      <c r="BA507900" s="7">
        <v>2008</v>
      </c>
      <c r="BB507900" s="7">
        <v>2008</v>
      </c>
      <c r="BC507900" s="7">
        <v>2008</v>
      </c>
      <c r="BD507900" s="7">
        <v>2008</v>
      </c>
      <c r="BE507900" s="7">
        <v>2009</v>
      </c>
      <c r="BF507900" s="7">
        <v>2009</v>
      </c>
      <c r="BG507900" s="7">
        <v>2009</v>
      </c>
      <c r="BH507900" s="7">
        <v>2010</v>
      </c>
      <c r="BI507900" s="7">
        <v>2010</v>
      </c>
      <c r="BJ507900" s="7">
        <v>2010</v>
      </c>
      <c r="BK507900" s="7">
        <v>2010</v>
      </c>
      <c r="BL507900" s="7">
        <v>2010</v>
      </c>
      <c r="BM507900" s="7">
        <v>2010</v>
      </c>
      <c r="BN507900" s="7">
        <v>2011</v>
      </c>
      <c r="BO507900" s="7">
        <v>2011</v>
      </c>
      <c r="BP507900" s="7">
        <v>2011</v>
      </c>
      <c r="BQ507900" s="7">
        <v>2011</v>
      </c>
      <c r="BR507900" s="7">
        <v>2011</v>
      </c>
      <c r="BS507900" s="7">
        <v>2011</v>
      </c>
      <c r="BT507900" s="7">
        <v>2011</v>
      </c>
      <c r="BU507900" s="13">
        <v>2012</v>
      </c>
      <c r="BV507900" s="13">
        <v>2013</v>
      </c>
      <c r="BW507900" s="13">
        <v>2013</v>
      </c>
      <c r="BX507900" s="13">
        <v>2013</v>
      </c>
      <c r="BY507900" s="13">
        <v>2014</v>
      </c>
      <c r="BZ507900" s="13">
        <v>2014</v>
      </c>
      <c r="CA507900" s="13">
        <v>2015</v>
      </c>
      <c r="CB507900" s="13">
        <v>2015</v>
      </c>
      <c r="CC507900" s="13">
        <v>2015</v>
      </c>
      <c r="CD507900" s="13">
        <v>2016</v>
      </c>
      <c r="CE507900" s="7">
        <v>2017</v>
      </c>
      <c r="CF507900" s="7">
        <v>2017</v>
      </c>
      <c r="CG507900" s="7">
        <v>2018</v>
      </c>
      <c r="CH507900" s="7">
        <v>2018</v>
      </c>
      <c r="CI507900" s="7">
        <v>2018</v>
      </c>
      <c r="CJ507900" s="7">
        <v>2018</v>
      </c>
      <c r="CK507900" s="7">
        <v>2019</v>
      </c>
      <c r="CL507900" s="7">
        <v>2019</v>
      </c>
    </row>
    <row r="507901" spans="1:90" x14ac:dyDescent="0.25">
      <c r="A507901" s="1" t="s">
        <v>5</v>
      </c>
      <c r="B507901" s="14">
        <v>39347</v>
      </c>
      <c r="C507901" s="14">
        <v>39225</v>
      </c>
      <c r="D507901" s="14">
        <v>39701</v>
      </c>
      <c r="E507901" s="14">
        <v>39671</v>
      </c>
      <c r="F507901" s="14">
        <v>39606</v>
      </c>
      <c r="G507901" s="14">
        <v>39675</v>
      </c>
      <c r="H507901" s="14">
        <v>39671</v>
      </c>
      <c r="I507901" s="14">
        <v>40023</v>
      </c>
      <c r="J507901" s="14">
        <v>40258</v>
      </c>
      <c r="K507901" s="14">
        <v>40298</v>
      </c>
      <c r="L507901" s="14">
        <v>40375</v>
      </c>
      <c r="M507901" s="14">
        <v>40543</v>
      </c>
      <c r="N507901" s="14">
        <v>40844</v>
      </c>
      <c r="O507901" s="14">
        <v>40825</v>
      </c>
      <c r="P507901" s="14">
        <v>41185</v>
      </c>
      <c r="Q507901" s="14">
        <v>41106</v>
      </c>
      <c r="R507901" s="14">
        <v>41056</v>
      </c>
      <c r="S507901" s="14">
        <v>41048</v>
      </c>
      <c r="T507901" s="14">
        <v>41220</v>
      </c>
      <c r="U507901" s="14">
        <v>42202</v>
      </c>
      <c r="V507901" s="14">
        <v>42234</v>
      </c>
      <c r="W507901" s="14">
        <v>42709</v>
      </c>
      <c r="X507901" s="14">
        <v>42518</v>
      </c>
      <c r="Y507901" s="14">
        <v>42626</v>
      </c>
      <c r="Z507901" s="14">
        <v>42987</v>
      </c>
      <c r="AA507901" s="14">
        <v>43031</v>
      </c>
      <c r="AB507901" s="14">
        <v>42875</v>
      </c>
      <c r="AC507901" s="14">
        <v>43635</v>
      </c>
      <c r="AD507901" s="14">
        <v>43650</v>
      </c>
      <c r="AE507901" s="14">
        <v>43678</v>
      </c>
      <c r="AF507901" s="14">
        <v>37421</v>
      </c>
      <c r="AG507901" s="14">
        <v>37911</v>
      </c>
      <c r="AH507901" s="14">
        <v>32381</v>
      </c>
      <c r="AI507901" s="14">
        <v>32740</v>
      </c>
      <c r="AJ507901" s="14">
        <v>34498</v>
      </c>
      <c r="AK507901" s="14">
        <v>34849</v>
      </c>
      <c r="AL507901" s="14">
        <v>37461</v>
      </c>
      <c r="AM507901" s="14">
        <v>37949</v>
      </c>
      <c r="AN507901" s="14">
        <v>37916</v>
      </c>
      <c r="AO507901" s="14">
        <v>38608</v>
      </c>
      <c r="AP507901" s="14">
        <v>39319</v>
      </c>
      <c r="AQ507901" s="14">
        <v>39229</v>
      </c>
      <c r="AR507901" s="14">
        <v>39264</v>
      </c>
      <c r="AS507901" s="14">
        <v>39311</v>
      </c>
      <c r="AT507901" s="14">
        <v>39305</v>
      </c>
      <c r="AU507901" s="14">
        <v>39411</v>
      </c>
      <c r="AV507901" s="14">
        <v>39266</v>
      </c>
      <c r="AW507901" s="14">
        <v>39336</v>
      </c>
      <c r="AX507901" s="14">
        <v>39259</v>
      </c>
      <c r="AY507901" s="14">
        <v>39379</v>
      </c>
      <c r="AZ507901" s="14">
        <v>39671</v>
      </c>
      <c r="BA507901" s="14">
        <v>39571</v>
      </c>
      <c r="BB507901" s="14">
        <v>39671</v>
      </c>
      <c r="BC507901" s="14">
        <v>39709</v>
      </c>
      <c r="BD507901" s="14">
        <v>39615</v>
      </c>
      <c r="BE507901" s="14">
        <v>39980</v>
      </c>
      <c r="BF507901" s="14">
        <v>40026</v>
      </c>
      <c r="BG507901" s="14">
        <v>40071</v>
      </c>
      <c r="BH507901" s="14">
        <v>40279</v>
      </c>
      <c r="BI507901" s="14">
        <v>40390</v>
      </c>
      <c r="BJ507901" s="14">
        <v>40338</v>
      </c>
      <c r="BK507901" s="14">
        <v>40339</v>
      </c>
      <c r="BL507901" s="14">
        <v>40246</v>
      </c>
      <c r="BM507901" s="14">
        <v>40419</v>
      </c>
      <c r="BN507901" s="14">
        <v>40856</v>
      </c>
      <c r="BO507901" s="14">
        <v>40736</v>
      </c>
      <c r="BP507901" s="14">
        <v>40640</v>
      </c>
      <c r="BQ507901" s="14">
        <v>40764</v>
      </c>
      <c r="BR507901" s="14">
        <v>40682</v>
      </c>
      <c r="BS507901" s="14">
        <v>40796</v>
      </c>
      <c r="BT507901" s="14">
        <v>40702</v>
      </c>
      <c r="BU507901" s="14">
        <v>41218</v>
      </c>
      <c r="BV507901" s="14">
        <v>41519</v>
      </c>
      <c r="BW507901" s="14">
        <v>41483</v>
      </c>
      <c r="BX507901" s="14">
        <v>41532</v>
      </c>
      <c r="BY507901" s="14">
        <v>41910</v>
      </c>
      <c r="BZ507901" s="14">
        <v>41858</v>
      </c>
      <c r="CA507901" s="14">
        <v>42210</v>
      </c>
      <c r="CB507901" s="14">
        <v>42150</v>
      </c>
      <c r="CC507901" s="14">
        <v>42155</v>
      </c>
      <c r="CD507901" s="14">
        <v>42549</v>
      </c>
      <c r="CE507901" s="14">
        <v>43067</v>
      </c>
      <c r="CF507901" s="14">
        <v>42997</v>
      </c>
      <c r="CG507901" s="15">
        <v>43303</v>
      </c>
      <c r="CH507901" s="15">
        <v>43310</v>
      </c>
      <c r="CI507901" s="15">
        <v>43240</v>
      </c>
      <c r="CJ507901" s="15">
        <v>43291</v>
      </c>
      <c r="CK507901" s="14">
        <v>43662</v>
      </c>
      <c r="CL507901" s="15">
        <v>43563</v>
      </c>
    </row>
    <row r="507902" spans="1:90" x14ac:dyDescent="0.25">
      <c r="A507902" s="1" t="s">
        <v>6</v>
      </c>
      <c r="B507902" s="7" t="s">
        <v>68</v>
      </c>
      <c r="C507902" s="7" t="s">
        <v>72</v>
      </c>
      <c r="D507902" s="13" t="s">
        <v>74</v>
      </c>
      <c r="E507902" s="7" t="s">
        <v>78</v>
      </c>
      <c r="F507902" s="7" t="s">
        <v>80</v>
      </c>
      <c r="G507902" s="7" t="s">
        <v>82</v>
      </c>
      <c r="H507902" s="7" t="s">
        <v>84</v>
      </c>
      <c r="I507902" s="13" t="s">
        <v>62</v>
      </c>
      <c r="J507902" s="13" t="s">
        <v>88</v>
      </c>
      <c r="K507902" s="13" t="s">
        <v>74</v>
      </c>
      <c r="L507902" s="13" t="s">
        <v>63</v>
      </c>
      <c r="M507902" s="13" t="s">
        <v>92</v>
      </c>
      <c r="N507902" s="13" t="s">
        <v>60</v>
      </c>
      <c r="O507902" s="13" t="s">
        <v>95</v>
      </c>
      <c r="P507902" s="13" t="s">
        <v>60</v>
      </c>
      <c r="Q507902" s="13" t="s">
        <v>98</v>
      </c>
      <c r="R507902" s="13" t="s">
        <v>101</v>
      </c>
      <c r="S507902" s="13" t="s">
        <v>65</v>
      </c>
      <c r="T507902" s="13" t="s">
        <v>58</v>
      </c>
      <c r="U507902" s="13" t="s">
        <v>64</v>
      </c>
      <c r="V507902" s="13" t="s">
        <v>107</v>
      </c>
      <c r="W507902" s="13" t="s">
        <v>109</v>
      </c>
      <c r="X507902" s="13" t="s">
        <v>107</v>
      </c>
      <c r="Y507902" s="13" t="s">
        <v>55</v>
      </c>
      <c r="Z507902" s="11" t="s">
        <v>64</v>
      </c>
      <c r="AA507902" s="11" t="s">
        <v>114</v>
      </c>
      <c r="AB507902" s="11" t="s">
        <v>116</v>
      </c>
      <c r="AC507902" s="7" t="s">
        <v>114</v>
      </c>
      <c r="AD507902" s="7" t="s">
        <v>64</v>
      </c>
      <c r="AE507902" s="7" t="s">
        <v>58</v>
      </c>
      <c r="AF507902" s="7" t="s">
        <v>59</v>
      </c>
      <c r="AG507902" s="7" t="s">
        <v>124</v>
      </c>
      <c r="AH507902" s="7" t="s">
        <v>82</v>
      </c>
      <c r="AI507902" s="7" t="s">
        <v>128</v>
      </c>
      <c r="AJ507902" s="7" t="s">
        <v>82</v>
      </c>
      <c r="AK507902" s="7" t="s">
        <v>131</v>
      </c>
      <c r="AL507902" s="7" t="s">
        <v>82</v>
      </c>
      <c r="AM507902" s="7" t="s">
        <v>62</v>
      </c>
      <c r="AN507902" s="7" t="s">
        <v>63</v>
      </c>
      <c r="AO507902" s="7" t="s">
        <v>107</v>
      </c>
      <c r="AP507902" s="7" t="s">
        <v>60</v>
      </c>
      <c r="AQ507902" s="7" t="s">
        <v>74</v>
      </c>
      <c r="AR507902" s="7" t="s">
        <v>144</v>
      </c>
      <c r="AS507902" s="7" t="s">
        <v>78</v>
      </c>
      <c r="AT507902" s="13" t="s">
        <v>144</v>
      </c>
      <c r="AU507902" s="7" t="s">
        <v>65</v>
      </c>
      <c r="AV507902" s="7" t="s">
        <v>150</v>
      </c>
      <c r="AW507902" s="7" t="s">
        <v>63</v>
      </c>
      <c r="AX507902" s="7" t="s">
        <v>154</v>
      </c>
      <c r="AY507902" s="7" t="s">
        <v>156</v>
      </c>
      <c r="AZ507902" s="7" t="s">
        <v>144</v>
      </c>
      <c r="BA507902" s="7" t="s">
        <v>61</v>
      </c>
      <c r="BB507902" s="7" t="s">
        <v>116</v>
      </c>
      <c r="BC507902" s="7" t="s">
        <v>82</v>
      </c>
      <c r="BD507902" s="7" t="s">
        <v>107</v>
      </c>
      <c r="BE507902" s="13" t="s">
        <v>74</v>
      </c>
      <c r="BF507902" s="13" t="s">
        <v>82</v>
      </c>
      <c r="BG507902" s="13" t="s">
        <v>66</v>
      </c>
      <c r="BH507902" s="13" t="s">
        <v>63</v>
      </c>
      <c r="BI507902" s="13" t="s">
        <v>82</v>
      </c>
      <c r="BJ507902" s="13" t="s">
        <v>74</v>
      </c>
      <c r="BK507902" s="13" t="s">
        <v>63</v>
      </c>
      <c r="BL507902" s="13" t="s">
        <v>172</v>
      </c>
      <c r="BM507902" s="13" t="s">
        <v>82</v>
      </c>
      <c r="BN507902" s="13" t="s">
        <v>175</v>
      </c>
      <c r="BO507902" s="13" t="s">
        <v>177</v>
      </c>
      <c r="BP507902" s="13" t="s">
        <v>82</v>
      </c>
      <c r="BQ507902" s="13" t="s">
        <v>180</v>
      </c>
      <c r="BR507902" s="13" t="s">
        <v>182</v>
      </c>
      <c r="BS507902" s="13" t="s">
        <v>59</v>
      </c>
      <c r="BT507902" s="13" t="s">
        <v>59</v>
      </c>
      <c r="BU507902" s="13" t="s">
        <v>186</v>
      </c>
      <c r="BV507902" s="13" t="s">
        <v>124</v>
      </c>
      <c r="BW507902" s="13" t="s">
        <v>107</v>
      </c>
      <c r="BX507902" s="13" t="s">
        <v>107</v>
      </c>
      <c r="BY507902" s="13" t="s">
        <v>191</v>
      </c>
      <c r="BZ507902" s="13" t="s">
        <v>64</v>
      </c>
      <c r="CA507902" s="13" t="s">
        <v>124</v>
      </c>
      <c r="CB507902" s="13" t="s">
        <v>72</v>
      </c>
      <c r="CC507902" s="13" t="s">
        <v>63</v>
      </c>
      <c r="CD507902" s="13" t="s">
        <v>64</v>
      </c>
      <c r="CE507902" s="11" t="s">
        <v>114</v>
      </c>
      <c r="CF507902" s="11" t="s">
        <v>61</v>
      </c>
      <c r="CG507902" s="7" t="s">
        <v>201</v>
      </c>
      <c r="CH507902" s="7" t="s">
        <v>203</v>
      </c>
      <c r="CI507902" s="7" t="s">
        <v>144</v>
      </c>
      <c r="CJ507902" s="7" t="s">
        <v>207</v>
      </c>
      <c r="CK507902" s="7" t="s">
        <v>101</v>
      </c>
      <c r="CL507902" s="7" t="s">
        <v>65</v>
      </c>
    </row>
    <row r="507903" spans="1:90" x14ac:dyDescent="0.25">
      <c r="A507903" s="1" t="s">
        <v>7</v>
      </c>
      <c r="B507903" s="7" t="s">
        <v>69</v>
      </c>
      <c r="C507903" s="7" t="s">
        <v>69</v>
      </c>
      <c r="D507903" s="7" t="s">
        <v>75</v>
      </c>
      <c r="E507903" s="7" t="s">
        <v>75</v>
      </c>
      <c r="F507903" s="7" t="s">
        <v>69</v>
      </c>
      <c r="G507903" s="7" t="s">
        <v>75</v>
      </c>
      <c r="I507903" s="7" t="s">
        <v>69</v>
      </c>
      <c r="J507903" s="7" t="s">
        <v>75</v>
      </c>
      <c r="K507903" s="7" t="s">
        <v>75</v>
      </c>
      <c r="L507903" s="7" t="s">
        <v>75</v>
      </c>
      <c r="M507903" s="7" t="s">
        <v>75</v>
      </c>
      <c r="N507903" s="7" t="s">
        <v>75</v>
      </c>
      <c r="O507903" s="7" t="s">
        <v>75</v>
      </c>
      <c r="P507903" s="7" t="s">
        <v>75</v>
      </c>
      <c r="Q507903" s="7" t="s">
        <v>69</v>
      </c>
      <c r="R507903" s="7" t="s">
        <v>75</v>
      </c>
      <c r="S507903" s="13" t="s">
        <v>75</v>
      </c>
      <c r="T507903" s="7" t="s">
        <v>75</v>
      </c>
      <c r="U507903" s="7" t="s">
        <v>75</v>
      </c>
      <c r="V507903" s="7" t="s">
        <v>69</v>
      </c>
      <c r="W507903" s="7" t="s">
        <v>75</v>
      </c>
      <c r="X507903" s="7" t="s">
        <v>69</v>
      </c>
      <c r="Y507903" s="7" t="s">
        <v>75</v>
      </c>
      <c r="Z507903" s="7" t="s">
        <v>75</v>
      </c>
      <c r="AA507903" s="7" t="s">
        <v>75</v>
      </c>
      <c r="AB507903" s="11" t="s">
        <v>75</v>
      </c>
      <c r="AC507903" s="7" t="s">
        <v>75</v>
      </c>
      <c r="AD507903" s="7" t="s">
        <v>75</v>
      </c>
      <c r="AE507903" s="7" t="s">
        <v>75</v>
      </c>
      <c r="AF507903" s="7" t="s">
        <v>75</v>
      </c>
      <c r="AG507903" s="7" t="s">
        <v>69</v>
      </c>
      <c r="AH507903" s="7" t="s">
        <v>75</v>
      </c>
      <c r="AI507903" s="7" t="s">
        <v>69</v>
      </c>
      <c r="AJ507903" s="7" t="s">
        <v>75</v>
      </c>
      <c r="AK507903" s="7" t="s">
        <v>75</v>
      </c>
      <c r="AL507903" s="7" t="s">
        <v>75</v>
      </c>
      <c r="AM507903" s="7" t="s">
        <v>69</v>
      </c>
      <c r="AN507903" s="7" t="s">
        <v>75</v>
      </c>
      <c r="AO507903" s="7" t="s">
        <v>69</v>
      </c>
      <c r="AP507903" s="7" t="s">
        <v>75</v>
      </c>
      <c r="AQ507903" s="7" t="s">
        <v>75</v>
      </c>
      <c r="AR507903" s="7" t="s">
        <v>75</v>
      </c>
      <c r="AS507903" s="7" t="s">
        <v>75</v>
      </c>
      <c r="AT507903" s="7" t="s">
        <v>75</v>
      </c>
      <c r="AU507903" s="7" t="s">
        <v>75</v>
      </c>
      <c r="AV507903" s="7" t="s">
        <v>69</v>
      </c>
      <c r="AW507903" s="7" t="s">
        <v>75</v>
      </c>
      <c r="AX507903" s="7" t="s">
        <v>69</v>
      </c>
      <c r="AY507903" s="7" t="s">
        <v>75</v>
      </c>
      <c r="AZ507903" s="7" t="s">
        <v>75</v>
      </c>
      <c r="BA507903" s="7" t="s">
        <v>75</v>
      </c>
      <c r="BB507903" s="7" t="s">
        <v>75</v>
      </c>
      <c r="BC507903" s="7" t="s">
        <v>75</v>
      </c>
      <c r="BD507903" s="7" t="s">
        <v>69</v>
      </c>
      <c r="BE507903" s="7" t="s">
        <v>75</v>
      </c>
      <c r="BF507903" s="7" t="s">
        <v>75</v>
      </c>
      <c r="BG507903" s="7" t="s">
        <v>75</v>
      </c>
      <c r="BH507903" s="7" t="s">
        <v>75</v>
      </c>
      <c r="BI507903" s="7" t="s">
        <v>75</v>
      </c>
      <c r="BJ507903" s="7" t="s">
        <v>75</v>
      </c>
      <c r="BK507903" s="7" t="s">
        <v>75</v>
      </c>
      <c r="BL507903" s="7" t="s">
        <v>75</v>
      </c>
      <c r="BM507903" s="7" t="s">
        <v>75</v>
      </c>
      <c r="BN507903" s="7" t="s">
        <v>69</v>
      </c>
      <c r="BO507903" s="13"/>
      <c r="BP507903" s="7" t="s">
        <v>75</v>
      </c>
      <c r="BQ507903" s="7" t="s">
        <v>75</v>
      </c>
      <c r="BR507903" s="7" t="s">
        <v>75</v>
      </c>
      <c r="BS507903" s="7" t="s">
        <v>75</v>
      </c>
      <c r="BT507903" s="7" t="s">
        <v>75</v>
      </c>
      <c r="BU507903" s="7" t="s">
        <v>75</v>
      </c>
      <c r="BV507903" s="7" t="s">
        <v>69</v>
      </c>
      <c r="BW507903" s="7" t="s">
        <v>69</v>
      </c>
      <c r="BX507903" s="7" t="s">
        <v>69</v>
      </c>
      <c r="BY507903" s="7" t="s">
        <v>75</v>
      </c>
      <c r="BZ507903" s="7" t="s">
        <v>75</v>
      </c>
      <c r="CA507903" s="7" t="s">
        <v>69</v>
      </c>
      <c r="CB507903" s="7" t="s">
        <v>69</v>
      </c>
      <c r="CC507903" s="7" t="s">
        <v>75</v>
      </c>
      <c r="CD507903" s="7" t="s">
        <v>75</v>
      </c>
      <c r="CE507903" s="7" t="s">
        <v>75</v>
      </c>
      <c r="CF507903" s="7" t="s">
        <v>75</v>
      </c>
      <c r="CG507903" s="7" t="s">
        <v>75</v>
      </c>
      <c r="CH507903" s="7" t="s">
        <v>69</v>
      </c>
      <c r="CI507903" s="7" t="s">
        <v>75</v>
      </c>
      <c r="CJ507903" s="7" t="s">
        <v>75</v>
      </c>
      <c r="CK507903" s="7" t="s">
        <v>75</v>
      </c>
      <c r="CL507903" s="7" t="s">
        <v>75</v>
      </c>
    </row>
    <row r="507904" spans="1:90" x14ac:dyDescent="0.25">
      <c r="A507904" s="1" t="s">
        <v>8</v>
      </c>
      <c r="B507904" s="13" t="s">
        <v>70</v>
      </c>
      <c r="C507904" s="7" t="s">
        <v>70</v>
      </c>
      <c r="D507904" s="11" t="s">
        <v>76</v>
      </c>
      <c r="E507904" s="11" t="s">
        <v>76</v>
      </c>
      <c r="F507904" s="11" t="s">
        <v>70</v>
      </c>
      <c r="G507904" s="11" t="s">
        <v>76</v>
      </c>
      <c r="H507904" s="11" t="s">
        <v>85</v>
      </c>
      <c r="I507904" s="11" t="s">
        <v>70</v>
      </c>
      <c r="J507904" s="11" t="s">
        <v>76</v>
      </c>
      <c r="K507904" s="11" t="s">
        <v>76</v>
      </c>
      <c r="L507904" s="11" t="s">
        <v>76</v>
      </c>
      <c r="M507904" s="13" t="s">
        <v>76</v>
      </c>
      <c r="N507904" s="11" t="s">
        <v>76</v>
      </c>
      <c r="O507904" s="11" t="s">
        <v>76</v>
      </c>
      <c r="P507904" s="11" t="s">
        <v>76</v>
      </c>
      <c r="Q507904" s="11" t="s">
        <v>99</v>
      </c>
      <c r="R507904" s="13" t="s">
        <v>76</v>
      </c>
      <c r="S507904" s="13" t="s">
        <v>76</v>
      </c>
      <c r="T507904" s="11" t="s">
        <v>104</v>
      </c>
      <c r="U507904" s="11" t="s">
        <v>76</v>
      </c>
      <c r="V507904" s="11" t="s">
        <v>70</v>
      </c>
      <c r="W507904" s="11" t="s">
        <v>104</v>
      </c>
      <c r="X507904" s="11" t="s">
        <v>70</v>
      </c>
      <c r="Y507904" s="11" t="s">
        <v>76</v>
      </c>
      <c r="Z507904" s="11" t="s">
        <v>76</v>
      </c>
      <c r="AA507904" s="11" t="s">
        <v>76</v>
      </c>
      <c r="AB507904" s="11" t="s">
        <v>76</v>
      </c>
      <c r="AC507904" s="11" t="s">
        <v>76</v>
      </c>
      <c r="AD507904" s="11" t="s">
        <v>76</v>
      </c>
      <c r="AE507904" s="11" t="s">
        <v>104</v>
      </c>
      <c r="AF507904" s="11" t="s">
        <v>76</v>
      </c>
      <c r="AG507904" s="11" t="s">
        <v>70</v>
      </c>
      <c r="AH507904" s="11" t="s">
        <v>76</v>
      </c>
      <c r="AI507904" s="11" t="s">
        <v>99</v>
      </c>
      <c r="AJ507904" s="11" t="s">
        <v>76</v>
      </c>
      <c r="AK507904" s="11" t="s">
        <v>76</v>
      </c>
      <c r="AL507904" s="11" t="s">
        <v>76</v>
      </c>
      <c r="AM507904" s="11" t="s">
        <v>70</v>
      </c>
      <c r="AN507904" s="11" t="s">
        <v>76</v>
      </c>
      <c r="AO507904" s="11" t="s">
        <v>70</v>
      </c>
      <c r="AP507904" s="11" t="s">
        <v>76</v>
      </c>
      <c r="AQ507904" s="11" t="s">
        <v>76</v>
      </c>
      <c r="AR507904" s="11" t="s">
        <v>76</v>
      </c>
      <c r="AS507904" s="11" t="s">
        <v>76</v>
      </c>
      <c r="AT507904" s="11" t="s">
        <v>76</v>
      </c>
      <c r="AU507904" s="13" t="s">
        <v>76</v>
      </c>
      <c r="AV507904" s="7" t="s">
        <v>151</v>
      </c>
      <c r="AW507904" s="11" t="s">
        <v>76</v>
      </c>
      <c r="AX507904" s="13" t="s">
        <v>151</v>
      </c>
      <c r="AY507904" s="11" t="s">
        <v>76</v>
      </c>
      <c r="AZ507904" s="11" t="s">
        <v>76</v>
      </c>
      <c r="BA507904" s="11" t="s">
        <v>104</v>
      </c>
      <c r="BB507904" s="11" t="s">
        <v>76</v>
      </c>
      <c r="BC507904" s="11" t="s">
        <v>76</v>
      </c>
      <c r="BD507904" s="11" t="s">
        <v>70</v>
      </c>
      <c r="BE507904" s="11" t="s">
        <v>76</v>
      </c>
      <c r="BF507904" s="11" t="s">
        <v>76</v>
      </c>
      <c r="BG507904" s="11" t="s">
        <v>76</v>
      </c>
      <c r="BH507904" s="11" t="s">
        <v>76</v>
      </c>
      <c r="BI507904" s="11" t="s">
        <v>76</v>
      </c>
      <c r="BJ507904" s="11" t="s">
        <v>76</v>
      </c>
      <c r="BK507904" s="11" t="s">
        <v>76</v>
      </c>
      <c r="BL507904" s="11" t="s">
        <v>76</v>
      </c>
      <c r="BM507904" s="11" t="s">
        <v>76</v>
      </c>
      <c r="BN507904" s="11" t="s">
        <v>70</v>
      </c>
      <c r="BO507904" s="11" t="s">
        <v>85</v>
      </c>
      <c r="BP507904" s="11" t="s">
        <v>76</v>
      </c>
      <c r="BQ507904" s="11" t="s">
        <v>76</v>
      </c>
      <c r="BR507904" s="11" t="s">
        <v>76</v>
      </c>
      <c r="BS507904" s="11" t="s">
        <v>76</v>
      </c>
      <c r="BT507904" s="11" t="s">
        <v>76</v>
      </c>
      <c r="BU507904" s="11" t="s">
        <v>76</v>
      </c>
      <c r="BV507904" s="11" t="s">
        <v>70</v>
      </c>
      <c r="BW507904" s="11" t="s">
        <v>70</v>
      </c>
      <c r="BX507904" s="11" t="s">
        <v>70</v>
      </c>
      <c r="BY507904" s="11" t="s">
        <v>104</v>
      </c>
      <c r="BZ507904" s="11" t="s">
        <v>76</v>
      </c>
      <c r="CA507904" s="11" t="s">
        <v>70</v>
      </c>
      <c r="CB507904" s="11" t="s">
        <v>70</v>
      </c>
      <c r="CC507904" s="11" t="s">
        <v>76</v>
      </c>
      <c r="CD507904" s="11" t="s">
        <v>76</v>
      </c>
      <c r="CE507904" s="11" t="s">
        <v>76</v>
      </c>
      <c r="CF507904" s="11" t="s">
        <v>104</v>
      </c>
      <c r="CG507904" s="11" t="s">
        <v>76</v>
      </c>
      <c r="CH507904" s="11" t="s">
        <v>151</v>
      </c>
      <c r="CI507904" s="11" t="s">
        <v>76</v>
      </c>
      <c r="CJ507904" s="11" t="s">
        <v>76</v>
      </c>
      <c r="CK507904" s="11" t="s">
        <v>76</v>
      </c>
      <c r="CL507904" s="11" t="s">
        <v>76</v>
      </c>
    </row>
    <row r="507905" spans="1:90" x14ac:dyDescent="0.25">
      <c r="A507905" s="1" t="s">
        <v>9</v>
      </c>
      <c r="AI507905" s="7" t="s">
        <v>56</v>
      </c>
      <c r="AK507905" s="7" t="s">
        <v>56</v>
      </c>
      <c r="AL507905" s="7" t="s">
        <v>56</v>
      </c>
      <c r="AM507905" s="7" t="s">
        <v>56</v>
      </c>
      <c r="AN507905" s="7" t="s">
        <v>56</v>
      </c>
      <c r="AO507905" s="7" t="s">
        <v>56</v>
      </c>
      <c r="AT507905" s="13"/>
      <c r="AY507905" s="7" t="s">
        <v>56</v>
      </c>
      <c r="AZ507905" s="7" t="s">
        <v>56</v>
      </c>
      <c r="BA507905" s="7" t="s">
        <v>56</v>
      </c>
      <c r="BC507905" s="7" t="s">
        <v>56</v>
      </c>
      <c r="BG507905" s="13" t="s">
        <v>56</v>
      </c>
      <c r="BL507905" s="13" t="s">
        <v>56</v>
      </c>
      <c r="BM507905" s="13"/>
      <c r="BO507905" s="13"/>
      <c r="BQ507905" s="13"/>
      <c r="BR507905" s="13" t="s">
        <v>56</v>
      </c>
      <c r="BS507905" s="13" t="s">
        <v>56</v>
      </c>
      <c r="BY507905" s="7" t="s">
        <v>56</v>
      </c>
      <c r="CL507905" s="7" t="s">
        <v>56</v>
      </c>
    </row>
    <row r="507906" spans="1:90" x14ac:dyDescent="0.25">
      <c r="A507906" s="1" t="s">
        <v>10</v>
      </c>
      <c r="B507906" s="13" t="s">
        <v>56</v>
      </c>
      <c r="C507906" s="7" t="s">
        <v>56</v>
      </c>
      <c r="D507906" s="13" t="s">
        <v>56</v>
      </c>
      <c r="E507906" s="13" t="s">
        <v>56</v>
      </c>
      <c r="F507906" s="13" t="s">
        <v>56</v>
      </c>
      <c r="G507906" s="13" t="s">
        <v>56</v>
      </c>
      <c r="H507906" s="13" t="s">
        <v>56</v>
      </c>
      <c r="I507906" s="13" t="s">
        <v>56</v>
      </c>
      <c r="J507906" s="13" t="s">
        <v>56</v>
      </c>
      <c r="K507906" s="13" t="s">
        <v>56</v>
      </c>
      <c r="L507906" s="13" t="s">
        <v>56</v>
      </c>
      <c r="M507906" s="13" t="s">
        <v>56</v>
      </c>
      <c r="N507906" s="13" t="s">
        <v>56</v>
      </c>
      <c r="O507906" s="13" t="s">
        <v>56</v>
      </c>
      <c r="P507906" s="13" t="s">
        <v>56</v>
      </c>
      <c r="Q507906" s="13" t="s">
        <v>56</v>
      </c>
      <c r="R507906" s="13" t="s">
        <v>56</v>
      </c>
      <c r="S507906" s="13" t="s">
        <v>56</v>
      </c>
      <c r="T507906" s="7" t="s">
        <v>56</v>
      </c>
      <c r="U507906" s="7" t="s">
        <v>56</v>
      </c>
      <c r="V507906" s="7" t="s">
        <v>56</v>
      </c>
      <c r="W507906" s="7" t="s">
        <v>56</v>
      </c>
      <c r="X507906" s="7" t="s">
        <v>56</v>
      </c>
      <c r="Y507906" s="7" t="s">
        <v>56</v>
      </c>
      <c r="Z507906" s="7" t="s">
        <v>56</v>
      </c>
      <c r="AA507906" s="7" t="s">
        <v>56</v>
      </c>
      <c r="AB507906" s="7" t="s">
        <v>56</v>
      </c>
      <c r="AC507906" s="7" t="s">
        <v>56</v>
      </c>
      <c r="AD507906" s="7" t="s">
        <v>56</v>
      </c>
      <c r="AE507906" s="7" t="s">
        <v>56</v>
      </c>
      <c r="AS507906" s="13"/>
      <c r="BE507906" s="13"/>
      <c r="BT507906" s="13"/>
    </row>
    <row r="507907" spans="1:90" x14ac:dyDescent="0.25">
      <c r="A507907" s="1" t="s">
        <v>11</v>
      </c>
      <c r="AF507907" s="7" t="s">
        <v>56</v>
      </c>
      <c r="AG507907" s="13" t="s">
        <v>56</v>
      </c>
      <c r="AH507907" s="7" t="s">
        <v>56</v>
      </c>
      <c r="AJ507907" s="13" t="s">
        <v>56</v>
      </c>
      <c r="AN507907" s="13"/>
      <c r="AP507907" s="13" t="s">
        <v>56</v>
      </c>
      <c r="AQ507907" s="13" t="s">
        <v>56</v>
      </c>
      <c r="AR507907" s="13" t="s">
        <v>56</v>
      </c>
      <c r="AS507907" s="7" t="s">
        <v>56</v>
      </c>
      <c r="AT507907" s="7" t="s">
        <v>56</v>
      </c>
      <c r="AU507907" s="13" t="s">
        <v>56</v>
      </c>
      <c r="AV507907" s="13" t="s">
        <v>56</v>
      </c>
      <c r="AW507907" s="13" t="s">
        <v>56</v>
      </c>
      <c r="AX507907" s="13" t="s">
        <v>56</v>
      </c>
      <c r="BB507907" s="13" t="s">
        <v>56</v>
      </c>
      <c r="BD507907" s="13" t="s">
        <v>56</v>
      </c>
      <c r="BE507907" s="13" t="s">
        <v>56</v>
      </c>
      <c r="BF507907" s="13" t="s">
        <v>56</v>
      </c>
      <c r="BH507907" s="7" t="s">
        <v>56</v>
      </c>
      <c r="BI507907" s="13" t="s">
        <v>56</v>
      </c>
      <c r="BJ507907" s="13" t="s">
        <v>56</v>
      </c>
      <c r="BK507907" s="13" t="s">
        <v>56</v>
      </c>
      <c r="BM507907" s="7" t="s">
        <v>56</v>
      </c>
      <c r="BN507907" s="13" t="s">
        <v>56</v>
      </c>
      <c r="BO507907" s="7" t="s">
        <v>56</v>
      </c>
      <c r="BP507907" s="7" t="s">
        <v>56</v>
      </c>
      <c r="BQ507907" s="7" t="s">
        <v>56</v>
      </c>
      <c r="BT507907" s="13" t="s">
        <v>56</v>
      </c>
      <c r="BU507907" s="13" t="s">
        <v>56</v>
      </c>
      <c r="BV507907" s="13" t="s">
        <v>56</v>
      </c>
      <c r="BW507907" s="13" t="s">
        <v>56</v>
      </c>
      <c r="BX507907" s="13" t="s">
        <v>56</v>
      </c>
      <c r="BZ507907" s="13" t="s">
        <v>56</v>
      </c>
      <c r="CA507907" s="7" t="s">
        <v>56</v>
      </c>
      <c r="CB507907" s="7" t="s">
        <v>56</v>
      </c>
      <c r="CC507907" s="7" t="s">
        <v>56</v>
      </c>
      <c r="CD507907" s="7" t="s">
        <v>56</v>
      </c>
      <c r="CE507907" s="7" t="s">
        <v>56</v>
      </c>
      <c r="CF507907" s="7" t="s">
        <v>56</v>
      </c>
      <c r="CG507907" s="7" t="s">
        <v>56</v>
      </c>
      <c r="CH507907" s="7" t="s">
        <v>56</v>
      </c>
      <c r="CI507907" s="7" t="s">
        <v>56</v>
      </c>
      <c r="CJ507907" s="7" t="s">
        <v>56</v>
      </c>
      <c r="CK507907" s="7" t="s">
        <v>56</v>
      </c>
    </row>
    <row r="507908" spans="1:90" x14ac:dyDescent="0.25">
      <c r="A507908" s="16" t="s">
        <v>12</v>
      </c>
      <c r="C507908" s="13"/>
      <c r="AF507908" s="7" t="s">
        <v>56</v>
      </c>
      <c r="AG507908" s="13" t="s">
        <v>56</v>
      </c>
      <c r="AH507908" s="7" t="s">
        <v>56</v>
      </c>
      <c r="AI507908" s="13" t="s">
        <v>56</v>
      </c>
      <c r="AJ507908" s="13" t="s">
        <v>56</v>
      </c>
      <c r="AK507908" s="13" t="s">
        <v>56</v>
      </c>
      <c r="AL507908" s="13" t="s">
        <v>56</v>
      </c>
      <c r="AM507908" s="13" t="s">
        <v>56</v>
      </c>
      <c r="AN507908" s="13" t="s">
        <v>56</v>
      </c>
      <c r="AO507908" s="13" t="s">
        <v>56</v>
      </c>
      <c r="AP507908" s="13" t="s">
        <v>56</v>
      </c>
      <c r="AQ507908" s="13" t="s">
        <v>56</v>
      </c>
      <c r="AR507908" s="13" t="s">
        <v>56</v>
      </c>
      <c r="AS507908" s="7" t="s">
        <v>56</v>
      </c>
      <c r="AT507908" s="7" t="s">
        <v>56</v>
      </c>
      <c r="AU507908" s="13" t="s">
        <v>56</v>
      </c>
      <c r="AV507908" s="13" t="s">
        <v>56</v>
      </c>
      <c r="AW507908" s="13" t="s">
        <v>56</v>
      </c>
      <c r="AX507908" s="13" t="s">
        <v>56</v>
      </c>
      <c r="AY507908" s="13" t="s">
        <v>56</v>
      </c>
      <c r="AZ507908" s="13" t="s">
        <v>56</v>
      </c>
      <c r="BA507908" s="13" t="s">
        <v>56</v>
      </c>
      <c r="BB507908" s="13" t="s">
        <v>56</v>
      </c>
      <c r="BC507908" s="13" t="s">
        <v>56</v>
      </c>
      <c r="BD507908" s="13" t="s">
        <v>56</v>
      </c>
      <c r="BE507908" s="13" t="s">
        <v>56</v>
      </c>
      <c r="BF507908" s="13" t="s">
        <v>56</v>
      </c>
      <c r="BG507908" s="13" t="s">
        <v>56</v>
      </c>
      <c r="BH507908" s="7" t="s">
        <v>56</v>
      </c>
      <c r="BI507908" s="13" t="s">
        <v>56</v>
      </c>
      <c r="BJ507908" s="13" t="s">
        <v>56</v>
      </c>
      <c r="BK507908" s="13" t="s">
        <v>56</v>
      </c>
      <c r="BL507908" s="13" t="s">
        <v>56</v>
      </c>
      <c r="BM507908" s="7" t="s">
        <v>56</v>
      </c>
      <c r="BN507908" s="13" t="s">
        <v>56</v>
      </c>
      <c r="BO507908" s="13" t="s">
        <v>56</v>
      </c>
      <c r="BP507908" s="7" t="s">
        <v>56</v>
      </c>
      <c r="BQ507908" s="7" t="s">
        <v>56</v>
      </c>
      <c r="BR507908" s="13" t="s">
        <v>56</v>
      </c>
      <c r="BS507908" s="13" t="s">
        <v>56</v>
      </c>
      <c r="BT507908" s="13" t="s">
        <v>56</v>
      </c>
      <c r="BU507908" s="13" t="s">
        <v>56</v>
      </c>
      <c r="BV507908" s="13" t="s">
        <v>56</v>
      </c>
      <c r="BW507908" s="13" t="s">
        <v>56</v>
      </c>
      <c r="BX507908" s="13" t="s">
        <v>56</v>
      </c>
      <c r="BY507908" s="7" t="s">
        <v>56</v>
      </c>
      <c r="CA507908" s="7" t="s">
        <v>56</v>
      </c>
      <c r="CB507908" s="7" t="s">
        <v>56</v>
      </c>
      <c r="CC507908" s="7" t="s">
        <v>56</v>
      </c>
      <c r="CE507908" s="7" t="s">
        <v>56</v>
      </c>
      <c r="CG507908" s="7" t="s">
        <v>56</v>
      </c>
      <c r="CH507908" s="7" t="s">
        <v>56</v>
      </c>
      <c r="CI507908" s="7" t="s">
        <v>56</v>
      </c>
      <c r="CK507908" s="7" t="s">
        <v>56</v>
      </c>
      <c r="CL507908" s="7" t="s">
        <v>56</v>
      </c>
    </row>
    <row r="507909" spans="1:90" x14ac:dyDescent="0.25">
      <c r="A507909" s="7" t="s">
        <v>13</v>
      </c>
      <c r="AF507909" s="7">
        <v>1</v>
      </c>
      <c r="AG507909" s="7">
        <v>1</v>
      </c>
      <c r="AH507909" s="7">
        <v>1</v>
      </c>
      <c r="AI507909" s="7">
        <v>2</v>
      </c>
      <c r="AJ507909" s="13">
        <v>1</v>
      </c>
      <c r="AL507909" s="7">
        <v>2</v>
      </c>
      <c r="AN507909" s="7">
        <v>2</v>
      </c>
      <c r="AP507909" s="7">
        <v>1</v>
      </c>
      <c r="AT507909" s="7">
        <v>1</v>
      </c>
      <c r="AU507909" s="7">
        <v>1</v>
      </c>
      <c r="AV507909" s="7">
        <v>1</v>
      </c>
      <c r="AW507909" s="7">
        <v>1</v>
      </c>
      <c r="AX507909" s="7">
        <v>2</v>
      </c>
      <c r="AY507909" s="7">
        <v>2</v>
      </c>
      <c r="AZ507909" s="7">
        <v>1</v>
      </c>
      <c r="BB507909" s="7">
        <v>1</v>
      </c>
      <c r="BC507909" s="7">
        <v>2</v>
      </c>
      <c r="BD507909" s="13" t="s">
        <v>157</v>
      </c>
      <c r="BF507909" s="7">
        <v>1</v>
      </c>
      <c r="BG507909" s="7">
        <v>2</v>
      </c>
      <c r="BI507909" s="7">
        <v>1</v>
      </c>
      <c r="BM507909" s="7">
        <v>2</v>
      </c>
      <c r="BP507909" s="7">
        <v>1</v>
      </c>
      <c r="BQ507909" s="7">
        <v>1</v>
      </c>
      <c r="BR507909" s="13">
        <v>2</v>
      </c>
      <c r="BS507909" s="7">
        <v>1</v>
      </c>
      <c r="BU507909" s="7">
        <v>1</v>
      </c>
      <c r="BW507909" s="7">
        <v>1</v>
      </c>
      <c r="BX507909" s="7">
        <v>3</v>
      </c>
      <c r="BY507909" s="7">
        <v>1</v>
      </c>
      <c r="CA507909" s="7">
        <v>1</v>
      </c>
      <c r="CB507909" s="7">
        <v>1</v>
      </c>
      <c r="CG507909" s="7">
        <v>1</v>
      </c>
      <c r="CH507909" s="7">
        <v>1</v>
      </c>
      <c r="CI507909" s="7">
        <v>2</v>
      </c>
      <c r="CK507909" s="7">
        <v>1</v>
      </c>
    </row>
    <row r="507910" spans="1:90" x14ac:dyDescent="0.25">
      <c r="A507910" s="7" t="s">
        <v>14</v>
      </c>
      <c r="AF507910" s="13" t="s">
        <v>122</v>
      </c>
      <c r="AH507910" s="7" t="s">
        <v>126</v>
      </c>
      <c r="AI507910" s="7">
        <v>4</v>
      </c>
      <c r="AJ507910" s="7">
        <v>1</v>
      </c>
      <c r="AK507910" s="7">
        <v>2</v>
      </c>
      <c r="AL507910" s="13">
        <v>3</v>
      </c>
      <c r="AM507910" s="7">
        <v>4</v>
      </c>
      <c r="AN507910" s="13" t="s">
        <v>137</v>
      </c>
      <c r="AO507910" s="7">
        <v>4</v>
      </c>
      <c r="AQ507910" s="13" t="s">
        <v>141</v>
      </c>
      <c r="AR507910" s="13" t="s">
        <v>141</v>
      </c>
      <c r="AS507910" s="7" t="s">
        <v>141</v>
      </c>
      <c r="AT507910" s="7">
        <v>1</v>
      </c>
      <c r="AU507910" s="13" t="s">
        <v>141</v>
      </c>
      <c r="AV507910" s="13" t="s">
        <v>141</v>
      </c>
      <c r="AW507910" s="13" t="s">
        <v>141</v>
      </c>
      <c r="AX507910" s="13" t="s">
        <v>141</v>
      </c>
      <c r="AY507910" s="7" t="s">
        <v>157</v>
      </c>
      <c r="BA507910" s="7">
        <v>1</v>
      </c>
      <c r="BE507910" s="13" t="s">
        <v>141</v>
      </c>
      <c r="BG507910" s="7">
        <v>9</v>
      </c>
      <c r="BH507910" s="13" t="s">
        <v>141</v>
      </c>
      <c r="BJ507910" s="13" t="s">
        <v>141</v>
      </c>
      <c r="BK507910" s="13" t="s">
        <v>141</v>
      </c>
      <c r="BL507910" s="7">
        <v>2</v>
      </c>
      <c r="BN507910" s="13" t="s">
        <v>141</v>
      </c>
      <c r="BO507910" s="7">
        <v>1</v>
      </c>
      <c r="BP507910" s="13" t="s">
        <v>141</v>
      </c>
      <c r="BQ507910" s="7">
        <v>1</v>
      </c>
      <c r="BR507910" s="13" t="s">
        <v>141</v>
      </c>
      <c r="BS507910" s="7">
        <v>6</v>
      </c>
      <c r="BV507910" s="7">
        <v>1</v>
      </c>
      <c r="BW507910" s="13" t="s">
        <v>141</v>
      </c>
      <c r="BX507910" s="13" t="s">
        <v>141</v>
      </c>
      <c r="BY507910" s="7">
        <v>4</v>
      </c>
      <c r="BZ507910" s="7">
        <v>1</v>
      </c>
      <c r="CC507910" s="7">
        <v>2</v>
      </c>
      <c r="CD507910" s="7">
        <v>1</v>
      </c>
      <c r="CE507910" s="7">
        <v>1</v>
      </c>
      <c r="CG507910" s="7" t="s">
        <v>141</v>
      </c>
      <c r="CH507910" s="7">
        <v>1</v>
      </c>
      <c r="CI507910" s="7">
        <v>3</v>
      </c>
      <c r="CJ507910" s="7" t="s">
        <v>141</v>
      </c>
      <c r="CK507910" s="7">
        <v>1</v>
      </c>
      <c r="CL507910" s="7">
        <v>6</v>
      </c>
    </row>
    <row r="507911" spans="1:90" x14ac:dyDescent="0.25">
      <c r="A507911" s="7" t="s">
        <v>15</v>
      </c>
      <c r="AF507911" s="7">
        <v>1</v>
      </c>
      <c r="AG507911" s="7">
        <f>AG507909+AG507910</f>
        <v>1</v>
      </c>
      <c r="AH507911" s="7">
        <v>2</v>
      </c>
      <c r="AI507911" s="7">
        <f>AI507909+AI507910</f>
        <v>6</v>
      </c>
      <c r="AJ507911" s="7">
        <f>AJ507909+AJ507910</f>
        <v>2</v>
      </c>
      <c r="AK507911" s="7">
        <f>AK507909+AK507910</f>
        <v>2</v>
      </c>
      <c r="AL507911" s="7">
        <f>AL507909+AL507910</f>
        <v>5</v>
      </c>
      <c r="AM507911" s="7">
        <f>AM507909+AM507910</f>
        <v>4</v>
      </c>
      <c r="AN507911" s="7">
        <v>10</v>
      </c>
      <c r="AO507911" s="7">
        <f>AO507909+AO507910</f>
        <v>4</v>
      </c>
      <c r="AP507911" s="7">
        <f>AP507909+AP507910</f>
        <v>1</v>
      </c>
      <c r="AQ507911" s="7">
        <v>1</v>
      </c>
      <c r="AR507911" s="7">
        <v>1</v>
      </c>
      <c r="AS507911" s="7">
        <v>1</v>
      </c>
      <c r="AT507911" s="7">
        <f>AT507909+AT507910</f>
        <v>2</v>
      </c>
      <c r="AU507911" s="7">
        <v>2</v>
      </c>
      <c r="AV507911" s="7">
        <v>2</v>
      </c>
      <c r="AW507911" s="7">
        <v>2</v>
      </c>
      <c r="AX507911" s="7">
        <v>3</v>
      </c>
      <c r="AY507911" s="7">
        <v>4</v>
      </c>
      <c r="AZ507911" s="7">
        <f>AZ507909+AZ507910</f>
        <v>1</v>
      </c>
      <c r="BA507911" s="7">
        <f>BA507909+BA507910</f>
        <v>1</v>
      </c>
      <c r="BB507911" s="7">
        <f>BB507909+BB507910</f>
        <v>1</v>
      </c>
      <c r="BC507911" s="7">
        <f>BC507909+BC507910</f>
        <v>2</v>
      </c>
      <c r="BD507911" s="7">
        <v>2</v>
      </c>
      <c r="BE507911" s="7">
        <v>1</v>
      </c>
      <c r="BF507911" s="7">
        <f>BF507909+BF507910</f>
        <v>1</v>
      </c>
      <c r="BG507911" s="7">
        <f>BG507909+BG507910</f>
        <v>11</v>
      </c>
      <c r="BH507911" s="7">
        <v>1</v>
      </c>
      <c r="BI507911" s="7">
        <f>BI507909+BI507910</f>
        <v>1</v>
      </c>
      <c r="BJ507911" s="7">
        <v>1</v>
      </c>
      <c r="BK507911" s="7">
        <v>1</v>
      </c>
      <c r="BL507911" s="7">
        <f>BL507909+BL507910</f>
        <v>2</v>
      </c>
      <c r="BM507911" s="7">
        <f>BM507909+BM507910</f>
        <v>2</v>
      </c>
      <c r="BN507911" s="7">
        <v>1</v>
      </c>
      <c r="BO507911" s="7">
        <f>BO507909+BO507910</f>
        <v>1</v>
      </c>
      <c r="BP507911" s="7">
        <v>2</v>
      </c>
      <c r="BQ507911" s="7">
        <f>BQ507909+BQ507910</f>
        <v>2</v>
      </c>
      <c r="BR507911" s="7">
        <v>3</v>
      </c>
      <c r="BS507911" s="7">
        <f>BS507909+BS507910</f>
        <v>7</v>
      </c>
      <c r="BU507911" s="7">
        <f>BU507909+BU507910</f>
        <v>1</v>
      </c>
      <c r="BV507911" s="7">
        <f>BV507909+BV507910</f>
        <v>1</v>
      </c>
      <c r="BW507911" s="7">
        <v>2</v>
      </c>
      <c r="BX507911" s="7">
        <v>4</v>
      </c>
      <c r="BY507911" s="7">
        <v>5</v>
      </c>
      <c r="BZ507911" s="7">
        <v>1</v>
      </c>
      <c r="CA507911" s="7">
        <v>1</v>
      </c>
      <c r="CB507911" s="7">
        <v>1</v>
      </c>
      <c r="CC507911" s="7">
        <v>2</v>
      </c>
      <c r="CD507911" s="7">
        <v>1</v>
      </c>
      <c r="CE507911" s="7">
        <v>1</v>
      </c>
      <c r="CG507911" s="7">
        <v>2</v>
      </c>
      <c r="CH507911" s="7">
        <v>2</v>
      </c>
      <c r="CI507911" s="7">
        <v>5</v>
      </c>
      <c r="CJ507911" s="7">
        <v>1</v>
      </c>
      <c r="CK507911" s="7">
        <v>2</v>
      </c>
      <c r="CL507911" s="7">
        <v>6</v>
      </c>
    </row>
    <row r="507912" spans="1:90" x14ac:dyDescent="0.25">
      <c r="A507912" s="1" t="s">
        <v>16</v>
      </c>
      <c r="AF507912" s="13" t="s">
        <v>56</v>
      </c>
      <c r="AH507912" s="7" t="s">
        <v>56</v>
      </c>
      <c r="AI507912" s="13" t="s">
        <v>56</v>
      </c>
      <c r="AJ507912" s="13" t="s">
        <v>56</v>
      </c>
      <c r="AK507912" s="13" t="s">
        <v>56</v>
      </c>
      <c r="AL507912" s="13" t="s">
        <v>56</v>
      </c>
      <c r="AN507912" s="13" t="s">
        <v>56</v>
      </c>
      <c r="AT507912" s="13" t="s">
        <v>56</v>
      </c>
      <c r="AU507912" s="13" t="s">
        <v>56</v>
      </c>
      <c r="AV507912" s="13" t="s">
        <v>56</v>
      </c>
      <c r="AW507912" s="13" t="s">
        <v>56</v>
      </c>
      <c r="AX507912" s="13" t="s">
        <v>56</v>
      </c>
      <c r="AY507912" s="13" t="s">
        <v>56</v>
      </c>
      <c r="BG507912" s="13" t="s">
        <v>56</v>
      </c>
      <c r="BP507912" s="13" t="s">
        <v>56</v>
      </c>
      <c r="BQ507912" s="7" t="s">
        <v>56</v>
      </c>
      <c r="BR507912" s="7" t="s">
        <v>56</v>
      </c>
      <c r="BS507912" s="7" t="s">
        <v>56</v>
      </c>
      <c r="BW507912" s="13" t="s">
        <v>56</v>
      </c>
      <c r="BX507912" s="13" t="s">
        <v>56</v>
      </c>
      <c r="BY507912" s="7" t="s">
        <v>56</v>
      </c>
      <c r="CG507912" s="7" t="s">
        <v>56</v>
      </c>
      <c r="CH507912" s="7" t="s">
        <v>56</v>
      </c>
      <c r="CI507912" s="7" t="s">
        <v>56</v>
      </c>
      <c r="CK507912" s="7" t="s">
        <v>56</v>
      </c>
    </row>
    <row r="507913" spans="1:90" x14ac:dyDescent="0.25">
      <c r="A507913" s="16" t="s">
        <v>17</v>
      </c>
      <c r="AF507913" s="13"/>
      <c r="AI507913" s="13"/>
      <c r="AJ507913" s="13"/>
      <c r="AK507913" s="13"/>
      <c r="AL507913" s="13"/>
      <c r="AN507913" s="13"/>
      <c r="AT507913" s="13"/>
      <c r="AU507913" s="13"/>
      <c r="AV507913" s="13"/>
      <c r="AW507913" s="13"/>
      <c r="AX507913" s="13"/>
      <c r="AY507913" s="13"/>
      <c r="BG507913" s="13"/>
      <c r="BP507913" s="13">
        <v>1</v>
      </c>
    </row>
    <row r="507914" spans="1:90" x14ac:dyDescent="0.25">
      <c r="A507914" s="16" t="s">
        <v>18</v>
      </c>
      <c r="AF507914" s="13"/>
      <c r="AI507914" s="13"/>
      <c r="AJ507914" s="13"/>
      <c r="AK507914" s="13"/>
      <c r="AL507914" s="13"/>
      <c r="AN507914" s="13"/>
      <c r="AT507914" s="13"/>
      <c r="AU507914" s="13"/>
      <c r="AV507914" s="13"/>
      <c r="AW507914" s="13"/>
      <c r="AX507914" s="13"/>
      <c r="AY507914" s="13"/>
      <c r="AZ507914" s="7">
        <v>429</v>
      </c>
    </row>
    <row r="507915" spans="1:90" x14ac:dyDescent="0.25">
      <c r="A507915" s="1" t="s">
        <v>19</v>
      </c>
      <c r="AI507915" s="7">
        <v>1</v>
      </c>
      <c r="AY507915" s="7">
        <v>1</v>
      </c>
      <c r="BC507915" s="7">
        <v>1</v>
      </c>
    </row>
    <row r="507916" spans="1:90" x14ac:dyDescent="0.25">
      <c r="A507916" s="16" t="s">
        <v>20</v>
      </c>
      <c r="AF507916" s="13"/>
      <c r="AI507916" s="13"/>
      <c r="AJ507916" s="13"/>
      <c r="AK507916" s="13"/>
      <c r="AL507916" s="13"/>
      <c r="AN507916" s="13"/>
      <c r="AT507916" s="13"/>
      <c r="AU507916" s="13"/>
      <c r="AV507916" s="13"/>
      <c r="AW507916" s="13"/>
      <c r="AX507916" s="13"/>
      <c r="AY507916" s="13"/>
      <c r="BB507916" s="7">
        <v>2</v>
      </c>
    </row>
    <row r="507917" spans="1:90" x14ac:dyDescent="0.25">
      <c r="A507917" s="1" t="s">
        <v>21</v>
      </c>
      <c r="AH507917" s="7">
        <v>1</v>
      </c>
      <c r="AT507917" s="7">
        <v>1</v>
      </c>
    </row>
    <row r="507918" spans="1:90" x14ac:dyDescent="0.25">
      <c r="A507918" s="1" t="s">
        <v>22</v>
      </c>
      <c r="BG507918" s="7">
        <v>27</v>
      </c>
      <c r="BR507918" s="7">
        <v>1</v>
      </c>
      <c r="BX507918" s="7">
        <v>1</v>
      </c>
    </row>
    <row r="507919" spans="1:90" x14ac:dyDescent="0.25">
      <c r="A507919" s="17" t="s">
        <v>48</v>
      </c>
      <c r="AJ507919" s="7">
        <v>1</v>
      </c>
      <c r="AV507919" s="7">
        <v>1</v>
      </c>
      <c r="BF507919" s="7">
        <v>1</v>
      </c>
      <c r="CI507919" s="7">
        <v>1</v>
      </c>
    </row>
    <row r="507920" spans="1:90" x14ac:dyDescent="0.25">
      <c r="A507920" s="16" t="s">
        <v>23</v>
      </c>
      <c r="AI507920" s="7">
        <v>4</v>
      </c>
      <c r="AL507920" s="13">
        <v>3</v>
      </c>
      <c r="AP507920" s="7">
        <v>1</v>
      </c>
      <c r="AU507920" s="7">
        <v>1</v>
      </c>
      <c r="AW507920" s="7">
        <v>1</v>
      </c>
      <c r="AX507920" s="7">
        <v>1</v>
      </c>
      <c r="AY507920" s="7">
        <v>1</v>
      </c>
      <c r="BC507920" s="7">
        <v>36</v>
      </c>
      <c r="BD507920" s="7">
        <v>1</v>
      </c>
      <c r="BG507920" s="7">
        <v>4</v>
      </c>
      <c r="BI507920" s="7">
        <v>1</v>
      </c>
      <c r="BM507920" s="7">
        <v>2</v>
      </c>
      <c r="BQ507920" s="7">
        <v>1</v>
      </c>
      <c r="BR507920" s="7">
        <v>34</v>
      </c>
      <c r="BS507920" s="7">
        <v>10</v>
      </c>
      <c r="BU507920" s="7">
        <v>2</v>
      </c>
      <c r="BW507920" s="7">
        <v>9</v>
      </c>
      <c r="BX507920" s="7">
        <v>2</v>
      </c>
      <c r="BY507920" s="7">
        <v>4</v>
      </c>
      <c r="CB507920" s="7">
        <v>9</v>
      </c>
      <c r="CG507920" s="7">
        <v>4</v>
      </c>
      <c r="CH507920" s="7">
        <v>2</v>
      </c>
      <c r="CK507920" s="7">
        <v>9</v>
      </c>
    </row>
    <row r="507921" spans="1:90" x14ac:dyDescent="0.25">
      <c r="A507921" s="17" t="s">
        <v>211</v>
      </c>
      <c r="AL507921" s="13"/>
      <c r="BD507921" s="7">
        <v>1</v>
      </c>
      <c r="CA507921" s="7">
        <v>1</v>
      </c>
    </row>
    <row r="507922" spans="1:90" x14ac:dyDescent="0.25">
      <c r="A507922" s="1" t="s">
        <v>24</v>
      </c>
      <c r="AF507922" s="7">
        <v>2</v>
      </c>
      <c r="AG507922" s="7">
        <v>3</v>
      </c>
      <c r="AL507922" s="7">
        <v>1</v>
      </c>
      <c r="AN507922" s="7">
        <v>2</v>
      </c>
      <c r="AX507922" s="7">
        <v>1</v>
      </c>
    </row>
    <row r="507923" spans="1:90" x14ac:dyDescent="0.25">
      <c r="A507923" s="1" t="s">
        <v>25</v>
      </c>
      <c r="AN507923" s="7">
        <v>1</v>
      </c>
      <c r="BM507923" s="7">
        <v>2</v>
      </c>
      <c r="BX507923" s="7">
        <v>1</v>
      </c>
    </row>
    <row r="507924" spans="1:90" x14ac:dyDescent="0.25">
      <c r="A507924" s="17" t="s">
        <v>49</v>
      </c>
      <c r="AF507924" s="7">
        <v>3</v>
      </c>
      <c r="AL507924" s="7">
        <v>797</v>
      </c>
      <c r="AM507924" s="7">
        <v>11</v>
      </c>
      <c r="AN507924" s="7">
        <v>11</v>
      </c>
      <c r="AR507924" s="7">
        <v>999999999</v>
      </c>
      <c r="AS507924" s="7">
        <v>999999999</v>
      </c>
      <c r="AT507924" s="7">
        <v>11</v>
      </c>
      <c r="AU507924" s="7">
        <v>4</v>
      </c>
      <c r="AV507924" s="7">
        <v>3</v>
      </c>
      <c r="AW507924" s="7">
        <v>2</v>
      </c>
      <c r="AX507924" s="7">
        <v>1</v>
      </c>
      <c r="BE507924" s="7">
        <v>3</v>
      </c>
      <c r="BG507924" s="7">
        <v>75</v>
      </c>
      <c r="BH507924" s="7">
        <v>1</v>
      </c>
      <c r="BJ507924" s="7">
        <v>1</v>
      </c>
      <c r="BK507924" s="7">
        <v>94</v>
      </c>
      <c r="BL507924" s="7">
        <v>638</v>
      </c>
      <c r="BN507924" s="7">
        <v>1</v>
      </c>
      <c r="BP507924" s="7">
        <v>25</v>
      </c>
      <c r="BR507924" s="7">
        <v>14</v>
      </c>
      <c r="BT507924" s="7">
        <v>2</v>
      </c>
      <c r="BV507924" s="7">
        <v>1</v>
      </c>
      <c r="BW507924" s="7">
        <v>4</v>
      </c>
      <c r="BX507924" s="7">
        <v>11</v>
      </c>
      <c r="BY507924" s="7">
        <v>32</v>
      </c>
      <c r="BZ507924" s="7">
        <v>1</v>
      </c>
      <c r="CC507924" s="7">
        <v>7</v>
      </c>
      <c r="CD507924" s="7">
        <v>6</v>
      </c>
      <c r="CE507924" s="7">
        <v>20</v>
      </c>
      <c r="CF507924" s="7">
        <v>2</v>
      </c>
      <c r="CG507924" s="7">
        <v>5</v>
      </c>
      <c r="CH507924" s="7">
        <v>7</v>
      </c>
      <c r="CI507924" s="7">
        <v>66</v>
      </c>
      <c r="CJ507924" s="7">
        <v>3</v>
      </c>
      <c r="CK507924" s="7">
        <v>1</v>
      </c>
      <c r="CL507924" s="7">
        <v>1696</v>
      </c>
    </row>
    <row r="507925" spans="1:90" x14ac:dyDescent="0.25">
      <c r="A507925" s="17" t="s">
        <v>50</v>
      </c>
      <c r="AY507925" s="7">
        <v>5</v>
      </c>
      <c r="CE507925" s="7">
        <v>1</v>
      </c>
      <c r="CH507925" s="7">
        <v>5</v>
      </c>
      <c r="CL507925" s="7">
        <v>178</v>
      </c>
    </row>
    <row r="507926" spans="1:90" x14ac:dyDescent="0.25">
      <c r="A507926" s="1" t="s">
        <v>26</v>
      </c>
      <c r="BG507926" s="7">
        <v>2</v>
      </c>
      <c r="BV507926" s="7">
        <v>6</v>
      </c>
      <c r="BY507926" s="7">
        <v>15</v>
      </c>
      <c r="CL507926" s="7">
        <v>1</v>
      </c>
    </row>
    <row r="507927" spans="1:90" x14ac:dyDescent="0.25">
      <c r="A507927" s="16" t="s">
        <v>27</v>
      </c>
      <c r="BG507927" s="7">
        <v>18</v>
      </c>
      <c r="BS507927" s="7">
        <v>2</v>
      </c>
    </row>
    <row r="507928" spans="1:90" x14ac:dyDescent="0.25">
      <c r="A507928" s="16" t="s">
        <v>28</v>
      </c>
      <c r="BA507928" s="7">
        <v>1933</v>
      </c>
      <c r="BG507928" s="7">
        <v>4</v>
      </c>
      <c r="BL507928" s="7">
        <v>59</v>
      </c>
      <c r="BO507928" s="7">
        <v>5</v>
      </c>
      <c r="CH507928" s="7">
        <v>5</v>
      </c>
      <c r="CI507928" s="7">
        <v>1</v>
      </c>
      <c r="CL507928" s="7">
        <v>161</v>
      </c>
    </row>
    <row r="507929" spans="1:90" x14ac:dyDescent="0.25">
      <c r="A507929" s="16" t="s">
        <v>29</v>
      </c>
      <c r="AN507929" s="13">
        <v>2</v>
      </c>
    </row>
    <row r="507930" spans="1:90" x14ac:dyDescent="0.25">
      <c r="A507930" s="1" t="s">
        <v>30</v>
      </c>
      <c r="AI507930" s="7">
        <v>1</v>
      </c>
      <c r="AY507930" s="7">
        <v>96</v>
      </c>
      <c r="BG507930" s="7">
        <v>27</v>
      </c>
      <c r="BY507930" s="7">
        <v>17</v>
      </c>
    </row>
    <row r="507931" spans="1:90" x14ac:dyDescent="0.25">
      <c r="A507931" s="17" t="s">
        <v>51</v>
      </c>
      <c r="AO507931" s="7">
        <v>2</v>
      </c>
      <c r="AT507931" s="7">
        <v>8</v>
      </c>
      <c r="AY507931" s="7">
        <v>24</v>
      </c>
      <c r="BG507931" s="7">
        <v>3</v>
      </c>
      <c r="BY507931" s="7">
        <v>4</v>
      </c>
    </row>
    <row r="507932" spans="1:90" x14ac:dyDescent="0.25">
      <c r="A507932" s="16" t="s">
        <v>31</v>
      </c>
      <c r="AJ507932" s="7">
        <v>3</v>
      </c>
      <c r="AL507932" s="13">
        <v>109</v>
      </c>
      <c r="AM507932" s="7">
        <v>6</v>
      </c>
      <c r="AN507932" s="7">
        <v>25</v>
      </c>
      <c r="AO507932" s="7">
        <v>10</v>
      </c>
      <c r="BG507932" s="7">
        <v>3</v>
      </c>
      <c r="BS507932" s="7">
        <v>4</v>
      </c>
      <c r="CC507932" s="7">
        <v>4</v>
      </c>
      <c r="CI507932" s="7">
        <v>2</v>
      </c>
      <c r="CL507932" s="7">
        <v>3</v>
      </c>
    </row>
    <row r="507933" spans="1:90" x14ac:dyDescent="0.25">
      <c r="A507933" s="16" t="s">
        <v>32</v>
      </c>
    </row>
    <row r="507934" spans="1:90" x14ac:dyDescent="0.25">
      <c r="A507934" s="16" t="s">
        <v>33</v>
      </c>
      <c r="BG507934" s="7">
        <v>2</v>
      </c>
      <c r="BL507934" s="7">
        <v>2</v>
      </c>
      <c r="BS507934" s="7">
        <v>4</v>
      </c>
    </row>
    <row r="507935" spans="1:90" x14ac:dyDescent="0.25">
      <c r="A507935" s="1" t="s">
        <v>34</v>
      </c>
      <c r="AI507935" s="7">
        <v>73</v>
      </c>
    </row>
    <row r="507936" spans="1:90" x14ac:dyDescent="0.25">
      <c r="A507936" s="16" t="s">
        <v>35</v>
      </c>
      <c r="AK507936" s="7">
        <v>15</v>
      </c>
      <c r="AL507936" s="13">
        <v>72</v>
      </c>
      <c r="AM507936" s="7">
        <v>7</v>
      </c>
      <c r="AN507936" s="7">
        <v>1</v>
      </c>
      <c r="AO507936" s="7">
        <v>10</v>
      </c>
      <c r="BG507936" s="7">
        <v>2</v>
      </c>
      <c r="BS507936" s="7">
        <v>12</v>
      </c>
      <c r="CC507936" s="7">
        <v>4</v>
      </c>
      <c r="CE507936" s="7">
        <v>1</v>
      </c>
    </row>
    <row r="507937" spans="1:90" x14ac:dyDescent="0.25">
      <c r="A507937" s="1" t="s">
        <v>36</v>
      </c>
      <c r="AL507937" s="7">
        <v>9</v>
      </c>
      <c r="AM507937" s="7">
        <v>2</v>
      </c>
      <c r="AN507937" s="7">
        <v>3</v>
      </c>
      <c r="AO507937" s="7">
        <v>5</v>
      </c>
      <c r="BQ507937" s="7">
        <v>1</v>
      </c>
    </row>
    <row r="507938" spans="1:90" x14ac:dyDescent="0.25">
      <c r="A507938" s="1" t="s">
        <v>37</v>
      </c>
      <c r="BS507938" s="7">
        <v>34</v>
      </c>
    </row>
    <row r="507939" spans="1:90" x14ac:dyDescent="0.25">
      <c r="A507939" s="1" t="s">
        <v>38</v>
      </c>
      <c r="AI507939" s="7">
        <v>1</v>
      </c>
    </row>
    <row r="507940" spans="1:90" x14ac:dyDescent="0.25">
      <c r="A507940" s="1" t="s">
        <v>39</v>
      </c>
      <c r="AI507940" s="7">
        <v>1</v>
      </c>
      <c r="CL507940" s="7">
        <v>1</v>
      </c>
    </row>
    <row r="507941" spans="1:90" x14ac:dyDescent="0.25">
      <c r="A507941" s="1" t="s">
        <v>40</v>
      </c>
      <c r="AK507941" s="13">
        <v>1</v>
      </c>
    </row>
    <row r="507942" spans="1:90" x14ac:dyDescent="0.25">
      <c r="A507942" s="1" t="s">
        <v>41</v>
      </c>
      <c r="AN507942" s="7">
        <v>2</v>
      </c>
      <c r="CI507942" s="7">
        <v>2</v>
      </c>
      <c r="CL507942" s="7">
        <v>1</v>
      </c>
    </row>
    <row r="507943" spans="1:90" x14ac:dyDescent="0.25">
      <c r="A507943" s="1" t="s">
        <v>42</v>
      </c>
      <c r="AN507943" s="7">
        <v>3</v>
      </c>
      <c r="BS507943" s="7">
        <v>2</v>
      </c>
    </row>
    <row r="507944" spans="1:90" x14ac:dyDescent="0.25">
      <c r="A507944" s="17" t="s">
        <v>52</v>
      </c>
      <c r="AN507944" s="7">
        <v>1</v>
      </c>
      <c r="BG507944" s="7">
        <v>2</v>
      </c>
      <c r="CL507944" s="7">
        <v>11</v>
      </c>
    </row>
    <row r="507945" spans="1:90" x14ac:dyDescent="0.25">
      <c r="A507945" s="1" t="s">
        <v>43</v>
      </c>
      <c r="BG507945" s="7">
        <v>1</v>
      </c>
    </row>
    <row r="507946" spans="1:90" x14ac:dyDescent="0.25">
      <c r="A507946" s="17" t="s">
        <v>53</v>
      </c>
      <c r="AN507946" s="7">
        <v>16</v>
      </c>
    </row>
    <row r="507947" spans="1:90" x14ac:dyDescent="0.25">
      <c r="A507947" s="1" t="s">
        <v>44</v>
      </c>
      <c r="AM507947" s="7">
        <v>2</v>
      </c>
      <c r="AO507947" s="7">
        <v>8</v>
      </c>
    </row>
    <row r="507948" spans="1:90" x14ac:dyDescent="0.25">
      <c r="A507948" s="1" t="s">
        <v>45</v>
      </c>
      <c r="BG507948" s="7">
        <v>3</v>
      </c>
    </row>
    <row r="507949" spans="1:90" x14ac:dyDescent="0.25">
      <c r="A507949" s="1" t="s">
        <v>46</v>
      </c>
      <c r="BY507949" s="7">
        <v>4</v>
      </c>
    </row>
    <row r="507950" spans="1:90" x14ac:dyDescent="0.25">
      <c r="A507950" s="16" t="s">
        <v>47</v>
      </c>
      <c r="AK507950" s="13" t="s">
        <v>132</v>
      </c>
      <c r="AL507950" s="13" t="s">
        <v>134</v>
      </c>
      <c r="AQ507950" s="13" t="s">
        <v>142</v>
      </c>
      <c r="AR507950" s="13"/>
      <c r="AS507950" s="7" t="s">
        <v>146</v>
      </c>
      <c r="AZ507950" s="7" t="s">
        <v>159</v>
      </c>
      <c r="CF507950" s="7" t="s">
        <v>199</v>
      </c>
      <c r="CI507950" s="7" t="s">
        <v>205</v>
      </c>
    </row>
    <row r="524280" spans="1:90" x14ac:dyDescent="0.25">
      <c r="A524280" s="1" t="s">
        <v>0</v>
      </c>
      <c r="B524280" s="13" t="s">
        <v>67</v>
      </c>
      <c r="C524280" s="7" t="s">
        <v>71</v>
      </c>
      <c r="D524280" s="7" t="s">
        <v>73</v>
      </c>
      <c r="E524280" s="7" t="s">
        <v>77</v>
      </c>
      <c r="F524280" s="7" t="s">
        <v>79</v>
      </c>
      <c r="G524280" s="7" t="s">
        <v>81</v>
      </c>
      <c r="H524280" s="7" t="s">
        <v>83</v>
      </c>
      <c r="I524280" s="7" t="s">
        <v>86</v>
      </c>
      <c r="J524280" s="7" t="s">
        <v>87</v>
      </c>
      <c r="K524280" s="7" t="s">
        <v>89</v>
      </c>
      <c r="L524280" s="7" t="s">
        <v>90</v>
      </c>
      <c r="M524280" s="7" t="s">
        <v>91</v>
      </c>
      <c r="N524280" s="7" t="s">
        <v>93</v>
      </c>
      <c r="O524280" s="7" t="s">
        <v>94</v>
      </c>
      <c r="P524280" s="7" t="s">
        <v>96</v>
      </c>
      <c r="Q524280" s="7" t="s">
        <v>97</v>
      </c>
      <c r="R524280" s="7" t="s">
        <v>100</v>
      </c>
      <c r="S524280" s="7" t="s">
        <v>102</v>
      </c>
      <c r="T524280" s="7" t="s">
        <v>103</v>
      </c>
      <c r="U524280" s="7" t="s">
        <v>105</v>
      </c>
      <c r="V524280" s="7" t="s">
        <v>106</v>
      </c>
      <c r="W524280" s="7" t="s">
        <v>108</v>
      </c>
      <c r="X524280" s="7" t="s">
        <v>110</v>
      </c>
      <c r="Y524280" s="7" t="s">
        <v>111</v>
      </c>
      <c r="Z524280" s="7" t="s">
        <v>112</v>
      </c>
      <c r="AA524280" s="7" t="s">
        <v>113</v>
      </c>
      <c r="AB524280" s="7" t="s">
        <v>115</v>
      </c>
      <c r="AC524280" s="7" t="s">
        <v>117</v>
      </c>
      <c r="AD524280" s="7" t="s">
        <v>119</v>
      </c>
      <c r="AE524280" s="7" t="s">
        <v>120</v>
      </c>
      <c r="AF524280" s="7" t="s">
        <v>121</v>
      </c>
      <c r="AG524280" s="7" t="s">
        <v>123</v>
      </c>
      <c r="AH524280" s="7" t="s">
        <v>125</v>
      </c>
      <c r="AI524280" s="7" t="s">
        <v>127</v>
      </c>
      <c r="AJ524280" s="7" t="s">
        <v>129</v>
      </c>
      <c r="AK524280" s="7" t="s">
        <v>130</v>
      </c>
      <c r="AL524280" s="7" t="s">
        <v>133</v>
      </c>
      <c r="AM524280" s="7" t="s">
        <v>135</v>
      </c>
      <c r="AN524280" s="7" t="s">
        <v>136</v>
      </c>
      <c r="AO524280" s="7" t="s">
        <v>138</v>
      </c>
      <c r="AP524280" s="7" t="s">
        <v>139</v>
      </c>
      <c r="AQ524280" s="7" t="s">
        <v>140</v>
      </c>
      <c r="AR524280" s="7" t="s">
        <v>143</v>
      </c>
      <c r="AS524280" s="7" t="s">
        <v>145</v>
      </c>
      <c r="AT524280" s="7" t="s">
        <v>147</v>
      </c>
      <c r="AU524280" s="7" t="s">
        <v>148</v>
      </c>
      <c r="AV524280" s="7" t="s">
        <v>149</v>
      </c>
      <c r="AW524280" s="7" t="s">
        <v>152</v>
      </c>
      <c r="AX524280" s="7" t="s">
        <v>153</v>
      </c>
      <c r="AY524280" s="7" t="s">
        <v>155</v>
      </c>
      <c r="AZ524280" s="7" t="s">
        <v>158</v>
      </c>
      <c r="BA524280" s="7" t="s">
        <v>160</v>
      </c>
      <c r="BB524280" s="7" t="s">
        <v>161</v>
      </c>
      <c r="BC524280" s="7" t="s">
        <v>162</v>
      </c>
      <c r="BD524280" s="7" t="s">
        <v>163</v>
      </c>
      <c r="BE524280" s="7" t="s">
        <v>164</v>
      </c>
      <c r="BF524280" s="7" t="s">
        <v>165</v>
      </c>
      <c r="BG524280" s="7" t="s">
        <v>166</v>
      </c>
      <c r="BH524280" s="7" t="s">
        <v>167</v>
      </c>
      <c r="BI524280" s="7" t="s">
        <v>168</v>
      </c>
      <c r="BJ524280" s="7" t="s">
        <v>169</v>
      </c>
      <c r="BK524280" s="7" t="s">
        <v>170</v>
      </c>
      <c r="BL524280" s="7" t="s">
        <v>171</v>
      </c>
      <c r="BM524280" s="7" t="s">
        <v>173</v>
      </c>
      <c r="BN524280" s="7" t="s">
        <v>174</v>
      </c>
      <c r="BO524280" s="7" t="s">
        <v>176</v>
      </c>
      <c r="BP524280" s="7" t="s">
        <v>178</v>
      </c>
      <c r="BQ524280" s="7" t="s">
        <v>179</v>
      </c>
      <c r="BR524280" s="7" t="s">
        <v>181</v>
      </c>
      <c r="BS524280" s="7" t="s">
        <v>183</v>
      </c>
      <c r="BT524280" s="7" t="s">
        <v>184</v>
      </c>
      <c r="BU524280" s="7" t="s">
        <v>185</v>
      </c>
      <c r="BV524280" s="7" t="s">
        <v>187</v>
      </c>
      <c r="BW524280" s="7" t="s">
        <v>188</v>
      </c>
      <c r="BX524280" s="7" t="s">
        <v>189</v>
      </c>
      <c r="BY524280" s="7" t="s">
        <v>190</v>
      </c>
      <c r="BZ524280" s="7" t="s">
        <v>192</v>
      </c>
      <c r="CA524280" s="7" t="s">
        <v>193</v>
      </c>
      <c r="CB524280" s="7" t="s">
        <v>194</v>
      </c>
      <c r="CC524280" s="7" t="s">
        <v>195</v>
      </c>
      <c r="CD524280" s="7" t="s">
        <v>196</v>
      </c>
      <c r="CE524280" s="7" t="s">
        <v>197</v>
      </c>
      <c r="CF524280" s="7" t="s">
        <v>198</v>
      </c>
      <c r="CG524280" s="7" t="s">
        <v>200</v>
      </c>
      <c r="CH524280" s="7" t="s">
        <v>202</v>
      </c>
      <c r="CI524280" s="7" t="s">
        <v>204</v>
      </c>
      <c r="CJ524280" s="7" t="s">
        <v>206</v>
      </c>
      <c r="CK524280" s="7" t="s">
        <v>208</v>
      </c>
      <c r="CL524280" s="7" t="s">
        <v>209</v>
      </c>
    </row>
    <row r="524281" spans="1:90" x14ac:dyDescent="0.25">
      <c r="A524281" s="1" t="s">
        <v>1</v>
      </c>
      <c r="B524281" s="7" t="s">
        <v>54</v>
      </c>
      <c r="C524281" s="7" t="s">
        <v>54</v>
      </c>
      <c r="D524281" s="7" t="s">
        <v>57</v>
      </c>
      <c r="E524281" s="7" t="s">
        <v>57</v>
      </c>
      <c r="F524281" s="7" t="s">
        <v>57</v>
      </c>
      <c r="G524281" s="7" t="s">
        <v>57</v>
      </c>
      <c r="H524281" s="7" t="s">
        <v>57</v>
      </c>
      <c r="I524281" s="7" t="s">
        <v>54</v>
      </c>
      <c r="J524281" s="7" t="s">
        <v>57</v>
      </c>
      <c r="K524281" s="7" t="s">
        <v>57</v>
      </c>
      <c r="L524281" s="7" t="s">
        <v>57</v>
      </c>
      <c r="M524281" s="7" t="s">
        <v>57</v>
      </c>
      <c r="N524281" s="7" t="s">
        <v>57</v>
      </c>
      <c r="O524281" s="7" t="s">
        <v>54</v>
      </c>
      <c r="P524281" s="7" t="s">
        <v>57</v>
      </c>
      <c r="Q524281" s="7" t="s">
        <v>57</v>
      </c>
      <c r="R524281" s="7" t="s">
        <v>54</v>
      </c>
      <c r="S524281" s="7" t="s">
        <v>57</v>
      </c>
      <c r="T524281" s="7" t="s">
        <v>57</v>
      </c>
      <c r="U524281" s="7" t="s">
        <v>57</v>
      </c>
      <c r="V524281" s="7" t="s">
        <v>57</v>
      </c>
      <c r="W524281" s="7" t="s">
        <v>54</v>
      </c>
      <c r="X524281" s="7" t="s">
        <v>57</v>
      </c>
      <c r="Y524281" s="7" t="s">
        <v>57</v>
      </c>
      <c r="Z524281" s="7" t="s">
        <v>54</v>
      </c>
      <c r="AA524281" s="7" t="s">
        <v>57</v>
      </c>
      <c r="AB524281" s="7" t="s">
        <v>57</v>
      </c>
      <c r="AC524281" s="7" t="s">
        <v>54</v>
      </c>
      <c r="AD524281" s="7" t="s">
        <v>57</v>
      </c>
      <c r="AE524281" s="7" t="s">
        <v>57</v>
      </c>
      <c r="AF524281" s="7" t="s">
        <v>54</v>
      </c>
      <c r="AG524281" s="7" t="s">
        <v>57</v>
      </c>
      <c r="AH524281" s="7" t="s">
        <v>57</v>
      </c>
      <c r="AI524281" s="7" t="s">
        <v>57</v>
      </c>
      <c r="AJ524281" s="7" t="s">
        <v>54</v>
      </c>
      <c r="AK524281" s="7" t="s">
        <v>54</v>
      </c>
      <c r="AL524281" s="7" t="s">
        <v>54</v>
      </c>
      <c r="AM524281" s="7" t="s">
        <v>54</v>
      </c>
      <c r="AN524281" s="7" t="s">
        <v>57</v>
      </c>
      <c r="AO524281" s="7" t="s">
        <v>54</v>
      </c>
      <c r="AP524281" s="7" t="s">
        <v>57</v>
      </c>
      <c r="AQ524281" s="7" t="s">
        <v>57</v>
      </c>
      <c r="AR524281" s="7" t="s">
        <v>57</v>
      </c>
      <c r="AS524281" s="7" t="s">
        <v>57</v>
      </c>
      <c r="AT524281" s="7" t="s">
        <v>54</v>
      </c>
      <c r="AU524281" s="7" t="s">
        <v>54</v>
      </c>
      <c r="AV524281" s="7" t="s">
        <v>57</v>
      </c>
      <c r="AW524281" s="7" t="s">
        <v>57</v>
      </c>
      <c r="AX524281" s="7" t="s">
        <v>57</v>
      </c>
      <c r="AY524281" s="7" t="s">
        <v>54</v>
      </c>
      <c r="AZ524281" s="7" t="s">
        <v>54</v>
      </c>
      <c r="BA524281" s="7" t="s">
        <v>54</v>
      </c>
      <c r="BB524281" s="7" t="s">
        <v>57</v>
      </c>
      <c r="BC524281" s="7" t="s">
        <v>57</v>
      </c>
      <c r="BD524281" s="7" t="s">
        <v>57</v>
      </c>
      <c r="BE524281" s="7" t="s">
        <v>57</v>
      </c>
      <c r="BF524281" s="7" t="s">
        <v>54</v>
      </c>
      <c r="BG524281" s="7" t="s">
        <v>57</v>
      </c>
      <c r="BH524281" s="7" t="s">
        <v>54</v>
      </c>
      <c r="BI524281" s="7" t="s">
        <v>57</v>
      </c>
      <c r="BJ524281" s="7" t="s">
        <v>57</v>
      </c>
      <c r="BK524281" s="7" t="s">
        <v>57</v>
      </c>
      <c r="BL524281" s="7" t="s">
        <v>57</v>
      </c>
      <c r="BM524281" s="7" t="s">
        <v>57</v>
      </c>
      <c r="BN524281" s="7" t="s">
        <v>54</v>
      </c>
      <c r="BO524281" s="7" t="s">
        <v>57</v>
      </c>
      <c r="BP524281" s="7" t="s">
        <v>54</v>
      </c>
      <c r="BQ524281" s="7" t="s">
        <v>57</v>
      </c>
      <c r="BR524281" s="7" t="s">
        <v>57</v>
      </c>
      <c r="BS524281" s="7" t="s">
        <v>57</v>
      </c>
      <c r="BT524281" s="7" t="s">
        <v>57</v>
      </c>
      <c r="BU524281" s="7" t="s">
        <v>54</v>
      </c>
      <c r="BV524281" s="7" t="s">
        <v>57</v>
      </c>
      <c r="BW524281" s="7" t="s">
        <v>54</v>
      </c>
      <c r="BX524281" s="7" t="s">
        <v>54</v>
      </c>
      <c r="BY524281" s="7" t="s">
        <v>57</v>
      </c>
      <c r="BZ524281" s="7" t="s">
        <v>57</v>
      </c>
      <c r="CA524281" s="7" t="s">
        <v>57</v>
      </c>
      <c r="CB524281" s="7" t="s">
        <v>54</v>
      </c>
      <c r="CC524281" s="7" t="s">
        <v>54</v>
      </c>
      <c r="CD524281" s="7" t="s">
        <v>57</v>
      </c>
      <c r="CE524281" s="7" t="s">
        <v>54</v>
      </c>
      <c r="CF524281" s="7" t="s">
        <v>57</v>
      </c>
      <c r="CG524281" s="7" t="s">
        <v>57</v>
      </c>
      <c r="CH524281" s="7" t="s">
        <v>57</v>
      </c>
      <c r="CI524281" s="7" t="s">
        <v>57</v>
      </c>
      <c r="CJ524281" s="7" t="s">
        <v>57</v>
      </c>
      <c r="CK524281" s="7" t="s">
        <v>57</v>
      </c>
      <c r="CL524281" s="7" t="s">
        <v>57</v>
      </c>
    </row>
    <row r="524282" spans="1:90" x14ac:dyDescent="0.25">
      <c r="A524282" s="1" t="s">
        <v>2</v>
      </c>
      <c r="B524282" s="9">
        <v>50</v>
      </c>
      <c r="C524282" s="10">
        <v>58</v>
      </c>
      <c r="D524282" s="10">
        <v>11</v>
      </c>
      <c r="E524282" s="10">
        <v>22</v>
      </c>
      <c r="F524282" s="10">
        <v>37</v>
      </c>
      <c r="G524282" s="10">
        <v>39</v>
      </c>
      <c r="H524282" s="10">
        <v>50</v>
      </c>
      <c r="I524282" s="10">
        <v>1</v>
      </c>
      <c r="J524282" s="10">
        <v>1</v>
      </c>
      <c r="K524282" s="10">
        <v>7</v>
      </c>
      <c r="L524282" s="10">
        <v>18</v>
      </c>
      <c r="M524282" s="10">
        <v>35</v>
      </c>
      <c r="N524282" s="10">
        <v>22</v>
      </c>
      <c r="O524282" s="10">
        <v>55</v>
      </c>
      <c r="P524282" s="10">
        <v>3</v>
      </c>
      <c r="Q524282" s="10">
        <v>21</v>
      </c>
      <c r="R524282" s="10">
        <v>23</v>
      </c>
      <c r="S524282" s="10">
        <v>26</v>
      </c>
      <c r="T524282" s="10">
        <v>30</v>
      </c>
      <c r="U524282" s="10">
        <v>21</v>
      </c>
      <c r="V524282" s="10">
        <v>33</v>
      </c>
      <c r="W524282" s="10">
        <v>2</v>
      </c>
      <c r="X524282" s="10">
        <v>15</v>
      </c>
      <c r="Y524282" s="10">
        <v>39</v>
      </c>
      <c r="Z524282" s="10">
        <v>36</v>
      </c>
      <c r="AA524282" s="10">
        <v>45</v>
      </c>
      <c r="AB524282" s="10">
        <v>53</v>
      </c>
      <c r="AC524282" s="7" t="s">
        <v>118</v>
      </c>
      <c r="AD524282" s="10" t="s">
        <v>118</v>
      </c>
      <c r="AE524282" s="10" t="s">
        <v>118</v>
      </c>
      <c r="AF524282" s="10">
        <v>21</v>
      </c>
      <c r="AG524282" s="10">
        <v>52</v>
      </c>
      <c r="AH524282" s="7">
        <v>62</v>
      </c>
      <c r="AI524282" s="7">
        <v>41</v>
      </c>
      <c r="AJ524282" s="7">
        <v>18</v>
      </c>
      <c r="AK524282" s="7">
        <v>52</v>
      </c>
      <c r="AL524282" s="10">
        <v>55</v>
      </c>
      <c r="AM524282" s="10">
        <v>33</v>
      </c>
      <c r="AN524282" s="10">
        <v>30</v>
      </c>
      <c r="AO524282" s="7">
        <v>38</v>
      </c>
      <c r="AP524282" s="9">
        <v>38</v>
      </c>
      <c r="AQ524282" s="7">
        <v>44</v>
      </c>
      <c r="AR524282" s="7">
        <v>50</v>
      </c>
      <c r="AS524282" s="7">
        <v>55</v>
      </c>
      <c r="AT524282" s="9">
        <v>1</v>
      </c>
      <c r="AU524282" s="9">
        <v>24</v>
      </c>
      <c r="AV524282" s="7">
        <v>28</v>
      </c>
      <c r="AW524282" s="9">
        <v>38</v>
      </c>
      <c r="AX524282" s="10">
        <v>21</v>
      </c>
      <c r="AY524282" s="9">
        <v>42</v>
      </c>
      <c r="AZ524282" s="10">
        <v>13</v>
      </c>
      <c r="BA524282" s="10">
        <v>21</v>
      </c>
      <c r="BB524282" s="10">
        <v>36</v>
      </c>
      <c r="BC524282" s="10">
        <v>57</v>
      </c>
      <c r="BD524282" s="10">
        <v>52</v>
      </c>
      <c r="BE524282" s="10">
        <v>12</v>
      </c>
      <c r="BF524282" s="10">
        <v>49</v>
      </c>
      <c r="BG524282" s="10">
        <v>48</v>
      </c>
      <c r="BH524282" s="10">
        <v>1</v>
      </c>
      <c r="BI524282" s="10">
        <v>40</v>
      </c>
      <c r="BJ524282" s="10">
        <v>42</v>
      </c>
      <c r="BK524282" s="10">
        <v>51</v>
      </c>
      <c r="BL524282" s="10">
        <v>2</v>
      </c>
      <c r="BM524282" s="10">
        <v>31</v>
      </c>
      <c r="BN524282" s="10">
        <v>43</v>
      </c>
      <c r="BO524282" s="10">
        <v>56</v>
      </c>
      <c r="BP524282" s="10">
        <v>2</v>
      </c>
      <c r="BQ524282" s="10">
        <v>14</v>
      </c>
      <c r="BR524282" s="10">
        <v>44</v>
      </c>
      <c r="BS524282" s="10">
        <v>68</v>
      </c>
      <c r="BT524282" s="10">
        <v>30</v>
      </c>
      <c r="BU524282" s="10">
        <v>53</v>
      </c>
      <c r="BV524282" s="10">
        <v>47</v>
      </c>
      <c r="BW524282" s="10">
        <v>41</v>
      </c>
      <c r="BX524282" s="10">
        <v>21</v>
      </c>
      <c r="BY524282" s="10">
        <v>32</v>
      </c>
      <c r="BZ524282" s="10">
        <v>9</v>
      </c>
      <c r="CA524282" s="10">
        <v>33</v>
      </c>
      <c r="CB524282" s="10">
        <v>39</v>
      </c>
      <c r="CC524282" s="10">
        <v>6</v>
      </c>
      <c r="CD524282" s="10">
        <v>18</v>
      </c>
      <c r="CE524282" s="10">
        <v>7</v>
      </c>
      <c r="CF524282" s="10">
        <v>43</v>
      </c>
      <c r="CG524282" s="7">
        <v>36</v>
      </c>
      <c r="CH524282" s="7">
        <v>45</v>
      </c>
      <c r="CI524282" s="7">
        <v>47</v>
      </c>
      <c r="CJ524282" s="7">
        <v>18</v>
      </c>
      <c r="CK524282" s="10" t="s">
        <v>118</v>
      </c>
      <c r="CL524282" s="7" t="s">
        <v>210</v>
      </c>
    </row>
    <row r="524283" spans="1:90" x14ac:dyDescent="0.25">
      <c r="A524283" s="1" t="s">
        <v>3</v>
      </c>
      <c r="B524283" s="7">
        <v>9</v>
      </c>
      <c r="C524283" s="7">
        <v>5</v>
      </c>
      <c r="D524283" s="7">
        <v>9</v>
      </c>
      <c r="E524283" s="7">
        <v>8</v>
      </c>
      <c r="F524283" s="7">
        <v>6</v>
      </c>
      <c r="G524283" s="7">
        <v>8</v>
      </c>
      <c r="H524283" s="7">
        <v>8</v>
      </c>
      <c r="I524283" s="7">
        <v>7</v>
      </c>
      <c r="J524283" s="13">
        <v>3</v>
      </c>
      <c r="K524283" s="13">
        <v>4</v>
      </c>
      <c r="L524283" s="7">
        <v>7</v>
      </c>
      <c r="M524283" s="13">
        <v>12</v>
      </c>
      <c r="N524283" s="7">
        <v>10</v>
      </c>
      <c r="O524283" s="7">
        <v>10</v>
      </c>
      <c r="P524283" s="7">
        <v>10</v>
      </c>
      <c r="Q524283" s="7">
        <v>7</v>
      </c>
      <c r="R524283" s="7">
        <v>5</v>
      </c>
      <c r="S524283" s="7">
        <v>5</v>
      </c>
      <c r="T524283" s="7">
        <v>11</v>
      </c>
      <c r="U524283" s="7">
        <v>7</v>
      </c>
      <c r="V524283" s="7">
        <v>8</v>
      </c>
      <c r="W524283" s="13">
        <v>12</v>
      </c>
      <c r="X524283" s="7">
        <v>5</v>
      </c>
      <c r="Y524283" s="7">
        <v>9</v>
      </c>
      <c r="Z524283" s="7">
        <v>9</v>
      </c>
      <c r="AA524283" s="7">
        <v>10</v>
      </c>
      <c r="AB524283" s="7">
        <v>5</v>
      </c>
      <c r="AC524283" s="7">
        <v>6</v>
      </c>
      <c r="AD524283" s="7">
        <v>7</v>
      </c>
      <c r="AE524283" s="7">
        <v>8</v>
      </c>
      <c r="AF524283" s="7">
        <v>6</v>
      </c>
      <c r="AG524283" s="7">
        <v>10</v>
      </c>
      <c r="AH524283" s="7">
        <v>8</v>
      </c>
      <c r="AI524283" s="7">
        <v>8</v>
      </c>
      <c r="AJ524283" s="7">
        <v>6</v>
      </c>
      <c r="AK524283" s="7">
        <v>5</v>
      </c>
      <c r="AL524283" s="7">
        <v>7</v>
      </c>
      <c r="AM524283" s="7">
        <v>11</v>
      </c>
      <c r="AN524283" s="7">
        <v>10</v>
      </c>
      <c r="AO524283" s="7">
        <v>9</v>
      </c>
      <c r="AP524283" s="7">
        <v>8</v>
      </c>
      <c r="AQ524283" s="7">
        <v>5</v>
      </c>
      <c r="AR524283" s="7">
        <v>7</v>
      </c>
      <c r="AS524283" s="7">
        <v>8</v>
      </c>
      <c r="AT524283" s="7">
        <v>8</v>
      </c>
      <c r="AU524283" s="7">
        <v>11</v>
      </c>
      <c r="AV524283" s="7">
        <v>7</v>
      </c>
      <c r="AW524283" s="7">
        <v>9</v>
      </c>
      <c r="AX524283" s="7">
        <v>6</v>
      </c>
      <c r="AY524283" s="7">
        <v>10</v>
      </c>
      <c r="AZ524283" s="7">
        <v>8</v>
      </c>
      <c r="BA524283" s="7">
        <v>5</v>
      </c>
      <c r="BB524283" s="7">
        <v>8</v>
      </c>
      <c r="BC524283" s="7">
        <v>9</v>
      </c>
      <c r="BD524283" s="7">
        <v>6</v>
      </c>
      <c r="BE524283" s="13">
        <v>6</v>
      </c>
      <c r="BF524283" s="7">
        <v>8</v>
      </c>
      <c r="BG524283" s="7">
        <v>9</v>
      </c>
      <c r="BH524283" s="13">
        <v>4</v>
      </c>
      <c r="BI524283" s="7">
        <v>7</v>
      </c>
      <c r="BJ524283" s="13">
        <v>6</v>
      </c>
      <c r="BK524283" s="13">
        <v>6</v>
      </c>
      <c r="BL524283" s="13">
        <v>3</v>
      </c>
      <c r="BM524283" s="7">
        <v>8</v>
      </c>
      <c r="BN524283" s="7">
        <v>11</v>
      </c>
      <c r="BO524283" s="7">
        <v>7</v>
      </c>
      <c r="BP524283" s="13">
        <v>4</v>
      </c>
      <c r="BQ524283" s="7">
        <v>8</v>
      </c>
      <c r="BR524283" s="7">
        <v>5</v>
      </c>
      <c r="BS524283" s="7">
        <v>9</v>
      </c>
      <c r="BT524283" s="13">
        <v>6</v>
      </c>
      <c r="BU524283" s="7">
        <v>11</v>
      </c>
      <c r="BV524283" s="7">
        <v>9</v>
      </c>
      <c r="BW524283" s="7">
        <v>7</v>
      </c>
      <c r="BX524283" s="7">
        <v>9</v>
      </c>
      <c r="BY524283" s="7">
        <v>9</v>
      </c>
      <c r="BZ524283" s="7">
        <v>8</v>
      </c>
      <c r="CA524283" s="7">
        <v>7</v>
      </c>
      <c r="CB524283" s="7">
        <v>5</v>
      </c>
      <c r="CC524283" s="7">
        <v>5</v>
      </c>
      <c r="CD524283" s="13">
        <v>6</v>
      </c>
      <c r="CE524283" s="7">
        <v>11</v>
      </c>
      <c r="CF524283" s="7">
        <v>9</v>
      </c>
      <c r="CG524283" s="7">
        <v>7</v>
      </c>
      <c r="CH524283" s="7">
        <v>7</v>
      </c>
      <c r="CI524283" s="7">
        <v>5</v>
      </c>
      <c r="CJ524283" s="7">
        <v>7</v>
      </c>
      <c r="CK524283" s="7">
        <v>7</v>
      </c>
      <c r="CL524283" s="7">
        <v>4</v>
      </c>
    </row>
    <row r="524284" spans="1:90" x14ac:dyDescent="0.25">
      <c r="A524284" s="1" t="s">
        <v>4</v>
      </c>
      <c r="B524284" s="7">
        <v>2007</v>
      </c>
      <c r="C524284" s="7">
        <v>2007</v>
      </c>
      <c r="D524284" s="7">
        <v>2008</v>
      </c>
      <c r="E524284" s="7">
        <v>2008</v>
      </c>
      <c r="F524284" s="7">
        <v>2008</v>
      </c>
      <c r="G524284" s="7">
        <v>2008</v>
      </c>
      <c r="H524284" s="7">
        <v>2008</v>
      </c>
      <c r="I524284" s="7">
        <v>2009</v>
      </c>
      <c r="J524284" s="7">
        <v>2010</v>
      </c>
      <c r="K524284" s="7">
        <v>2010</v>
      </c>
      <c r="L524284" s="7">
        <v>2010</v>
      </c>
      <c r="M524284" s="7">
        <v>2010</v>
      </c>
      <c r="N524284" s="7">
        <v>2011</v>
      </c>
      <c r="O524284" s="7">
        <v>2011</v>
      </c>
      <c r="P524284" s="13">
        <v>2012</v>
      </c>
      <c r="Q524284" s="7">
        <v>2012</v>
      </c>
      <c r="R524284" s="7">
        <v>2012</v>
      </c>
      <c r="S524284" s="7">
        <v>2012</v>
      </c>
      <c r="T524284" s="13">
        <v>2012</v>
      </c>
      <c r="U524284" s="13">
        <v>2015</v>
      </c>
      <c r="V524284" s="13">
        <v>2015</v>
      </c>
      <c r="W524284" s="7">
        <v>2016</v>
      </c>
      <c r="X524284" s="13">
        <v>2016</v>
      </c>
      <c r="Y524284" s="7">
        <v>2016</v>
      </c>
      <c r="Z524284" s="7">
        <v>2017</v>
      </c>
      <c r="AA524284" s="7">
        <v>2017</v>
      </c>
      <c r="AB524284" s="7">
        <v>2017</v>
      </c>
      <c r="AC524284" s="7">
        <v>2019</v>
      </c>
      <c r="AD524284" s="7">
        <v>2019</v>
      </c>
      <c r="AE524284" s="7">
        <v>2019</v>
      </c>
      <c r="AF524284" s="7">
        <v>2002</v>
      </c>
      <c r="AG524284" s="7">
        <v>2003</v>
      </c>
      <c r="AH524284" s="7">
        <v>1988</v>
      </c>
      <c r="AI524284" s="7">
        <v>1989</v>
      </c>
      <c r="AJ524284" s="7">
        <v>1994</v>
      </c>
      <c r="AK524284" s="7">
        <v>1995</v>
      </c>
      <c r="AL524284" s="7">
        <v>2002</v>
      </c>
      <c r="AM524284" s="7">
        <v>2003</v>
      </c>
      <c r="AN524284" s="7">
        <v>2003</v>
      </c>
      <c r="AO524284" s="7">
        <v>2005</v>
      </c>
      <c r="AP524284" s="7">
        <v>2007</v>
      </c>
      <c r="AQ524284" s="7">
        <v>2007</v>
      </c>
      <c r="AR524284" s="7">
        <v>2007</v>
      </c>
      <c r="AS524284" s="7">
        <v>2007</v>
      </c>
      <c r="AT524284" s="7">
        <v>2007</v>
      </c>
      <c r="AU524284" s="7">
        <v>2007</v>
      </c>
      <c r="AV524284" s="7">
        <v>2007</v>
      </c>
      <c r="AW524284" s="7">
        <v>2007</v>
      </c>
      <c r="AX524284" s="7">
        <v>2007</v>
      </c>
      <c r="AY524284" s="7">
        <v>2007</v>
      </c>
      <c r="AZ524284" s="7">
        <v>2008</v>
      </c>
      <c r="BA524284" s="7">
        <v>2008</v>
      </c>
      <c r="BB524284" s="7">
        <v>2008</v>
      </c>
      <c r="BC524284" s="7">
        <v>2008</v>
      </c>
      <c r="BD524284" s="7">
        <v>2008</v>
      </c>
      <c r="BE524284" s="7">
        <v>2009</v>
      </c>
      <c r="BF524284" s="7">
        <v>2009</v>
      </c>
      <c r="BG524284" s="7">
        <v>2009</v>
      </c>
      <c r="BH524284" s="7">
        <v>2010</v>
      </c>
      <c r="BI524284" s="7">
        <v>2010</v>
      </c>
      <c r="BJ524284" s="7">
        <v>2010</v>
      </c>
      <c r="BK524284" s="7">
        <v>2010</v>
      </c>
      <c r="BL524284" s="7">
        <v>2010</v>
      </c>
      <c r="BM524284" s="7">
        <v>2010</v>
      </c>
      <c r="BN524284" s="7">
        <v>2011</v>
      </c>
      <c r="BO524284" s="7">
        <v>2011</v>
      </c>
      <c r="BP524284" s="7">
        <v>2011</v>
      </c>
      <c r="BQ524284" s="7">
        <v>2011</v>
      </c>
      <c r="BR524284" s="7">
        <v>2011</v>
      </c>
      <c r="BS524284" s="7">
        <v>2011</v>
      </c>
      <c r="BT524284" s="7">
        <v>2011</v>
      </c>
      <c r="BU524284" s="13">
        <v>2012</v>
      </c>
      <c r="BV524284" s="13">
        <v>2013</v>
      </c>
      <c r="BW524284" s="13">
        <v>2013</v>
      </c>
      <c r="BX524284" s="13">
        <v>2013</v>
      </c>
      <c r="BY524284" s="13">
        <v>2014</v>
      </c>
      <c r="BZ524284" s="13">
        <v>2014</v>
      </c>
      <c r="CA524284" s="13">
        <v>2015</v>
      </c>
      <c r="CB524284" s="13">
        <v>2015</v>
      </c>
      <c r="CC524284" s="13">
        <v>2015</v>
      </c>
      <c r="CD524284" s="13">
        <v>2016</v>
      </c>
      <c r="CE524284" s="7">
        <v>2017</v>
      </c>
      <c r="CF524284" s="7">
        <v>2017</v>
      </c>
      <c r="CG524284" s="7">
        <v>2018</v>
      </c>
      <c r="CH524284" s="7">
        <v>2018</v>
      </c>
      <c r="CI524284" s="7">
        <v>2018</v>
      </c>
      <c r="CJ524284" s="7">
        <v>2018</v>
      </c>
      <c r="CK524284" s="7">
        <v>2019</v>
      </c>
      <c r="CL524284" s="7">
        <v>2019</v>
      </c>
    </row>
    <row r="524285" spans="1:90" x14ac:dyDescent="0.25">
      <c r="A524285" s="1" t="s">
        <v>5</v>
      </c>
      <c r="B524285" s="14">
        <v>39347</v>
      </c>
      <c r="C524285" s="14">
        <v>39225</v>
      </c>
      <c r="D524285" s="14">
        <v>39701</v>
      </c>
      <c r="E524285" s="14">
        <v>39671</v>
      </c>
      <c r="F524285" s="14">
        <v>39606</v>
      </c>
      <c r="G524285" s="14">
        <v>39675</v>
      </c>
      <c r="H524285" s="14">
        <v>39671</v>
      </c>
      <c r="I524285" s="14">
        <v>40023</v>
      </c>
      <c r="J524285" s="14">
        <v>40258</v>
      </c>
      <c r="K524285" s="14">
        <v>40298</v>
      </c>
      <c r="L524285" s="14">
        <v>40375</v>
      </c>
      <c r="M524285" s="14">
        <v>40543</v>
      </c>
      <c r="N524285" s="14">
        <v>40844</v>
      </c>
      <c r="O524285" s="14">
        <v>40825</v>
      </c>
      <c r="P524285" s="14">
        <v>41185</v>
      </c>
      <c r="Q524285" s="14">
        <v>41106</v>
      </c>
      <c r="R524285" s="14">
        <v>41056</v>
      </c>
      <c r="S524285" s="14">
        <v>41048</v>
      </c>
      <c r="T524285" s="14">
        <v>41220</v>
      </c>
      <c r="U524285" s="14">
        <v>42202</v>
      </c>
      <c r="V524285" s="14">
        <v>42234</v>
      </c>
      <c r="W524285" s="14">
        <v>42709</v>
      </c>
      <c r="X524285" s="14">
        <v>42518</v>
      </c>
      <c r="Y524285" s="14">
        <v>42626</v>
      </c>
      <c r="Z524285" s="14">
        <v>42987</v>
      </c>
      <c r="AA524285" s="14">
        <v>43031</v>
      </c>
      <c r="AB524285" s="14">
        <v>42875</v>
      </c>
      <c r="AC524285" s="14">
        <v>43635</v>
      </c>
      <c r="AD524285" s="14">
        <v>43650</v>
      </c>
      <c r="AE524285" s="14">
        <v>43678</v>
      </c>
      <c r="AF524285" s="14">
        <v>37421</v>
      </c>
      <c r="AG524285" s="14">
        <v>37911</v>
      </c>
      <c r="AH524285" s="14">
        <v>32381</v>
      </c>
      <c r="AI524285" s="14">
        <v>32740</v>
      </c>
      <c r="AJ524285" s="14">
        <v>34498</v>
      </c>
      <c r="AK524285" s="14">
        <v>34849</v>
      </c>
      <c r="AL524285" s="14">
        <v>37461</v>
      </c>
      <c r="AM524285" s="14">
        <v>37949</v>
      </c>
      <c r="AN524285" s="14">
        <v>37916</v>
      </c>
      <c r="AO524285" s="14">
        <v>38608</v>
      </c>
      <c r="AP524285" s="14">
        <v>39319</v>
      </c>
      <c r="AQ524285" s="14">
        <v>39229</v>
      </c>
      <c r="AR524285" s="14">
        <v>39264</v>
      </c>
      <c r="AS524285" s="14">
        <v>39311</v>
      </c>
      <c r="AT524285" s="14">
        <v>39305</v>
      </c>
      <c r="AU524285" s="14">
        <v>39411</v>
      </c>
      <c r="AV524285" s="14">
        <v>39266</v>
      </c>
      <c r="AW524285" s="14">
        <v>39336</v>
      </c>
      <c r="AX524285" s="14">
        <v>39259</v>
      </c>
      <c r="AY524285" s="14">
        <v>39379</v>
      </c>
      <c r="AZ524285" s="14">
        <v>39671</v>
      </c>
      <c r="BA524285" s="14">
        <v>39571</v>
      </c>
      <c r="BB524285" s="14">
        <v>39671</v>
      </c>
      <c r="BC524285" s="14">
        <v>39709</v>
      </c>
      <c r="BD524285" s="14">
        <v>39615</v>
      </c>
      <c r="BE524285" s="14">
        <v>39980</v>
      </c>
      <c r="BF524285" s="14">
        <v>40026</v>
      </c>
      <c r="BG524285" s="14">
        <v>40071</v>
      </c>
      <c r="BH524285" s="14">
        <v>40279</v>
      </c>
      <c r="BI524285" s="14">
        <v>40390</v>
      </c>
      <c r="BJ524285" s="14">
        <v>40338</v>
      </c>
      <c r="BK524285" s="14">
        <v>40339</v>
      </c>
      <c r="BL524285" s="14">
        <v>40246</v>
      </c>
      <c r="BM524285" s="14">
        <v>40419</v>
      </c>
      <c r="BN524285" s="14">
        <v>40856</v>
      </c>
      <c r="BO524285" s="14">
        <v>40736</v>
      </c>
      <c r="BP524285" s="14">
        <v>40640</v>
      </c>
      <c r="BQ524285" s="14">
        <v>40764</v>
      </c>
      <c r="BR524285" s="14">
        <v>40682</v>
      </c>
      <c r="BS524285" s="14">
        <v>40796</v>
      </c>
      <c r="BT524285" s="14">
        <v>40702</v>
      </c>
      <c r="BU524285" s="14">
        <v>41218</v>
      </c>
      <c r="BV524285" s="14">
        <v>41519</v>
      </c>
      <c r="BW524285" s="14">
        <v>41483</v>
      </c>
      <c r="BX524285" s="14">
        <v>41532</v>
      </c>
      <c r="BY524285" s="14">
        <v>41910</v>
      </c>
      <c r="BZ524285" s="14">
        <v>41858</v>
      </c>
      <c r="CA524285" s="14">
        <v>42210</v>
      </c>
      <c r="CB524285" s="14">
        <v>42150</v>
      </c>
      <c r="CC524285" s="14">
        <v>42155</v>
      </c>
      <c r="CD524285" s="14">
        <v>42549</v>
      </c>
      <c r="CE524285" s="14">
        <v>43067</v>
      </c>
      <c r="CF524285" s="14">
        <v>42997</v>
      </c>
      <c r="CG524285" s="15">
        <v>43303</v>
      </c>
      <c r="CH524285" s="15">
        <v>43310</v>
      </c>
      <c r="CI524285" s="15">
        <v>43240</v>
      </c>
      <c r="CJ524285" s="15">
        <v>43291</v>
      </c>
      <c r="CK524285" s="14">
        <v>43662</v>
      </c>
      <c r="CL524285" s="15">
        <v>43563</v>
      </c>
    </row>
    <row r="524286" spans="1:90" x14ac:dyDescent="0.25">
      <c r="A524286" s="1" t="s">
        <v>6</v>
      </c>
      <c r="B524286" s="7" t="s">
        <v>68</v>
      </c>
      <c r="C524286" s="7" t="s">
        <v>72</v>
      </c>
      <c r="D524286" s="13" t="s">
        <v>74</v>
      </c>
      <c r="E524286" s="7" t="s">
        <v>78</v>
      </c>
      <c r="F524286" s="7" t="s">
        <v>80</v>
      </c>
      <c r="G524286" s="7" t="s">
        <v>82</v>
      </c>
      <c r="H524286" s="7" t="s">
        <v>84</v>
      </c>
      <c r="I524286" s="13" t="s">
        <v>62</v>
      </c>
      <c r="J524286" s="13" t="s">
        <v>88</v>
      </c>
      <c r="K524286" s="13" t="s">
        <v>74</v>
      </c>
      <c r="L524286" s="13" t="s">
        <v>63</v>
      </c>
      <c r="M524286" s="13" t="s">
        <v>92</v>
      </c>
      <c r="N524286" s="13" t="s">
        <v>60</v>
      </c>
      <c r="O524286" s="13" t="s">
        <v>95</v>
      </c>
      <c r="P524286" s="13" t="s">
        <v>60</v>
      </c>
      <c r="Q524286" s="13" t="s">
        <v>98</v>
      </c>
      <c r="R524286" s="13" t="s">
        <v>101</v>
      </c>
      <c r="S524286" s="13" t="s">
        <v>65</v>
      </c>
      <c r="T524286" s="13" t="s">
        <v>58</v>
      </c>
      <c r="U524286" s="13" t="s">
        <v>64</v>
      </c>
      <c r="V524286" s="13" t="s">
        <v>107</v>
      </c>
      <c r="W524286" s="13" t="s">
        <v>109</v>
      </c>
      <c r="X524286" s="13" t="s">
        <v>107</v>
      </c>
      <c r="Y524286" s="13" t="s">
        <v>55</v>
      </c>
      <c r="Z524286" s="11" t="s">
        <v>64</v>
      </c>
      <c r="AA524286" s="11" t="s">
        <v>114</v>
      </c>
      <c r="AB524286" s="11" t="s">
        <v>116</v>
      </c>
      <c r="AC524286" s="7" t="s">
        <v>114</v>
      </c>
      <c r="AD524286" s="7" t="s">
        <v>64</v>
      </c>
      <c r="AE524286" s="7" t="s">
        <v>58</v>
      </c>
      <c r="AF524286" s="7" t="s">
        <v>59</v>
      </c>
      <c r="AG524286" s="7" t="s">
        <v>124</v>
      </c>
      <c r="AH524286" s="7" t="s">
        <v>82</v>
      </c>
      <c r="AI524286" s="7" t="s">
        <v>128</v>
      </c>
      <c r="AJ524286" s="7" t="s">
        <v>82</v>
      </c>
      <c r="AK524286" s="7" t="s">
        <v>131</v>
      </c>
      <c r="AL524286" s="7" t="s">
        <v>82</v>
      </c>
      <c r="AM524286" s="7" t="s">
        <v>62</v>
      </c>
      <c r="AN524286" s="7" t="s">
        <v>63</v>
      </c>
      <c r="AO524286" s="7" t="s">
        <v>107</v>
      </c>
      <c r="AP524286" s="7" t="s">
        <v>60</v>
      </c>
      <c r="AQ524286" s="7" t="s">
        <v>74</v>
      </c>
      <c r="AR524286" s="7" t="s">
        <v>144</v>
      </c>
      <c r="AS524286" s="7" t="s">
        <v>78</v>
      </c>
      <c r="AT524286" s="13" t="s">
        <v>144</v>
      </c>
      <c r="AU524286" s="7" t="s">
        <v>65</v>
      </c>
      <c r="AV524286" s="7" t="s">
        <v>150</v>
      </c>
      <c r="AW524286" s="7" t="s">
        <v>63</v>
      </c>
      <c r="AX524286" s="7" t="s">
        <v>154</v>
      </c>
      <c r="AY524286" s="7" t="s">
        <v>156</v>
      </c>
      <c r="AZ524286" s="7" t="s">
        <v>144</v>
      </c>
      <c r="BA524286" s="7" t="s">
        <v>61</v>
      </c>
      <c r="BB524286" s="7" t="s">
        <v>116</v>
      </c>
      <c r="BC524286" s="7" t="s">
        <v>82</v>
      </c>
      <c r="BD524286" s="7" t="s">
        <v>107</v>
      </c>
      <c r="BE524286" s="13" t="s">
        <v>74</v>
      </c>
      <c r="BF524286" s="13" t="s">
        <v>82</v>
      </c>
      <c r="BG524286" s="13" t="s">
        <v>66</v>
      </c>
      <c r="BH524286" s="13" t="s">
        <v>63</v>
      </c>
      <c r="BI524286" s="13" t="s">
        <v>82</v>
      </c>
      <c r="BJ524286" s="13" t="s">
        <v>74</v>
      </c>
      <c r="BK524286" s="13" t="s">
        <v>63</v>
      </c>
      <c r="BL524286" s="13" t="s">
        <v>172</v>
      </c>
      <c r="BM524286" s="13" t="s">
        <v>82</v>
      </c>
      <c r="BN524286" s="13" t="s">
        <v>175</v>
      </c>
      <c r="BO524286" s="13" t="s">
        <v>177</v>
      </c>
      <c r="BP524286" s="13" t="s">
        <v>82</v>
      </c>
      <c r="BQ524286" s="13" t="s">
        <v>180</v>
      </c>
      <c r="BR524286" s="13" t="s">
        <v>182</v>
      </c>
      <c r="BS524286" s="13" t="s">
        <v>59</v>
      </c>
      <c r="BT524286" s="13" t="s">
        <v>59</v>
      </c>
      <c r="BU524286" s="13" t="s">
        <v>186</v>
      </c>
      <c r="BV524286" s="13" t="s">
        <v>124</v>
      </c>
      <c r="BW524286" s="13" t="s">
        <v>107</v>
      </c>
      <c r="BX524286" s="13" t="s">
        <v>107</v>
      </c>
      <c r="BY524286" s="13" t="s">
        <v>191</v>
      </c>
      <c r="BZ524286" s="13" t="s">
        <v>64</v>
      </c>
      <c r="CA524286" s="13" t="s">
        <v>124</v>
      </c>
      <c r="CB524286" s="13" t="s">
        <v>72</v>
      </c>
      <c r="CC524286" s="13" t="s">
        <v>63</v>
      </c>
      <c r="CD524286" s="13" t="s">
        <v>64</v>
      </c>
      <c r="CE524286" s="11" t="s">
        <v>114</v>
      </c>
      <c r="CF524286" s="11" t="s">
        <v>61</v>
      </c>
      <c r="CG524286" s="7" t="s">
        <v>201</v>
      </c>
      <c r="CH524286" s="7" t="s">
        <v>203</v>
      </c>
      <c r="CI524286" s="7" t="s">
        <v>144</v>
      </c>
      <c r="CJ524286" s="7" t="s">
        <v>207</v>
      </c>
      <c r="CK524286" s="7" t="s">
        <v>101</v>
      </c>
      <c r="CL524286" s="7" t="s">
        <v>65</v>
      </c>
    </row>
    <row r="524287" spans="1:90" x14ac:dyDescent="0.25">
      <c r="A524287" s="1" t="s">
        <v>7</v>
      </c>
      <c r="B524287" s="7" t="s">
        <v>69</v>
      </c>
      <c r="C524287" s="7" t="s">
        <v>69</v>
      </c>
      <c r="D524287" s="7" t="s">
        <v>75</v>
      </c>
      <c r="E524287" s="7" t="s">
        <v>75</v>
      </c>
      <c r="F524287" s="7" t="s">
        <v>69</v>
      </c>
      <c r="G524287" s="7" t="s">
        <v>75</v>
      </c>
      <c r="I524287" s="7" t="s">
        <v>69</v>
      </c>
      <c r="J524287" s="7" t="s">
        <v>75</v>
      </c>
      <c r="K524287" s="7" t="s">
        <v>75</v>
      </c>
      <c r="L524287" s="7" t="s">
        <v>75</v>
      </c>
      <c r="M524287" s="7" t="s">
        <v>75</v>
      </c>
      <c r="N524287" s="7" t="s">
        <v>75</v>
      </c>
      <c r="O524287" s="7" t="s">
        <v>75</v>
      </c>
      <c r="P524287" s="7" t="s">
        <v>75</v>
      </c>
      <c r="Q524287" s="7" t="s">
        <v>69</v>
      </c>
      <c r="R524287" s="7" t="s">
        <v>75</v>
      </c>
      <c r="S524287" s="13" t="s">
        <v>75</v>
      </c>
      <c r="T524287" s="7" t="s">
        <v>75</v>
      </c>
      <c r="U524287" s="7" t="s">
        <v>75</v>
      </c>
      <c r="V524287" s="7" t="s">
        <v>69</v>
      </c>
      <c r="W524287" s="7" t="s">
        <v>75</v>
      </c>
      <c r="X524287" s="7" t="s">
        <v>69</v>
      </c>
      <c r="Y524287" s="7" t="s">
        <v>75</v>
      </c>
      <c r="Z524287" s="7" t="s">
        <v>75</v>
      </c>
      <c r="AA524287" s="7" t="s">
        <v>75</v>
      </c>
      <c r="AB524287" s="11" t="s">
        <v>75</v>
      </c>
      <c r="AC524287" s="7" t="s">
        <v>75</v>
      </c>
      <c r="AD524287" s="7" t="s">
        <v>75</v>
      </c>
      <c r="AE524287" s="7" t="s">
        <v>75</v>
      </c>
      <c r="AF524287" s="7" t="s">
        <v>75</v>
      </c>
      <c r="AG524287" s="7" t="s">
        <v>69</v>
      </c>
      <c r="AH524287" s="7" t="s">
        <v>75</v>
      </c>
      <c r="AI524287" s="7" t="s">
        <v>69</v>
      </c>
      <c r="AJ524287" s="7" t="s">
        <v>75</v>
      </c>
      <c r="AK524287" s="7" t="s">
        <v>75</v>
      </c>
      <c r="AL524287" s="7" t="s">
        <v>75</v>
      </c>
      <c r="AM524287" s="7" t="s">
        <v>69</v>
      </c>
      <c r="AN524287" s="7" t="s">
        <v>75</v>
      </c>
      <c r="AO524287" s="7" t="s">
        <v>69</v>
      </c>
      <c r="AP524287" s="7" t="s">
        <v>75</v>
      </c>
      <c r="AQ524287" s="7" t="s">
        <v>75</v>
      </c>
      <c r="AR524287" s="7" t="s">
        <v>75</v>
      </c>
      <c r="AS524287" s="7" t="s">
        <v>75</v>
      </c>
      <c r="AT524287" s="7" t="s">
        <v>75</v>
      </c>
      <c r="AU524287" s="7" t="s">
        <v>75</v>
      </c>
      <c r="AV524287" s="7" t="s">
        <v>69</v>
      </c>
      <c r="AW524287" s="7" t="s">
        <v>75</v>
      </c>
      <c r="AX524287" s="7" t="s">
        <v>69</v>
      </c>
      <c r="AY524287" s="7" t="s">
        <v>75</v>
      </c>
      <c r="AZ524287" s="7" t="s">
        <v>75</v>
      </c>
      <c r="BA524287" s="7" t="s">
        <v>75</v>
      </c>
      <c r="BB524287" s="7" t="s">
        <v>75</v>
      </c>
      <c r="BC524287" s="7" t="s">
        <v>75</v>
      </c>
      <c r="BD524287" s="7" t="s">
        <v>69</v>
      </c>
      <c r="BE524287" s="7" t="s">
        <v>75</v>
      </c>
      <c r="BF524287" s="7" t="s">
        <v>75</v>
      </c>
      <c r="BG524287" s="7" t="s">
        <v>75</v>
      </c>
      <c r="BH524287" s="7" t="s">
        <v>75</v>
      </c>
      <c r="BI524287" s="7" t="s">
        <v>75</v>
      </c>
      <c r="BJ524287" s="7" t="s">
        <v>75</v>
      </c>
      <c r="BK524287" s="7" t="s">
        <v>75</v>
      </c>
      <c r="BL524287" s="7" t="s">
        <v>75</v>
      </c>
      <c r="BM524287" s="7" t="s">
        <v>75</v>
      </c>
      <c r="BN524287" s="7" t="s">
        <v>69</v>
      </c>
      <c r="BO524287" s="13"/>
      <c r="BP524287" s="7" t="s">
        <v>75</v>
      </c>
      <c r="BQ524287" s="7" t="s">
        <v>75</v>
      </c>
      <c r="BR524287" s="7" t="s">
        <v>75</v>
      </c>
      <c r="BS524287" s="7" t="s">
        <v>75</v>
      </c>
      <c r="BT524287" s="7" t="s">
        <v>75</v>
      </c>
      <c r="BU524287" s="7" t="s">
        <v>75</v>
      </c>
      <c r="BV524287" s="7" t="s">
        <v>69</v>
      </c>
      <c r="BW524287" s="7" t="s">
        <v>69</v>
      </c>
      <c r="BX524287" s="7" t="s">
        <v>69</v>
      </c>
      <c r="BY524287" s="7" t="s">
        <v>75</v>
      </c>
      <c r="BZ524287" s="7" t="s">
        <v>75</v>
      </c>
      <c r="CA524287" s="7" t="s">
        <v>69</v>
      </c>
      <c r="CB524287" s="7" t="s">
        <v>69</v>
      </c>
      <c r="CC524287" s="7" t="s">
        <v>75</v>
      </c>
      <c r="CD524287" s="7" t="s">
        <v>75</v>
      </c>
      <c r="CE524287" s="7" t="s">
        <v>75</v>
      </c>
      <c r="CF524287" s="7" t="s">
        <v>75</v>
      </c>
      <c r="CG524287" s="7" t="s">
        <v>75</v>
      </c>
      <c r="CH524287" s="7" t="s">
        <v>69</v>
      </c>
      <c r="CI524287" s="7" t="s">
        <v>75</v>
      </c>
      <c r="CJ524287" s="7" t="s">
        <v>75</v>
      </c>
      <c r="CK524287" s="7" t="s">
        <v>75</v>
      </c>
      <c r="CL524287" s="7" t="s">
        <v>75</v>
      </c>
    </row>
    <row r="524288" spans="1:90" x14ac:dyDescent="0.25">
      <c r="A524288" s="1" t="s">
        <v>8</v>
      </c>
      <c r="B524288" s="13" t="s">
        <v>70</v>
      </c>
      <c r="C524288" s="7" t="s">
        <v>70</v>
      </c>
      <c r="D524288" s="11" t="s">
        <v>76</v>
      </c>
      <c r="E524288" s="11" t="s">
        <v>76</v>
      </c>
      <c r="F524288" s="11" t="s">
        <v>70</v>
      </c>
      <c r="G524288" s="11" t="s">
        <v>76</v>
      </c>
      <c r="H524288" s="11" t="s">
        <v>85</v>
      </c>
      <c r="I524288" s="11" t="s">
        <v>70</v>
      </c>
      <c r="J524288" s="11" t="s">
        <v>76</v>
      </c>
      <c r="K524288" s="11" t="s">
        <v>76</v>
      </c>
      <c r="L524288" s="11" t="s">
        <v>76</v>
      </c>
      <c r="M524288" s="13" t="s">
        <v>76</v>
      </c>
      <c r="N524288" s="11" t="s">
        <v>76</v>
      </c>
      <c r="O524288" s="11" t="s">
        <v>76</v>
      </c>
      <c r="P524288" s="11" t="s">
        <v>76</v>
      </c>
      <c r="Q524288" s="11" t="s">
        <v>99</v>
      </c>
      <c r="R524288" s="13" t="s">
        <v>76</v>
      </c>
      <c r="S524288" s="13" t="s">
        <v>76</v>
      </c>
      <c r="T524288" s="11" t="s">
        <v>104</v>
      </c>
      <c r="U524288" s="11" t="s">
        <v>76</v>
      </c>
      <c r="V524288" s="11" t="s">
        <v>70</v>
      </c>
      <c r="W524288" s="11" t="s">
        <v>104</v>
      </c>
      <c r="X524288" s="11" t="s">
        <v>70</v>
      </c>
      <c r="Y524288" s="11" t="s">
        <v>76</v>
      </c>
      <c r="Z524288" s="11" t="s">
        <v>76</v>
      </c>
      <c r="AA524288" s="11" t="s">
        <v>76</v>
      </c>
      <c r="AB524288" s="11" t="s">
        <v>76</v>
      </c>
      <c r="AC524288" s="11" t="s">
        <v>76</v>
      </c>
      <c r="AD524288" s="11" t="s">
        <v>76</v>
      </c>
      <c r="AE524288" s="11" t="s">
        <v>104</v>
      </c>
      <c r="AF524288" s="11" t="s">
        <v>76</v>
      </c>
      <c r="AG524288" s="11" t="s">
        <v>70</v>
      </c>
      <c r="AH524288" s="11" t="s">
        <v>76</v>
      </c>
      <c r="AI524288" s="11" t="s">
        <v>99</v>
      </c>
      <c r="AJ524288" s="11" t="s">
        <v>76</v>
      </c>
      <c r="AK524288" s="11" t="s">
        <v>76</v>
      </c>
      <c r="AL524288" s="11" t="s">
        <v>76</v>
      </c>
      <c r="AM524288" s="11" t="s">
        <v>70</v>
      </c>
      <c r="AN524288" s="11" t="s">
        <v>76</v>
      </c>
      <c r="AO524288" s="11" t="s">
        <v>70</v>
      </c>
      <c r="AP524288" s="11" t="s">
        <v>76</v>
      </c>
      <c r="AQ524288" s="11" t="s">
        <v>76</v>
      </c>
      <c r="AR524288" s="11" t="s">
        <v>76</v>
      </c>
      <c r="AS524288" s="11" t="s">
        <v>76</v>
      </c>
      <c r="AT524288" s="11" t="s">
        <v>76</v>
      </c>
      <c r="AU524288" s="13" t="s">
        <v>76</v>
      </c>
      <c r="AV524288" s="7" t="s">
        <v>151</v>
      </c>
      <c r="AW524288" s="11" t="s">
        <v>76</v>
      </c>
      <c r="AX524288" s="13" t="s">
        <v>151</v>
      </c>
      <c r="AY524288" s="11" t="s">
        <v>76</v>
      </c>
      <c r="AZ524288" s="11" t="s">
        <v>76</v>
      </c>
      <c r="BA524288" s="11" t="s">
        <v>104</v>
      </c>
      <c r="BB524288" s="11" t="s">
        <v>76</v>
      </c>
      <c r="BC524288" s="11" t="s">
        <v>76</v>
      </c>
      <c r="BD524288" s="11" t="s">
        <v>70</v>
      </c>
      <c r="BE524288" s="11" t="s">
        <v>76</v>
      </c>
      <c r="BF524288" s="11" t="s">
        <v>76</v>
      </c>
      <c r="BG524288" s="11" t="s">
        <v>76</v>
      </c>
      <c r="BH524288" s="11" t="s">
        <v>76</v>
      </c>
      <c r="BI524288" s="11" t="s">
        <v>76</v>
      </c>
      <c r="BJ524288" s="11" t="s">
        <v>76</v>
      </c>
      <c r="BK524288" s="11" t="s">
        <v>76</v>
      </c>
      <c r="BL524288" s="11" t="s">
        <v>76</v>
      </c>
      <c r="BM524288" s="11" t="s">
        <v>76</v>
      </c>
      <c r="BN524288" s="11" t="s">
        <v>70</v>
      </c>
      <c r="BO524288" s="11" t="s">
        <v>85</v>
      </c>
      <c r="BP524288" s="11" t="s">
        <v>76</v>
      </c>
      <c r="BQ524288" s="11" t="s">
        <v>76</v>
      </c>
      <c r="BR524288" s="11" t="s">
        <v>76</v>
      </c>
      <c r="BS524288" s="11" t="s">
        <v>76</v>
      </c>
      <c r="BT524288" s="11" t="s">
        <v>76</v>
      </c>
      <c r="BU524288" s="11" t="s">
        <v>76</v>
      </c>
      <c r="BV524288" s="11" t="s">
        <v>70</v>
      </c>
      <c r="BW524288" s="11" t="s">
        <v>70</v>
      </c>
      <c r="BX524288" s="11" t="s">
        <v>70</v>
      </c>
      <c r="BY524288" s="11" t="s">
        <v>104</v>
      </c>
      <c r="BZ524288" s="11" t="s">
        <v>76</v>
      </c>
      <c r="CA524288" s="11" t="s">
        <v>70</v>
      </c>
      <c r="CB524288" s="11" t="s">
        <v>70</v>
      </c>
      <c r="CC524288" s="11" t="s">
        <v>76</v>
      </c>
      <c r="CD524288" s="11" t="s">
        <v>76</v>
      </c>
      <c r="CE524288" s="11" t="s">
        <v>76</v>
      </c>
      <c r="CF524288" s="11" t="s">
        <v>104</v>
      </c>
      <c r="CG524288" s="11" t="s">
        <v>76</v>
      </c>
      <c r="CH524288" s="11" t="s">
        <v>151</v>
      </c>
      <c r="CI524288" s="11" t="s">
        <v>76</v>
      </c>
      <c r="CJ524288" s="11" t="s">
        <v>76</v>
      </c>
      <c r="CK524288" s="11" t="s">
        <v>76</v>
      </c>
      <c r="CL524288" s="11" t="s">
        <v>76</v>
      </c>
    </row>
    <row r="524289" spans="1:90" x14ac:dyDescent="0.25">
      <c r="A524289" s="1" t="s">
        <v>9</v>
      </c>
      <c r="AI524289" s="7" t="s">
        <v>56</v>
      </c>
      <c r="AK524289" s="7" t="s">
        <v>56</v>
      </c>
      <c r="AL524289" s="7" t="s">
        <v>56</v>
      </c>
      <c r="AM524289" s="7" t="s">
        <v>56</v>
      </c>
      <c r="AN524289" s="7" t="s">
        <v>56</v>
      </c>
      <c r="AO524289" s="7" t="s">
        <v>56</v>
      </c>
      <c r="AT524289" s="13"/>
      <c r="AY524289" s="7" t="s">
        <v>56</v>
      </c>
      <c r="AZ524289" s="7" t="s">
        <v>56</v>
      </c>
      <c r="BA524289" s="7" t="s">
        <v>56</v>
      </c>
      <c r="BC524289" s="7" t="s">
        <v>56</v>
      </c>
      <c r="BG524289" s="13" t="s">
        <v>56</v>
      </c>
      <c r="BL524289" s="13" t="s">
        <v>56</v>
      </c>
      <c r="BM524289" s="13"/>
      <c r="BO524289" s="13"/>
      <c r="BQ524289" s="13"/>
      <c r="BR524289" s="13" t="s">
        <v>56</v>
      </c>
      <c r="BS524289" s="13" t="s">
        <v>56</v>
      </c>
      <c r="BY524289" s="7" t="s">
        <v>56</v>
      </c>
      <c r="CL524289" s="7" t="s">
        <v>56</v>
      </c>
    </row>
    <row r="524290" spans="1:90" x14ac:dyDescent="0.25">
      <c r="A524290" s="1" t="s">
        <v>10</v>
      </c>
      <c r="B524290" s="13" t="s">
        <v>56</v>
      </c>
      <c r="C524290" s="7" t="s">
        <v>56</v>
      </c>
      <c r="D524290" s="13" t="s">
        <v>56</v>
      </c>
      <c r="E524290" s="13" t="s">
        <v>56</v>
      </c>
      <c r="F524290" s="13" t="s">
        <v>56</v>
      </c>
      <c r="G524290" s="13" t="s">
        <v>56</v>
      </c>
      <c r="H524290" s="13" t="s">
        <v>56</v>
      </c>
      <c r="I524290" s="13" t="s">
        <v>56</v>
      </c>
      <c r="J524290" s="13" t="s">
        <v>56</v>
      </c>
      <c r="K524290" s="13" t="s">
        <v>56</v>
      </c>
      <c r="L524290" s="13" t="s">
        <v>56</v>
      </c>
      <c r="M524290" s="13" t="s">
        <v>56</v>
      </c>
      <c r="N524290" s="13" t="s">
        <v>56</v>
      </c>
      <c r="O524290" s="13" t="s">
        <v>56</v>
      </c>
      <c r="P524290" s="13" t="s">
        <v>56</v>
      </c>
      <c r="Q524290" s="13" t="s">
        <v>56</v>
      </c>
      <c r="R524290" s="13" t="s">
        <v>56</v>
      </c>
      <c r="S524290" s="13" t="s">
        <v>56</v>
      </c>
      <c r="T524290" s="7" t="s">
        <v>56</v>
      </c>
      <c r="U524290" s="7" t="s">
        <v>56</v>
      </c>
      <c r="V524290" s="7" t="s">
        <v>56</v>
      </c>
      <c r="W524290" s="7" t="s">
        <v>56</v>
      </c>
      <c r="X524290" s="7" t="s">
        <v>56</v>
      </c>
      <c r="Y524290" s="7" t="s">
        <v>56</v>
      </c>
      <c r="Z524290" s="7" t="s">
        <v>56</v>
      </c>
      <c r="AA524290" s="7" t="s">
        <v>56</v>
      </c>
      <c r="AB524290" s="7" t="s">
        <v>56</v>
      </c>
      <c r="AC524290" s="7" t="s">
        <v>56</v>
      </c>
      <c r="AD524290" s="7" t="s">
        <v>56</v>
      </c>
      <c r="AE524290" s="7" t="s">
        <v>56</v>
      </c>
      <c r="AS524290" s="13"/>
      <c r="BE524290" s="13"/>
      <c r="BT524290" s="13"/>
    </row>
    <row r="524291" spans="1:90" x14ac:dyDescent="0.25">
      <c r="A524291" s="1" t="s">
        <v>11</v>
      </c>
      <c r="AF524291" s="7" t="s">
        <v>56</v>
      </c>
      <c r="AG524291" s="13" t="s">
        <v>56</v>
      </c>
      <c r="AH524291" s="7" t="s">
        <v>56</v>
      </c>
      <c r="AJ524291" s="13" t="s">
        <v>56</v>
      </c>
      <c r="AN524291" s="13"/>
      <c r="AP524291" s="13" t="s">
        <v>56</v>
      </c>
      <c r="AQ524291" s="13" t="s">
        <v>56</v>
      </c>
      <c r="AR524291" s="13" t="s">
        <v>56</v>
      </c>
      <c r="AS524291" s="7" t="s">
        <v>56</v>
      </c>
      <c r="AT524291" s="7" t="s">
        <v>56</v>
      </c>
      <c r="AU524291" s="13" t="s">
        <v>56</v>
      </c>
      <c r="AV524291" s="13" t="s">
        <v>56</v>
      </c>
      <c r="AW524291" s="13" t="s">
        <v>56</v>
      </c>
      <c r="AX524291" s="13" t="s">
        <v>56</v>
      </c>
      <c r="BB524291" s="13" t="s">
        <v>56</v>
      </c>
      <c r="BD524291" s="13" t="s">
        <v>56</v>
      </c>
      <c r="BE524291" s="13" t="s">
        <v>56</v>
      </c>
      <c r="BF524291" s="13" t="s">
        <v>56</v>
      </c>
      <c r="BH524291" s="7" t="s">
        <v>56</v>
      </c>
      <c r="BI524291" s="13" t="s">
        <v>56</v>
      </c>
      <c r="BJ524291" s="13" t="s">
        <v>56</v>
      </c>
      <c r="BK524291" s="13" t="s">
        <v>56</v>
      </c>
      <c r="BM524291" s="7" t="s">
        <v>56</v>
      </c>
      <c r="BN524291" s="13" t="s">
        <v>56</v>
      </c>
      <c r="BO524291" s="7" t="s">
        <v>56</v>
      </c>
      <c r="BP524291" s="7" t="s">
        <v>56</v>
      </c>
      <c r="BQ524291" s="7" t="s">
        <v>56</v>
      </c>
      <c r="BT524291" s="13" t="s">
        <v>56</v>
      </c>
      <c r="BU524291" s="13" t="s">
        <v>56</v>
      </c>
      <c r="BV524291" s="13" t="s">
        <v>56</v>
      </c>
      <c r="BW524291" s="13" t="s">
        <v>56</v>
      </c>
      <c r="BX524291" s="13" t="s">
        <v>56</v>
      </c>
      <c r="BZ524291" s="13" t="s">
        <v>56</v>
      </c>
      <c r="CA524291" s="7" t="s">
        <v>56</v>
      </c>
      <c r="CB524291" s="7" t="s">
        <v>56</v>
      </c>
      <c r="CC524291" s="7" t="s">
        <v>56</v>
      </c>
      <c r="CD524291" s="7" t="s">
        <v>56</v>
      </c>
      <c r="CE524291" s="7" t="s">
        <v>56</v>
      </c>
      <c r="CF524291" s="7" t="s">
        <v>56</v>
      </c>
      <c r="CG524291" s="7" t="s">
        <v>56</v>
      </c>
      <c r="CH524291" s="7" t="s">
        <v>56</v>
      </c>
      <c r="CI524291" s="7" t="s">
        <v>56</v>
      </c>
      <c r="CJ524291" s="7" t="s">
        <v>56</v>
      </c>
      <c r="CK524291" s="7" t="s">
        <v>56</v>
      </c>
    </row>
    <row r="524292" spans="1:90" x14ac:dyDescent="0.25">
      <c r="A524292" s="16" t="s">
        <v>12</v>
      </c>
      <c r="C524292" s="13"/>
      <c r="AF524292" s="7" t="s">
        <v>56</v>
      </c>
      <c r="AG524292" s="13" t="s">
        <v>56</v>
      </c>
      <c r="AH524292" s="7" t="s">
        <v>56</v>
      </c>
      <c r="AI524292" s="13" t="s">
        <v>56</v>
      </c>
      <c r="AJ524292" s="13" t="s">
        <v>56</v>
      </c>
      <c r="AK524292" s="13" t="s">
        <v>56</v>
      </c>
      <c r="AL524292" s="13" t="s">
        <v>56</v>
      </c>
      <c r="AM524292" s="13" t="s">
        <v>56</v>
      </c>
      <c r="AN524292" s="13" t="s">
        <v>56</v>
      </c>
      <c r="AO524292" s="13" t="s">
        <v>56</v>
      </c>
      <c r="AP524292" s="13" t="s">
        <v>56</v>
      </c>
      <c r="AQ524292" s="13" t="s">
        <v>56</v>
      </c>
      <c r="AR524292" s="13" t="s">
        <v>56</v>
      </c>
      <c r="AS524292" s="7" t="s">
        <v>56</v>
      </c>
      <c r="AT524292" s="7" t="s">
        <v>56</v>
      </c>
      <c r="AU524292" s="13" t="s">
        <v>56</v>
      </c>
      <c r="AV524292" s="13" t="s">
        <v>56</v>
      </c>
      <c r="AW524292" s="13" t="s">
        <v>56</v>
      </c>
      <c r="AX524292" s="13" t="s">
        <v>56</v>
      </c>
      <c r="AY524292" s="13" t="s">
        <v>56</v>
      </c>
      <c r="AZ524292" s="13" t="s">
        <v>56</v>
      </c>
      <c r="BA524292" s="13" t="s">
        <v>56</v>
      </c>
      <c r="BB524292" s="13" t="s">
        <v>56</v>
      </c>
      <c r="BC524292" s="13" t="s">
        <v>56</v>
      </c>
      <c r="BD524292" s="13" t="s">
        <v>56</v>
      </c>
      <c r="BE524292" s="13" t="s">
        <v>56</v>
      </c>
      <c r="BF524292" s="13" t="s">
        <v>56</v>
      </c>
      <c r="BG524292" s="13" t="s">
        <v>56</v>
      </c>
      <c r="BH524292" s="7" t="s">
        <v>56</v>
      </c>
      <c r="BI524292" s="13" t="s">
        <v>56</v>
      </c>
      <c r="BJ524292" s="13" t="s">
        <v>56</v>
      </c>
      <c r="BK524292" s="13" t="s">
        <v>56</v>
      </c>
      <c r="BL524292" s="13" t="s">
        <v>56</v>
      </c>
      <c r="BM524292" s="7" t="s">
        <v>56</v>
      </c>
      <c r="BN524292" s="13" t="s">
        <v>56</v>
      </c>
      <c r="BO524292" s="13" t="s">
        <v>56</v>
      </c>
      <c r="BP524292" s="7" t="s">
        <v>56</v>
      </c>
      <c r="BQ524292" s="7" t="s">
        <v>56</v>
      </c>
      <c r="BR524292" s="13" t="s">
        <v>56</v>
      </c>
      <c r="BS524292" s="13" t="s">
        <v>56</v>
      </c>
      <c r="BT524292" s="13" t="s">
        <v>56</v>
      </c>
      <c r="BU524292" s="13" t="s">
        <v>56</v>
      </c>
      <c r="BV524292" s="13" t="s">
        <v>56</v>
      </c>
      <c r="BW524292" s="13" t="s">
        <v>56</v>
      </c>
      <c r="BX524292" s="13" t="s">
        <v>56</v>
      </c>
      <c r="BY524292" s="7" t="s">
        <v>56</v>
      </c>
      <c r="CA524292" s="7" t="s">
        <v>56</v>
      </c>
      <c r="CB524292" s="7" t="s">
        <v>56</v>
      </c>
      <c r="CC524292" s="7" t="s">
        <v>56</v>
      </c>
      <c r="CE524292" s="7" t="s">
        <v>56</v>
      </c>
      <c r="CG524292" s="7" t="s">
        <v>56</v>
      </c>
      <c r="CH524292" s="7" t="s">
        <v>56</v>
      </c>
      <c r="CI524292" s="7" t="s">
        <v>56</v>
      </c>
      <c r="CK524292" s="7" t="s">
        <v>56</v>
      </c>
      <c r="CL524292" s="7" t="s">
        <v>56</v>
      </c>
    </row>
    <row r="524293" spans="1:90" x14ac:dyDescent="0.25">
      <c r="A524293" s="7" t="s">
        <v>13</v>
      </c>
      <c r="AF524293" s="7">
        <v>1</v>
      </c>
      <c r="AG524293" s="7">
        <v>1</v>
      </c>
      <c r="AH524293" s="7">
        <v>1</v>
      </c>
      <c r="AI524293" s="7">
        <v>2</v>
      </c>
      <c r="AJ524293" s="13">
        <v>1</v>
      </c>
      <c r="AL524293" s="7">
        <v>2</v>
      </c>
      <c r="AN524293" s="7">
        <v>2</v>
      </c>
      <c r="AP524293" s="7">
        <v>1</v>
      </c>
      <c r="AT524293" s="7">
        <v>1</v>
      </c>
      <c r="AU524293" s="7">
        <v>1</v>
      </c>
      <c r="AV524293" s="7">
        <v>1</v>
      </c>
      <c r="AW524293" s="7">
        <v>1</v>
      </c>
      <c r="AX524293" s="7">
        <v>2</v>
      </c>
      <c r="AY524293" s="7">
        <v>2</v>
      </c>
      <c r="AZ524293" s="7">
        <v>1</v>
      </c>
      <c r="BB524293" s="7">
        <v>1</v>
      </c>
      <c r="BC524293" s="7">
        <v>2</v>
      </c>
      <c r="BD524293" s="13" t="s">
        <v>157</v>
      </c>
      <c r="BF524293" s="7">
        <v>1</v>
      </c>
      <c r="BG524293" s="7">
        <v>2</v>
      </c>
      <c r="BI524293" s="7">
        <v>1</v>
      </c>
      <c r="BM524293" s="7">
        <v>2</v>
      </c>
      <c r="BP524293" s="7">
        <v>1</v>
      </c>
      <c r="BQ524293" s="7">
        <v>1</v>
      </c>
      <c r="BR524293" s="13">
        <v>2</v>
      </c>
      <c r="BS524293" s="7">
        <v>1</v>
      </c>
      <c r="BU524293" s="7">
        <v>1</v>
      </c>
      <c r="BW524293" s="7">
        <v>1</v>
      </c>
      <c r="BX524293" s="7">
        <v>3</v>
      </c>
      <c r="BY524293" s="7">
        <v>1</v>
      </c>
      <c r="CA524293" s="7">
        <v>1</v>
      </c>
      <c r="CB524293" s="7">
        <v>1</v>
      </c>
      <c r="CG524293" s="7">
        <v>1</v>
      </c>
      <c r="CH524293" s="7">
        <v>1</v>
      </c>
      <c r="CI524293" s="7">
        <v>2</v>
      </c>
      <c r="CK524293" s="7">
        <v>1</v>
      </c>
    </row>
    <row r="524294" spans="1:90" x14ac:dyDescent="0.25">
      <c r="A524294" s="7" t="s">
        <v>14</v>
      </c>
      <c r="AF524294" s="13" t="s">
        <v>122</v>
      </c>
      <c r="AH524294" s="7" t="s">
        <v>126</v>
      </c>
      <c r="AI524294" s="7">
        <v>4</v>
      </c>
      <c r="AJ524294" s="7">
        <v>1</v>
      </c>
      <c r="AK524294" s="7">
        <v>2</v>
      </c>
      <c r="AL524294" s="13">
        <v>3</v>
      </c>
      <c r="AM524294" s="7">
        <v>4</v>
      </c>
      <c r="AN524294" s="13" t="s">
        <v>137</v>
      </c>
      <c r="AO524294" s="7">
        <v>4</v>
      </c>
      <c r="AQ524294" s="13" t="s">
        <v>141</v>
      </c>
      <c r="AR524294" s="13" t="s">
        <v>141</v>
      </c>
      <c r="AS524294" s="7" t="s">
        <v>141</v>
      </c>
      <c r="AT524294" s="7">
        <v>1</v>
      </c>
      <c r="AU524294" s="13" t="s">
        <v>141</v>
      </c>
      <c r="AV524294" s="13" t="s">
        <v>141</v>
      </c>
      <c r="AW524294" s="13" t="s">
        <v>141</v>
      </c>
      <c r="AX524294" s="13" t="s">
        <v>141</v>
      </c>
      <c r="AY524294" s="7" t="s">
        <v>157</v>
      </c>
      <c r="BA524294" s="7">
        <v>1</v>
      </c>
      <c r="BE524294" s="13" t="s">
        <v>141</v>
      </c>
      <c r="BG524294" s="7">
        <v>9</v>
      </c>
      <c r="BH524294" s="13" t="s">
        <v>141</v>
      </c>
      <c r="BJ524294" s="13" t="s">
        <v>141</v>
      </c>
      <c r="BK524294" s="13" t="s">
        <v>141</v>
      </c>
      <c r="BL524294" s="7">
        <v>2</v>
      </c>
      <c r="BN524294" s="13" t="s">
        <v>141</v>
      </c>
      <c r="BO524294" s="7">
        <v>1</v>
      </c>
      <c r="BP524294" s="13" t="s">
        <v>141</v>
      </c>
      <c r="BQ524294" s="7">
        <v>1</v>
      </c>
      <c r="BR524294" s="13" t="s">
        <v>141</v>
      </c>
      <c r="BS524294" s="7">
        <v>6</v>
      </c>
      <c r="BV524294" s="7">
        <v>1</v>
      </c>
      <c r="BW524294" s="13" t="s">
        <v>141</v>
      </c>
      <c r="BX524294" s="13" t="s">
        <v>141</v>
      </c>
      <c r="BY524294" s="7">
        <v>4</v>
      </c>
      <c r="BZ524294" s="7">
        <v>1</v>
      </c>
      <c r="CC524294" s="7">
        <v>2</v>
      </c>
      <c r="CD524294" s="7">
        <v>1</v>
      </c>
      <c r="CE524294" s="7">
        <v>1</v>
      </c>
      <c r="CG524294" s="7" t="s">
        <v>141</v>
      </c>
      <c r="CH524294" s="7">
        <v>1</v>
      </c>
      <c r="CI524294" s="7">
        <v>3</v>
      </c>
      <c r="CJ524294" s="7" t="s">
        <v>141</v>
      </c>
      <c r="CK524294" s="7">
        <v>1</v>
      </c>
      <c r="CL524294" s="7">
        <v>6</v>
      </c>
    </row>
    <row r="524295" spans="1:90" x14ac:dyDescent="0.25">
      <c r="A524295" s="7" t="s">
        <v>15</v>
      </c>
      <c r="AF524295" s="7">
        <v>1</v>
      </c>
      <c r="AG524295" s="7">
        <f>AG524293+AG524294</f>
        <v>1</v>
      </c>
      <c r="AH524295" s="7">
        <v>2</v>
      </c>
      <c r="AI524295" s="7">
        <f>AI524293+AI524294</f>
        <v>6</v>
      </c>
      <c r="AJ524295" s="7">
        <f>AJ524293+AJ524294</f>
        <v>2</v>
      </c>
      <c r="AK524295" s="7">
        <f>AK524293+AK524294</f>
        <v>2</v>
      </c>
      <c r="AL524295" s="7">
        <f>AL524293+AL524294</f>
        <v>5</v>
      </c>
      <c r="AM524295" s="7">
        <f>AM524293+AM524294</f>
        <v>4</v>
      </c>
      <c r="AN524295" s="7">
        <v>10</v>
      </c>
      <c r="AO524295" s="7">
        <f>AO524293+AO524294</f>
        <v>4</v>
      </c>
      <c r="AP524295" s="7">
        <f>AP524293+AP524294</f>
        <v>1</v>
      </c>
      <c r="AQ524295" s="7">
        <v>1</v>
      </c>
      <c r="AR524295" s="7">
        <v>1</v>
      </c>
      <c r="AS524295" s="7">
        <v>1</v>
      </c>
      <c r="AT524295" s="7">
        <f>AT524293+AT524294</f>
        <v>2</v>
      </c>
      <c r="AU524295" s="7">
        <v>2</v>
      </c>
      <c r="AV524295" s="7">
        <v>2</v>
      </c>
      <c r="AW524295" s="7">
        <v>2</v>
      </c>
      <c r="AX524295" s="7">
        <v>3</v>
      </c>
      <c r="AY524295" s="7">
        <v>4</v>
      </c>
      <c r="AZ524295" s="7">
        <f>AZ524293+AZ524294</f>
        <v>1</v>
      </c>
      <c r="BA524295" s="7">
        <f>BA524293+BA524294</f>
        <v>1</v>
      </c>
      <c r="BB524295" s="7">
        <f>BB524293+BB524294</f>
        <v>1</v>
      </c>
      <c r="BC524295" s="7">
        <f>BC524293+BC524294</f>
        <v>2</v>
      </c>
      <c r="BD524295" s="7">
        <v>2</v>
      </c>
      <c r="BE524295" s="7">
        <v>1</v>
      </c>
      <c r="BF524295" s="7">
        <f>BF524293+BF524294</f>
        <v>1</v>
      </c>
      <c r="BG524295" s="7">
        <f>BG524293+BG524294</f>
        <v>11</v>
      </c>
      <c r="BH524295" s="7">
        <v>1</v>
      </c>
      <c r="BI524295" s="7">
        <f>BI524293+BI524294</f>
        <v>1</v>
      </c>
      <c r="BJ524295" s="7">
        <v>1</v>
      </c>
      <c r="BK524295" s="7">
        <v>1</v>
      </c>
      <c r="BL524295" s="7">
        <f>BL524293+BL524294</f>
        <v>2</v>
      </c>
      <c r="BM524295" s="7">
        <f>BM524293+BM524294</f>
        <v>2</v>
      </c>
      <c r="BN524295" s="7">
        <v>1</v>
      </c>
      <c r="BO524295" s="7">
        <f>BO524293+BO524294</f>
        <v>1</v>
      </c>
      <c r="BP524295" s="7">
        <v>2</v>
      </c>
      <c r="BQ524295" s="7">
        <f>BQ524293+BQ524294</f>
        <v>2</v>
      </c>
      <c r="BR524295" s="7">
        <v>3</v>
      </c>
      <c r="BS524295" s="7">
        <f>BS524293+BS524294</f>
        <v>7</v>
      </c>
      <c r="BU524295" s="7">
        <f>BU524293+BU524294</f>
        <v>1</v>
      </c>
      <c r="BV524295" s="7">
        <f>BV524293+BV524294</f>
        <v>1</v>
      </c>
      <c r="BW524295" s="7">
        <v>2</v>
      </c>
      <c r="BX524295" s="7">
        <v>4</v>
      </c>
      <c r="BY524295" s="7">
        <v>5</v>
      </c>
      <c r="BZ524295" s="7">
        <v>1</v>
      </c>
      <c r="CA524295" s="7">
        <v>1</v>
      </c>
      <c r="CB524295" s="7">
        <v>1</v>
      </c>
      <c r="CC524295" s="7">
        <v>2</v>
      </c>
      <c r="CD524295" s="7">
        <v>1</v>
      </c>
      <c r="CE524295" s="7">
        <v>1</v>
      </c>
      <c r="CG524295" s="7">
        <v>2</v>
      </c>
      <c r="CH524295" s="7">
        <v>2</v>
      </c>
      <c r="CI524295" s="7">
        <v>5</v>
      </c>
      <c r="CJ524295" s="7">
        <v>1</v>
      </c>
      <c r="CK524295" s="7">
        <v>2</v>
      </c>
      <c r="CL524295" s="7">
        <v>6</v>
      </c>
    </row>
    <row r="524296" spans="1:90" x14ac:dyDescent="0.25">
      <c r="A524296" s="1" t="s">
        <v>16</v>
      </c>
      <c r="AF524296" s="13" t="s">
        <v>56</v>
      </c>
      <c r="AH524296" s="7" t="s">
        <v>56</v>
      </c>
      <c r="AI524296" s="13" t="s">
        <v>56</v>
      </c>
      <c r="AJ524296" s="13" t="s">
        <v>56</v>
      </c>
      <c r="AK524296" s="13" t="s">
        <v>56</v>
      </c>
      <c r="AL524296" s="13" t="s">
        <v>56</v>
      </c>
      <c r="AN524296" s="13" t="s">
        <v>56</v>
      </c>
      <c r="AT524296" s="13" t="s">
        <v>56</v>
      </c>
      <c r="AU524296" s="13" t="s">
        <v>56</v>
      </c>
      <c r="AV524296" s="13" t="s">
        <v>56</v>
      </c>
      <c r="AW524296" s="13" t="s">
        <v>56</v>
      </c>
      <c r="AX524296" s="13" t="s">
        <v>56</v>
      </c>
      <c r="AY524296" s="13" t="s">
        <v>56</v>
      </c>
      <c r="BG524296" s="13" t="s">
        <v>56</v>
      </c>
      <c r="BP524296" s="13" t="s">
        <v>56</v>
      </c>
      <c r="BQ524296" s="7" t="s">
        <v>56</v>
      </c>
      <c r="BR524296" s="7" t="s">
        <v>56</v>
      </c>
      <c r="BS524296" s="7" t="s">
        <v>56</v>
      </c>
      <c r="BW524296" s="13" t="s">
        <v>56</v>
      </c>
      <c r="BX524296" s="13" t="s">
        <v>56</v>
      </c>
      <c r="BY524296" s="7" t="s">
        <v>56</v>
      </c>
      <c r="CG524296" s="7" t="s">
        <v>56</v>
      </c>
      <c r="CH524296" s="7" t="s">
        <v>56</v>
      </c>
      <c r="CI524296" s="7" t="s">
        <v>56</v>
      </c>
      <c r="CK524296" s="7" t="s">
        <v>56</v>
      </c>
    </row>
    <row r="524297" spans="1:90" x14ac:dyDescent="0.25">
      <c r="A524297" s="16" t="s">
        <v>17</v>
      </c>
      <c r="AF524297" s="13"/>
      <c r="AI524297" s="13"/>
      <c r="AJ524297" s="13"/>
      <c r="AK524297" s="13"/>
      <c r="AL524297" s="13"/>
      <c r="AN524297" s="13"/>
      <c r="AT524297" s="13"/>
      <c r="AU524297" s="13"/>
      <c r="AV524297" s="13"/>
      <c r="AW524297" s="13"/>
      <c r="AX524297" s="13"/>
      <c r="AY524297" s="13"/>
      <c r="BG524297" s="13"/>
      <c r="BP524297" s="13">
        <v>1</v>
      </c>
    </row>
    <row r="524298" spans="1:90" x14ac:dyDescent="0.25">
      <c r="A524298" s="16" t="s">
        <v>18</v>
      </c>
      <c r="AF524298" s="13"/>
      <c r="AI524298" s="13"/>
      <c r="AJ524298" s="13"/>
      <c r="AK524298" s="13"/>
      <c r="AL524298" s="13"/>
      <c r="AN524298" s="13"/>
      <c r="AT524298" s="13"/>
      <c r="AU524298" s="13"/>
      <c r="AV524298" s="13"/>
      <c r="AW524298" s="13"/>
      <c r="AX524298" s="13"/>
      <c r="AY524298" s="13"/>
      <c r="AZ524298" s="7">
        <v>429</v>
      </c>
    </row>
    <row r="524299" spans="1:90" x14ac:dyDescent="0.25">
      <c r="A524299" s="1" t="s">
        <v>19</v>
      </c>
      <c r="AI524299" s="7">
        <v>1</v>
      </c>
      <c r="AY524299" s="7">
        <v>1</v>
      </c>
      <c r="BC524299" s="7">
        <v>1</v>
      </c>
    </row>
    <row r="524300" spans="1:90" x14ac:dyDescent="0.25">
      <c r="A524300" s="16" t="s">
        <v>20</v>
      </c>
      <c r="AF524300" s="13"/>
      <c r="AI524300" s="13"/>
      <c r="AJ524300" s="13"/>
      <c r="AK524300" s="13"/>
      <c r="AL524300" s="13"/>
      <c r="AN524300" s="13"/>
      <c r="AT524300" s="13"/>
      <c r="AU524300" s="13"/>
      <c r="AV524300" s="13"/>
      <c r="AW524300" s="13"/>
      <c r="AX524300" s="13"/>
      <c r="AY524300" s="13"/>
      <c r="BB524300" s="7">
        <v>2</v>
      </c>
    </row>
    <row r="524301" spans="1:90" x14ac:dyDescent="0.25">
      <c r="A524301" s="1" t="s">
        <v>21</v>
      </c>
      <c r="AH524301" s="7">
        <v>1</v>
      </c>
      <c r="AT524301" s="7">
        <v>1</v>
      </c>
    </row>
    <row r="524302" spans="1:90" x14ac:dyDescent="0.25">
      <c r="A524302" s="1" t="s">
        <v>22</v>
      </c>
      <c r="BG524302" s="7">
        <v>27</v>
      </c>
      <c r="BR524302" s="7">
        <v>1</v>
      </c>
      <c r="BX524302" s="7">
        <v>1</v>
      </c>
    </row>
    <row r="524303" spans="1:90" x14ac:dyDescent="0.25">
      <c r="A524303" s="17" t="s">
        <v>48</v>
      </c>
      <c r="AJ524303" s="7">
        <v>1</v>
      </c>
      <c r="AV524303" s="7">
        <v>1</v>
      </c>
      <c r="BF524303" s="7">
        <v>1</v>
      </c>
      <c r="CI524303" s="7">
        <v>1</v>
      </c>
    </row>
    <row r="524304" spans="1:90" x14ac:dyDescent="0.25">
      <c r="A524304" s="16" t="s">
        <v>23</v>
      </c>
      <c r="AI524304" s="7">
        <v>4</v>
      </c>
      <c r="AL524304" s="13">
        <v>3</v>
      </c>
      <c r="AP524304" s="7">
        <v>1</v>
      </c>
      <c r="AU524304" s="7">
        <v>1</v>
      </c>
      <c r="AW524304" s="7">
        <v>1</v>
      </c>
      <c r="AX524304" s="7">
        <v>1</v>
      </c>
      <c r="AY524304" s="7">
        <v>1</v>
      </c>
      <c r="BC524304" s="7">
        <v>36</v>
      </c>
      <c r="BD524304" s="7">
        <v>1</v>
      </c>
      <c r="BG524304" s="7">
        <v>4</v>
      </c>
      <c r="BI524304" s="7">
        <v>1</v>
      </c>
      <c r="BM524304" s="7">
        <v>2</v>
      </c>
      <c r="BQ524304" s="7">
        <v>1</v>
      </c>
      <c r="BR524304" s="7">
        <v>34</v>
      </c>
      <c r="BS524304" s="7">
        <v>10</v>
      </c>
      <c r="BU524304" s="7">
        <v>2</v>
      </c>
      <c r="BW524304" s="7">
        <v>9</v>
      </c>
      <c r="BX524304" s="7">
        <v>2</v>
      </c>
      <c r="BY524304" s="7">
        <v>4</v>
      </c>
      <c r="CB524304" s="7">
        <v>9</v>
      </c>
      <c r="CG524304" s="7">
        <v>4</v>
      </c>
      <c r="CH524304" s="7">
        <v>2</v>
      </c>
      <c r="CK524304" s="7">
        <v>9</v>
      </c>
    </row>
    <row r="524305" spans="1:90" x14ac:dyDescent="0.25">
      <c r="A524305" s="17" t="s">
        <v>211</v>
      </c>
      <c r="AL524305" s="13"/>
      <c r="BD524305" s="7">
        <v>1</v>
      </c>
      <c r="CA524305" s="7">
        <v>1</v>
      </c>
    </row>
    <row r="524306" spans="1:90" x14ac:dyDescent="0.25">
      <c r="A524306" s="1" t="s">
        <v>24</v>
      </c>
      <c r="AF524306" s="7">
        <v>2</v>
      </c>
      <c r="AG524306" s="7">
        <v>3</v>
      </c>
      <c r="AL524306" s="7">
        <v>1</v>
      </c>
      <c r="AN524306" s="7">
        <v>2</v>
      </c>
      <c r="AX524306" s="7">
        <v>1</v>
      </c>
    </row>
    <row r="524307" spans="1:90" x14ac:dyDescent="0.25">
      <c r="A524307" s="1" t="s">
        <v>25</v>
      </c>
      <c r="AN524307" s="7">
        <v>1</v>
      </c>
      <c r="BM524307" s="7">
        <v>2</v>
      </c>
      <c r="BX524307" s="7">
        <v>1</v>
      </c>
    </row>
    <row r="524308" spans="1:90" x14ac:dyDescent="0.25">
      <c r="A524308" s="17" t="s">
        <v>49</v>
      </c>
      <c r="AF524308" s="7">
        <v>3</v>
      </c>
      <c r="AL524308" s="7">
        <v>797</v>
      </c>
      <c r="AM524308" s="7">
        <v>11</v>
      </c>
      <c r="AN524308" s="7">
        <v>11</v>
      </c>
      <c r="AR524308" s="7">
        <v>999999999</v>
      </c>
      <c r="AS524308" s="7">
        <v>999999999</v>
      </c>
      <c r="AT524308" s="7">
        <v>11</v>
      </c>
      <c r="AU524308" s="7">
        <v>4</v>
      </c>
      <c r="AV524308" s="7">
        <v>3</v>
      </c>
      <c r="AW524308" s="7">
        <v>2</v>
      </c>
      <c r="AX524308" s="7">
        <v>1</v>
      </c>
      <c r="BE524308" s="7">
        <v>3</v>
      </c>
      <c r="BG524308" s="7">
        <v>75</v>
      </c>
      <c r="BH524308" s="7">
        <v>1</v>
      </c>
      <c r="BJ524308" s="7">
        <v>1</v>
      </c>
      <c r="BK524308" s="7">
        <v>94</v>
      </c>
      <c r="BL524308" s="7">
        <v>638</v>
      </c>
      <c r="BN524308" s="7">
        <v>1</v>
      </c>
      <c r="BP524308" s="7">
        <v>25</v>
      </c>
      <c r="BR524308" s="7">
        <v>14</v>
      </c>
      <c r="BT524308" s="7">
        <v>2</v>
      </c>
      <c r="BV524308" s="7">
        <v>1</v>
      </c>
      <c r="BW524308" s="7">
        <v>4</v>
      </c>
      <c r="BX524308" s="7">
        <v>11</v>
      </c>
      <c r="BY524308" s="7">
        <v>32</v>
      </c>
      <c r="BZ524308" s="7">
        <v>1</v>
      </c>
      <c r="CC524308" s="7">
        <v>7</v>
      </c>
      <c r="CD524308" s="7">
        <v>6</v>
      </c>
      <c r="CE524308" s="7">
        <v>20</v>
      </c>
      <c r="CF524308" s="7">
        <v>2</v>
      </c>
      <c r="CG524308" s="7">
        <v>5</v>
      </c>
      <c r="CH524308" s="7">
        <v>7</v>
      </c>
      <c r="CI524308" s="7">
        <v>66</v>
      </c>
      <c r="CJ524308" s="7">
        <v>3</v>
      </c>
      <c r="CK524308" s="7">
        <v>1</v>
      </c>
      <c r="CL524308" s="7">
        <v>1696</v>
      </c>
    </row>
    <row r="524309" spans="1:90" x14ac:dyDescent="0.25">
      <c r="A524309" s="17" t="s">
        <v>50</v>
      </c>
      <c r="AY524309" s="7">
        <v>5</v>
      </c>
      <c r="CE524309" s="7">
        <v>1</v>
      </c>
      <c r="CH524309" s="7">
        <v>5</v>
      </c>
      <c r="CL524309" s="7">
        <v>178</v>
      </c>
    </row>
    <row r="524310" spans="1:90" x14ac:dyDescent="0.25">
      <c r="A524310" s="1" t="s">
        <v>26</v>
      </c>
      <c r="BG524310" s="7">
        <v>2</v>
      </c>
      <c r="BV524310" s="7">
        <v>6</v>
      </c>
      <c r="BY524310" s="7">
        <v>15</v>
      </c>
      <c r="CL524310" s="7">
        <v>1</v>
      </c>
    </row>
    <row r="524311" spans="1:90" x14ac:dyDescent="0.25">
      <c r="A524311" s="16" t="s">
        <v>27</v>
      </c>
      <c r="BG524311" s="7">
        <v>18</v>
      </c>
      <c r="BS524311" s="7">
        <v>2</v>
      </c>
    </row>
    <row r="524312" spans="1:90" x14ac:dyDescent="0.25">
      <c r="A524312" s="16" t="s">
        <v>28</v>
      </c>
      <c r="BA524312" s="7">
        <v>1933</v>
      </c>
      <c r="BG524312" s="7">
        <v>4</v>
      </c>
      <c r="BL524312" s="7">
        <v>59</v>
      </c>
      <c r="BO524312" s="7">
        <v>5</v>
      </c>
      <c r="CH524312" s="7">
        <v>5</v>
      </c>
      <c r="CI524312" s="7">
        <v>1</v>
      </c>
      <c r="CL524312" s="7">
        <v>161</v>
      </c>
    </row>
    <row r="524313" spans="1:90" x14ac:dyDescent="0.25">
      <c r="A524313" s="16" t="s">
        <v>29</v>
      </c>
      <c r="AN524313" s="13">
        <v>2</v>
      </c>
    </row>
    <row r="524314" spans="1:90" x14ac:dyDescent="0.25">
      <c r="A524314" s="1" t="s">
        <v>30</v>
      </c>
      <c r="AI524314" s="7">
        <v>1</v>
      </c>
      <c r="AY524314" s="7">
        <v>96</v>
      </c>
      <c r="BG524314" s="7">
        <v>27</v>
      </c>
      <c r="BY524314" s="7">
        <v>17</v>
      </c>
    </row>
    <row r="524315" spans="1:90" x14ac:dyDescent="0.25">
      <c r="A524315" s="17" t="s">
        <v>51</v>
      </c>
      <c r="AO524315" s="7">
        <v>2</v>
      </c>
      <c r="AT524315" s="7">
        <v>8</v>
      </c>
      <c r="AY524315" s="7">
        <v>24</v>
      </c>
      <c r="BG524315" s="7">
        <v>3</v>
      </c>
      <c r="BY524315" s="7">
        <v>4</v>
      </c>
    </row>
    <row r="524316" spans="1:90" x14ac:dyDescent="0.25">
      <c r="A524316" s="16" t="s">
        <v>31</v>
      </c>
      <c r="AJ524316" s="7">
        <v>3</v>
      </c>
      <c r="AL524316" s="13">
        <v>109</v>
      </c>
      <c r="AM524316" s="7">
        <v>6</v>
      </c>
      <c r="AN524316" s="7">
        <v>25</v>
      </c>
      <c r="AO524316" s="7">
        <v>10</v>
      </c>
      <c r="BG524316" s="7">
        <v>3</v>
      </c>
      <c r="BS524316" s="7">
        <v>4</v>
      </c>
      <c r="CC524316" s="7">
        <v>4</v>
      </c>
      <c r="CI524316" s="7">
        <v>2</v>
      </c>
      <c r="CL524316" s="7">
        <v>3</v>
      </c>
    </row>
    <row r="524317" spans="1:90" x14ac:dyDescent="0.25">
      <c r="A524317" s="16" t="s">
        <v>32</v>
      </c>
    </row>
    <row r="524318" spans="1:90" x14ac:dyDescent="0.25">
      <c r="A524318" s="16" t="s">
        <v>33</v>
      </c>
      <c r="BG524318" s="7">
        <v>2</v>
      </c>
      <c r="BL524318" s="7">
        <v>2</v>
      </c>
      <c r="BS524318" s="7">
        <v>4</v>
      </c>
    </row>
    <row r="524319" spans="1:90" x14ac:dyDescent="0.25">
      <c r="A524319" s="1" t="s">
        <v>34</v>
      </c>
      <c r="AI524319" s="7">
        <v>73</v>
      </c>
    </row>
    <row r="524320" spans="1:90" x14ac:dyDescent="0.25">
      <c r="A524320" s="16" t="s">
        <v>35</v>
      </c>
      <c r="AK524320" s="7">
        <v>15</v>
      </c>
      <c r="AL524320" s="13">
        <v>72</v>
      </c>
      <c r="AM524320" s="7">
        <v>7</v>
      </c>
      <c r="AN524320" s="7">
        <v>1</v>
      </c>
      <c r="AO524320" s="7">
        <v>10</v>
      </c>
      <c r="BG524320" s="7">
        <v>2</v>
      </c>
      <c r="BS524320" s="7">
        <v>12</v>
      </c>
      <c r="CC524320" s="7">
        <v>4</v>
      </c>
      <c r="CE524320" s="7">
        <v>1</v>
      </c>
    </row>
    <row r="524321" spans="1:90" x14ac:dyDescent="0.25">
      <c r="A524321" s="1" t="s">
        <v>36</v>
      </c>
      <c r="AL524321" s="7">
        <v>9</v>
      </c>
      <c r="AM524321" s="7">
        <v>2</v>
      </c>
      <c r="AN524321" s="7">
        <v>3</v>
      </c>
      <c r="AO524321" s="7">
        <v>5</v>
      </c>
      <c r="BQ524321" s="7">
        <v>1</v>
      </c>
    </row>
    <row r="524322" spans="1:90" x14ac:dyDescent="0.25">
      <c r="A524322" s="1" t="s">
        <v>37</v>
      </c>
      <c r="BS524322" s="7">
        <v>34</v>
      </c>
    </row>
    <row r="524323" spans="1:90" x14ac:dyDescent="0.25">
      <c r="A524323" s="1" t="s">
        <v>38</v>
      </c>
      <c r="AI524323" s="7">
        <v>1</v>
      </c>
    </row>
    <row r="524324" spans="1:90" x14ac:dyDescent="0.25">
      <c r="A524324" s="1" t="s">
        <v>39</v>
      </c>
      <c r="AI524324" s="7">
        <v>1</v>
      </c>
      <c r="CL524324" s="7">
        <v>1</v>
      </c>
    </row>
    <row r="524325" spans="1:90" x14ac:dyDescent="0.25">
      <c r="A524325" s="1" t="s">
        <v>40</v>
      </c>
      <c r="AK524325" s="13">
        <v>1</v>
      </c>
    </row>
    <row r="524326" spans="1:90" x14ac:dyDescent="0.25">
      <c r="A524326" s="1" t="s">
        <v>41</v>
      </c>
      <c r="AN524326" s="7">
        <v>2</v>
      </c>
      <c r="CI524326" s="7">
        <v>2</v>
      </c>
      <c r="CL524326" s="7">
        <v>1</v>
      </c>
    </row>
    <row r="524327" spans="1:90" x14ac:dyDescent="0.25">
      <c r="A524327" s="1" t="s">
        <v>42</v>
      </c>
      <c r="AN524327" s="7">
        <v>3</v>
      </c>
      <c r="BS524327" s="7">
        <v>2</v>
      </c>
    </row>
    <row r="524328" spans="1:90" x14ac:dyDescent="0.25">
      <c r="A524328" s="17" t="s">
        <v>52</v>
      </c>
      <c r="AN524328" s="7">
        <v>1</v>
      </c>
      <c r="BG524328" s="7">
        <v>2</v>
      </c>
      <c r="CL524328" s="7">
        <v>11</v>
      </c>
    </row>
    <row r="524329" spans="1:90" x14ac:dyDescent="0.25">
      <c r="A524329" s="1" t="s">
        <v>43</v>
      </c>
      <c r="BG524329" s="7">
        <v>1</v>
      </c>
    </row>
    <row r="524330" spans="1:90" x14ac:dyDescent="0.25">
      <c r="A524330" s="17" t="s">
        <v>53</v>
      </c>
      <c r="AN524330" s="7">
        <v>16</v>
      </c>
    </row>
    <row r="524331" spans="1:90" x14ac:dyDescent="0.25">
      <c r="A524331" s="1" t="s">
        <v>44</v>
      </c>
      <c r="AM524331" s="7">
        <v>2</v>
      </c>
      <c r="AO524331" s="7">
        <v>8</v>
      </c>
    </row>
    <row r="524332" spans="1:90" x14ac:dyDescent="0.25">
      <c r="A524332" s="1" t="s">
        <v>45</v>
      </c>
      <c r="BG524332" s="7">
        <v>3</v>
      </c>
    </row>
    <row r="524333" spans="1:90" x14ac:dyDescent="0.25">
      <c r="A524333" s="1" t="s">
        <v>46</v>
      </c>
      <c r="BY524333" s="7">
        <v>4</v>
      </c>
    </row>
    <row r="524334" spans="1:90" x14ac:dyDescent="0.25">
      <c r="A524334" s="16" t="s">
        <v>47</v>
      </c>
      <c r="AK524334" s="13" t="s">
        <v>132</v>
      </c>
      <c r="AL524334" s="13" t="s">
        <v>134</v>
      </c>
      <c r="AQ524334" s="13" t="s">
        <v>142</v>
      </c>
      <c r="AR524334" s="13"/>
      <c r="AS524334" s="7" t="s">
        <v>146</v>
      </c>
      <c r="AZ524334" s="7" t="s">
        <v>159</v>
      </c>
      <c r="CF524334" s="7" t="s">
        <v>199</v>
      </c>
      <c r="CI524334" s="7" t="s">
        <v>205</v>
      </c>
    </row>
    <row r="540664" spans="1:90" x14ac:dyDescent="0.25">
      <c r="A540664" s="1" t="s">
        <v>0</v>
      </c>
      <c r="B540664" s="13" t="s">
        <v>67</v>
      </c>
      <c r="C540664" s="7" t="s">
        <v>71</v>
      </c>
      <c r="D540664" s="7" t="s">
        <v>73</v>
      </c>
      <c r="E540664" s="7" t="s">
        <v>77</v>
      </c>
      <c r="F540664" s="7" t="s">
        <v>79</v>
      </c>
      <c r="G540664" s="7" t="s">
        <v>81</v>
      </c>
      <c r="H540664" s="7" t="s">
        <v>83</v>
      </c>
      <c r="I540664" s="7" t="s">
        <v>86</v>
      </c>
      <c r="J540664" s="7" t="s">
        <v>87</v>
      </c>
      <c r="K540664" s="7" t="s">
        <v>89</v>
      </c>
      <c r="L540664" s="7" t="s">
        <v>90</v>
      </c>
      <c r="M540664" s="7" t="s">
        <v>91</v>
      </c>
      <c r="N540664" s="7" t="s">
        <v>93</v>
      </c>
      <c r="O540664" s="7" t="s">
        <v>94</v>
      </c>
      <c r="P540664" s="7" t="s">
        <v>96</v>
      </c>
      <c r="Q540664" s="7" t="s">
        <v>97</v>
      </c>
      <c r="R540664" s="7" t="s">
        <v>100</v>
      </c>
      <c r="S540664" s="7" t="s">
        <v>102</v>
      </c>
      <c r="T540664" s="7" t="s">
        <v>103</v>
      </c>
      <c r="U540664" s="7" t="s">
        <v>105</v>
      </c>
      <c r="V540664" s="7" t="s">
        <v>106</v>
      </c>
      <c r="W540664" s="7" t="s">
        <v>108</v>
      </c>
      <c r="X540664" s="7" t="s">
        <v>110</v>
      </c>
      <c r="Y540664" s="7" t="s">
        <v>111</v>
      </c>
      <c r="Z540664" s="7" t="s">
        <v>112</v>
      </c>
      <c r="AA540664" s="7" t="s">
        <v>113</v>
      </c>
      <c r="AB540664" s="7" t="s">
        <v>115</v>
      </c>
      <c r="AC540664" s="7" t="s">
        <v>117</v>
      </c>
      <c r="AD540664" s="7" t="s">
        <v>119</v>
      </c>
      <c r="AE540664" s="7" t="s">
        <v>120</v>
      </c>
      <c r="AF540664" s="7" t="s">
        <v>121</v>
      </c>
      <c r="AG540664" s="7" t="s">
        <v>123</v>
      </c>
      <c r="AH540664" s="7" t="s">
        <v>125</v>
      </c>
      <c r="AI540664" s="7" t="s">
        <v>127</v>
      </c>
      <c r="AJ540664" s="7" t="s">
        <v>129</v>
      </c>
      <c r="AK540664" s="7" t="s">
        <v>130</v>
      </c>
      <c r="AL540664" s="7" t="s">
        <v>133</v>
      </c>
      <c r="AM540664" s="7" t="s">
        <v>135</v>
      </c>
      <c r="AN540664" s="7" t="s">
        <v>136</v>
      </c>
      <c r="AO540664" s="7" t="s">
        <v>138</v>
      </c>
      <c r="AP540664" s="7" t="s">
        <v>139</v>
      </c>
      <c r="AQ540664" s="7" t="s">
        <v>140</v>
      </c>
      <c r="AR540664" s="7" t="s">
        <v>143</v>
      </c>
      <c r="AS540664" s="7" t="s">
        <v>145</v>
      </c>
      <c r="AT540664" s="7" t="s">
        <v>147</v>
      </c>
      <c r="AU540664" s="7" t="s">
        <v>148</v>
      </c>
      <c r="AV540664" s="7" t="s">
        <v>149</v>
      </c>
      <c r="AW540664" s="7" t="s">
        <v>152</v>
      </c>
      <c r="AX540664" s="7" t="s">
        <v>153</v>
      </c>
      <c r="AY540664" s="7" t="s">
        <v>155</v>
      </c>
      <c r="AZ540664" s="7" t="s">
        <v>158</v>
      </c>
      <c r="BA540664" s="7" t="s">
        <v>160</v>
      </c>
      <c r="BB540664" s="7" t="s">
        <v>161</v>
      </c>
      <c r="BC540664" s="7" t="s">
        <v>162</v>
      </c>
      <c r="BD540664" s="7" t="s">
        <v>163</v>
      </c>
      <c r="BE540664" s="7" t="s">
        <v>164</v>
      </c>
      <c r="BF540664" s="7" t="s">
        <v>165</v>
      </c>
      <c r="BG540664" s="7" t="s">
        <v>166</v>
      </c>
      <c r="BH540664" s="7" t="s">
        <v>167</v>
      </c>
      <c r="BI540664" s="7" t="s">
        <v>168</v>
      </c>
      <c r="BJ540664" s="7" t="s">
        <v>169</v>
      </c>
      <c r="BK540664" s="7" t="s">
        <v>170</v>
      </c>
      <c r="BL540664" s="7" t="s">
        <v>171</v>
      </c>
      <c r="BM540664" s="7" t="s">
        <v>173</v>
      </c>
      <c r="BN540664" s="7" t="s">
        <v>174</v>
      </c>
      <c r="BO540664" s="7" t="s">
        <v>176</v>
      </c>
      <c r="BP540664" s="7" t="s">
        <v>178</v>
      </c>
      <c r="BQ540664" s="7" t="s">
        <v>179</v>
      </c>
      <c r="BR540664" s="7" t="s">
        <v>181</v>
      </c>
      <c r="BS540664" s="7" t="s">
        <v>183</v>
      </c>
      <c r="BT540664" s="7" t="s">
        <v>184</v>
      </c>
      <c r="BU540664" s="7" t="s">
        <v>185</v>
      </c>
      <c r="BV540664" s="7" t="s">
        <v>187</v>
      </c>
      <c r="BW540664" s="7" t="s">
        <v>188</v>
      </c>
      <c r="BX540664" s="7" t="s">
        <v>189</v>
      </c>
      <c r="BY540664" s="7" t="s">
        <v>190</v>
      </c>
      <c r="BZ540664" s="7" t="s">
        <v>192</v>
      </c>
      <c r="CA540664" s="7" t="s">
        <v>193</v>
      </c>
      <c r="CB540664" s="7" t="s">
        <v>194</v>
      </c>
      <c r="CC540664" s="7" t="s">
        <v>195</v>
      </c>
      <c r="CD540664" s="7" t="s">
        <v>196</v>
      </c>
      <c r="CE540664" s="7" t="s">
        <v>197</v>
      </c>
      <c r="CF540664" s="7" t="s">
        <v>198</v>
      </c>
      <c r="CG540664" s="7" t="s">
        <v>200</v>
      </c>
      <c r="CH540664" s="7" t="s">
        <v>202</v>
      </c>
      <c r="CI540664" s="7" t="s">
        <v>204</v>
      </c>
      <c r="CJ540664" s="7" t="s">
        <v>206</v>
      </c>
      <c r="CK540664" s="7" t="s">
        <v>208</v>
      </c>
      <c r="CL540664" s="7" t="s">
        <v>209</v>
      </c>
    </row>
    <row r="540665" spans="1:90" x14ac:dyDescent="0.25">
      <c r="A540665" s="1" t="s">
        <v>1</v>
      </c>
      <c r="B540665" s="7" t="s">
        <v>54</v>
      </c>
      <c r="C540665" s="7" t="s">
        <v>54</v>
      </c>
      <c r="D540665" s="7" t="s">
        <v>57</v>
      </c>
      <c r="E540665" s="7" t="s">
        <v>57</v>
      </c>
      <c r="F540665" s="7" t="s">
        <v>57</v>
      </c>
      <c r="G540665" s="7" t="s">
        <v>57</v>
      </c>
      <c r="H540665" s="7" t="s">
        <v>57</v>
      </c>
      <c r="I540665" s="7" t="s">
        <v>54</v>
      </c>
      <c r="J540665" s="7" t="s">
        <v>57</v>
      </c>
      <c r="K540665" s="7" t="s">
        <v>57</v>
      </c>
      <c r="L540665" s="7" t="s">
        <v>57</v>
      </c>
      <c r="M540665" s="7" t="s">
        <v>57</v>
      </c>
      <c r="N540665" s="7" t="s">
        <v>57</v>
      </c>
      <c r="O540665" s="7" t="s">
        <v>54</v>
      </c>
      <c r="P540665" s="7" t="s">
        <v>57</v>
      </c>
      <c r="Q540665" s="7" t="s">
        <v>57</v>
      </c>
      <c r="R540665" s="7" t="s">
        <v>54</v>
      </c>
      <c r="S540665" s="7" t="s">
        <v>57</v>
      </c>
      <c r="T540665" s="7" t="s">
        <v>57</v>
      </c>
      <c r="U540665" s="7" t="s">
        <v>57</v>
      </c>
      <c r="V540665" s="7" t="s">
        <v>57</v>
      </c>
      <c r="W540665" s="7" t="s">
        <v>54</v>
      </c>
      <c r="X540665" s="7" t="s">
        <v>57</v>
      </c>
      <c r="Y540665" s="7" t="s">
        <v>57</v>
      </c>
      <c r="Z540665" s="7" t="s">
        <v>54</v>
      </c>
      <c r="AA540665" s="7" t="s">
        <v>57</v>
      </c>
      <c r="AB540665" s="7" t="s">
        <v>57</v>
      </c>
      <c r="AC540665" s="7" t="s">
        <v>54</v>
      </c>
      <c r="AD540665" s="7" t="s">
        <v>57</v>
      </c>
      <c r="AE540665" s="7" t="s">
        <v>57</v>
      </c>
      <c r="AF540665" s="7" t="s">
        <v>54</v>
      </c>
      <c r="AG540665" s="7" t="s">
        <v>57</v>
      </c>
      <c r="AH540665" s="7" t="s">
        <v>57</v>
      </c>
      <c r="AI540665" s="7" t="s">
        <v>57</v>
      </c>
      <c r="AJ540665" s="7" t="s">
        <v>54</v>
      </c>
      <c r="AK540665" s="7" t="s">
        <v>54</v>
      </c>
      <c r="AL540665" s="7" t="s">
        <v>54</v>
      </c>
      <c r="AM540665" s="7" t="s">
        <v>54</v>
      </c>
      <c r="AN540665" s="7" t="s">
        <v>57</v>
      </c>
      <c r="AO540665" s="7" t="s">
        <v>54</v>
      </c>
      <c r="AP540665" s="7" t="s">
        <v>57</v>
      </c>
      <c r="AQ540665" s="7" t="s">
        <v>57</v>
      </c>
      <c r="AR540665" s="7" t="s">
        <v>57</v>
      </c>
      <c r="AS540665" s="7" t="s">
        <v>57</v>
      </c>
      <c r="AT540665" s="7" t="s">
        <v>54</v>
      </c>
      <c r="AU540665" s="7" t="s">
        <v>54</v>
      </c>
      <c r="AV540665" s="7" t="s">
        <v>57</v>
      </c>
      <c r="AW540665" s="7" t="s">
        <v>57</v>
      </c>
      <c r="AX540665" s="7" t="s">
        <v>57</v>
      </c>
      <c r="AY540665" s="7" t="s">
        <v>54</v>
      </c>
      <c r="AZ540665" s="7" t="s">
        <v>54</v>
      </c>
      <c r="BA540665" s="7" t="s">
        <v>54</v>
      </c>
      <c r="BB540665" s="7" t="s">
        <v>57</v>
      </c>
      <c r="BC540665" s="7" t="s">
        <v>57</v>
      </c>
      <c r="BD540665" s="7" t="s">
        <v>57</v>
      </c>
      <c r="BE540665" s="7" t="s">
        <v>57</v>
      </c>
      <c r="BF540665" s="7" t="s">
        <v>54</v>
      </c>
      <c r="BG540665" s="7" t="s">
        <v>57</v>
      </c>
      <c r="BH540665" s="7" t="s">
        <v>54</v>
      </c>
      <c r="BI540665" s="7" t="s">
        <v>57</v>
      </c>
      <c r="BJ540665" s="7" t="s">
        <v>57</v>
      </c>
      <c r="BK540665" s="7" t="s">
        <v>57</v>
      </c>
      <c r="BL540665" s="7" t="s">
        <v>57</v>
      </c>
      <c r="BM540665" s="7" t="s">
        <v>57</v>
      </c>
      <c r="BN540665" s="7" t="s">
        <v>54</v>
      </c>
      <c r="BO540665" s="7" t="s">
        <v>57</v>
      </c>
      <c r="BP540665" s="7" t="s">
        <v>54</v>
      </c>
      <c r="BQ540665" s="7" t="s">
        <v>57</v>
      </c>
      <c r="BR540665" s="7" t="s">
        <v>57</v>
      </c>
      <c r="BS540665" s="7" t="s">
        <v>57</v>
      </c>
      <c r="BT540665" s="7" t="s">
        <v>57</v>
      </c>
      <c r="BU540665" s="7" t="s">
        <v>54</v>
      </c>
      <c r="BV540665" s="7" t="s">
        <v>57</v>
      </c>
      <c r="BW540665" s="7" t="s">
        <v>54</v>
      </c>
      <c r="BX540665" s="7" t="s">
        <v>54</v>
      </c>
      <c r="BY540665" s="7" t="s">
        <v>57</v>
      </c>
      <c r="BZ540665" s="7" t="s">
        <v>57</v>
      </c>
      <c r="CA540665" s="7" t="s">
        <v>57</v>
      </c>
      <c r="CB540665" s="7" t="s">
        <v>54</v>
      </c>
      <c r="CC540665" s="7" t="s">
        <v>54</v>
      </c>
      <c r="CD540665" s="7" t="s">
        <v>57</v>
      </c>
      <c r="CE540665" s="7" t="s">
        <v>54</v>
      </c>
      <c r="CF540665" s="7" t="s">
        <v>57</v>
      </c>
      <c r="CG540665" s="7" t="s">
        <v>57</v>
      </c>
      <c r="CH540665" s="7" t="s">
        <v>57</v>
      </c>
      <c r="CI540665" s="7" t="s">
        <v>57</v>
      </c>
      <c r="CJ540665" s="7" t="s">
        <v>57</v>
      </c>
      <c r="CK540665" s="7" t="s">
        <v>57</v>
      </c>
      <c r="CL540665" s="7" t="s">
        <v>57</v>
      </c>
    </row>
    <row r="540666" spans="1:90" x14ac:dyDescent="0.25">
      <c r="A540666" s="1" t="s">
        <v>2</v>
      </c>
      <c r="B540666" s="9">
        <v>50</v>
      </c>
      <c r="C540666" s="10">
        <v>58</v>
      </c>
      <c r="D540666" s="10">
        <v>11</v>
      </c>
      <c r="E540666" s="10">
        <v>22</v>
      </c>
      <c r="F540666" s="10">
        <v>37</v>
      </c>
      <c r="G540666" s="10">
        <v>39</v>
      </c>
      <c r="H540666" s="10">
        <v>50</v>
      </c>
      <c r="I540666" s="10">
        <v>1</v>
      </c>
      <c r="J540666" s="10">
        <v>1</v>
      </c>
      <c r="K540666" s="10">
        <v>7</v>
      </c>
      <c r="L540666" s="10">
        <v>18</v>
      </c>
      <c r="M540666" s="10">
        <v>35</v>
      </c>
      <c r="N540666" s="10">
        <v>22</v>
      </c>
      <c r="O540666" s="10">
        <v>55</v>
      </c>
      <c r="P540666" s="10">
        <v>3</v>
      </c>
      <c r="Q540666" s="10">
        <v>21</v>
      </c>
      <c r="R540666" s="10">
        <v>23</v>
      </c>
      <c r="S540666" s="10">
        <v>26</v>
      </c>
      <c r="T540666" s="10">
        <v>30</v>
      </c>
      <c r="U540666" s="10">
        <v>21</v>
      </c>
      <c r="V540666" s="10">
        <v>33</v>
      </c>
      <c r="W540666" s="10">
        <v>2</v>
      </c>
      <c r="X540666" s="10">
        <v>15</v>
      </c>
      <c r="Y540666" s="10">
        <v>39</v>
      </c>
      <c r="Z540666" s="10">
        <v>36</v>
      </c>
      <c r="AA540666" s="10">
        <v>45</v>
      </c>
      <c r="AB540666" s="10">
        <v>53</v>
      </c>
      <c r="AC540666" s="7" t="s">
        <v>118</v>
      </c>
      <c r="AD540666" s="10" t="s">
        <v>118</v>
      </c>
      <c r="AE540666" s="10" t="s">
        <v>118</v>
      </c>
      <c r="AF540666" s="10">
        <v>21</v>
      </c>
      <c r="AG540666" s="10">
        <v>52</v>
      </c>
      <c r="AH540666" s="7">
        <v>62</v>
      </c>
      <c r="AI540666" s="7">
        <v>41</v>
      </c>
      <c r="AJ540666" s="7">
        <v>18</v>
      </c>
      <c r="AK540666" s="7">
        <v>52</v>
      </c>
      <c r="AL540666" s="10">
        <v>55</v>
      </c>
      <c r="AM540666" s="10">
        <v>33</v>
      </c>
      <c r="AN540666" s="10">
        <v>30</v>
      </c>
      <c r="AO540666" s="7">
        <v>38</v>
      </c>
      <c r="AP540666" s="9">
        <v>38</v>
      </c>
      <c r="AQ540666" s="7">
        <v>44</v>
      </c>
      <c r="AR540666" s="7">
        <v>50</v>
      </c>
      <c r="AS540666" s="7">
        <v>55</v>
      </c>
      <c r="AT540666" s="9">
        <v>1</v>
      </c>
      <c r="AU540666" s="9">
        <v>24</v>
      </c>
      <c r="AV540666" s="7">
        <v>28</v>
      </c>
      <c r="AW540666" s="9">
        <v>38</v>
      </c>
      <c r="AX540666" s="10">
        <v>21</v>
      </c>
      <c r="AY540666" s="9">
        <v>42</v>
      </c>
      <c r="AZ540666" s="10">
        <v>13</v>
      </c>
      <c r="BA540666" s="10">
        <v>21</v>
      </c>
      <c r="BB540666" s="10">
        <v>36</v>
      </c>
      <c r="BC540666" s="10">
        <v>57</v>
      </c>
      <c r="BD540666" s="10">
        <v>52</v>
      </c>
      <c r="BE540666" s="10">
        <v>12</v>
      </c>
      <c r="BF540666" s="10">
        <v>49</v>
      </c>
      <c r="BG540666" s="10">
        <v>48</v>
      </c>
      <c r="BH540666" s="10">
        <v>1</v>
      </c>
      <c r="BI540666" s="10">
        <v>40</v>
      </c>
      <c r="BJ540666" s="10">
        <v>42</v>
      </c>
      <c r="BK540666" s="10">
        <v>51</v>
      </c>
      <c r="BL540666" s="10">
        <v>2</v>
      </c>
      <c r="BM540666" s="10">
        <v>31</v>
      </c>
      <c r="BN540666" s="10">
        <v>43</v>
      </c>
      <c r="BO540666" s="10">
        <v>56</v>
      </c>
      <c r="BP540666" s="10">
        <v>2</v>
      </c>
      <c r="BQ540666" s="10">
        <v>14</v>
      </c>
      <c r="BR540666" s="10">
        <v>44</v>
      </c>
      <c r="BS540666" s="10">
        <v>68</v>
      </c>
      <c r="BT540666" s="10">
        <v>30</v>
      </c>
      <c r="BU540666" s="10">
        <v>53</v>
      </c>
      <c r="BV540666" s="10">
        <v>47</v>
      </c>
      <c r="BW540666" s="10">
        <v>41</v>
      </c>
      <c r="BX540666" s="10">
        <v>21</v>
      </c>
      <c r="BY540666" s="10">
        <v>32</v>
      </c>
      <c r="BZ540666" s="10">
        <v>9</v>
      </c>
      <c r="CA540666" s="10">
        <v>33</v>
      </c>
      <c r="CB540666" s="10">
        <v>39</v>
      </c>
      <c r="CC540666" s="10">
        <v>6</v>
      </c>
      <c r="CD540666" s="10">
        <v>18</v>
      </c>
      <c r="CE540666" s="10">
        <v>7</v>
      </c>
      <c r="CF540666" s="10">
        <v>43</v>
      </c>
      <c r="CG540666" s="7">
        <v>36</v>
      </c>
      <c r="CH540666" s="7">
        <v>45</v>
      </c>
      <c r="CI540666" s="7">
        <v>47</v>
      </c>
      <c r="CJ540666" s="7">
        <v>18</v>
      </c>
      <c r="CK540666" s="10" t="s">
        <v>118</v>
      </c>
      <c r="CL540666" s="7" t="s">
        <v>210</v>
      </c>
    </row>
    <row r="540667" spans="1:90" x14ac:dyDescent="0.25">
      <c r="A540667" s="1" t="s">
        <v>3</v>
      </c>
      <c r="B540667" s="7">
        <v>9</v>
      </c>
      <c r="C540667" s="7">
        <v>5</v>
      </c>
      <c r="D540667" s="7">
        <v>9</v>
      </c>
      <c r="E540667" s="7">
        <v>8</v>
      </c>
      <c r="F540667" s="7">
        <v>6</v>
      </c>
      <c r="G540667" s="7">
        <v>8</v>
      </c>
      <c r="H540667" s="7">
        <v>8</v>
      </c>
      <c r="I540667" s="7">
        <v>7</v>
      </c>
      <c r="J540667" s="13">
        <v>3</v>
      </c>
      <c r="K540667" s="13">
        <v>4</v>
      </c>
      <c r="L540667" s="7">
        <v>7</v>
      </c>
      <c r="M540667" s="13">
        <v>12</v>
      </c>
      <c r="N540667" s="7">
        <v>10</v>
      </c>
      <c r="O540667" s="7">
        <v>10</v>
      </c>
      <c r="P540667" s="7">
        <v>10</v>
      </c>
      <c r="Q540667" s="7">
        <v>7</v>
      </c>
      <c r="R540667" s="7">
        <v>5</v>
      </c>
      <c r="S540667" s="7">
        <v>5</v>
      </c>
      <c r="T540667" s="7">
        <v>11</v>
      </c>
      <c r="U540667" s="7">
        <v>7</v>
      </c>
      <c r="V540667" s="7">
        <v>8</v>
      </c>
      <c r="W540667" s="13">
        <v>12</v>
      </c>
      <c r="X540667" s="7">
        <v>5</v>
      </c>
      <c r="Y540667" s="7">
        <v>9</v>
      </c>
      <c r="Z540667" s="7">
        <v>9</v>
      </c>
      <c r="AA540667" s="7">
        <v>10</v>
      </c>
      <c r="AB540667" s="7">
        <v>5</v>
      </c>
      <c r="AC540667" s="7">
        <v>6</v>
      </c>
      <c r="AD540667" s="7">
        <v>7</v>
      </c>
      <c r="AE540667" s="7">
        <v>8</v>
      </c>
      <c r="AF540667" s="7">
        <v>6</v>
      </c>
      <c r="AG540667" s="7">
        <v>10</v>
      </c>
      <c r="AH540667" s="7">
        <v>8</v>
      </c>
      <c r="AI540667" s="7">
        <v>8</v>
      </c>
      <c r="AJ540667" s="7">
        <v>6</v>
      </c>
      <c r="AK540667" s="7">
        <v>5</v>
      </c>
      <c r="AL540667" s="7">
        <v>7</v>
      </c>
      <c r="AM540667" s="7">
        <v>11</v>
      </c>
      <c r="AN540667" s="7">
        <v>10</v>
      </c>
      <c r="AO540667" s="7">
        <v>9</v>
      </c>
      <c r="AP540667" s="7">
        <v>8</v>
      </c>
      <c r="AQ540667" s="7">
        <v>5</v>
      </c>
      <c r="AR540667" s="7">
        <v>7</v>
      </c>
      <c r="AS540667" s="7">
        <v>8</v>
      </c>
      <c r="AT540667" s="7">
        <v>8</v>
      </c>
      <c r="AU540667" s="7">
        <v>11</v>
      </c>
      <c r="AV540667" s="7">
        <v>7</v>
      </c>
      <c r="AW540667" s="7">
        <v>9</v>
      </c>
      <c r="AX540667" s="7">
        <v>6</v>
      </c>
      <c r="AY540667" s="7">
        <v>10</v>
      </c>
      <c r="AZ540667" s="7">
        <v>8</v>
      </c>
      <c r="BA540667" s="7">
        <v>5</v>
      </c>
      <c r="BB540667" s="7">
        <v>8</v>
      </c>
      <c r="BC540667" s="7">
        <v>9</v>
      </c>
      <c r="BD540667" s="7">
        <v>6</v>
      </c>
      <c r="BE540667" s="13">
        <v>6</v>
      </c>
      <c r="BF540667" s="7">
        <v>8</v>
      </c>
      <c r="BG540667" s="7">
        <v>9</v>
      </c>
      <c r="BH540667" s="13">
        <v>4</v>
      </c>
      <c r="BI540667" s="7">
        <v>7</v>
      </c>
      <c r="BJ540667" s="13">
        <v>6</v>
      </c>
      <c r="BK540667" s="13">
        <v>6</v>
      </c>
      <c r="BL540667" s="13">
        <v>3</v>
      </c>
      <c r="BM540667" s="7">
        <v>8</v>
      </c>
      <c r="BN540667" s="7">
        <v>11</v>
      </c>
      <c r="BO540667" s="7">
        <v>7</v>
      </c>
      <c r="BP540667" s="13">
        <v>4</v>
      </c>
      <c r="BQ540667" s="7">
        <v>8</v>
      </c>
      <c r="BR540667" s="7">
        <v>5</v>
      </c>
      <c r="BS540667" s="7">
        <v>9</v>
      </c>
      <c r="BT540667" s="13">
        <v>6</v>
      </c>
      <c r="BU540667" s="7">
        <v>11</v>
      </c>
      <c r="BV540667" s="7">
        <v>9</v>
      </c>
      <c r="BW540667" s="7">
        <v>7</v>
      </c>
      <c r="BX540667" s="7">
        <v>9</v>
      </c>
      <c r="BY540667" s="7">
        <v>9</v>
      </c>
      <c r="BZ540667" s="7">
        <v>8</v>
      </c>
      <c r="CA540667" s="7">
        <v>7</v>
      </c>
      <c r="CB540667" s="7">
        <v>5</v>
      </c>
      <c r="CC540667" s="7">
        <v>5</v>
      </c>
      <c r="CD540667" s="13">
        <v>6</v>
      </c>
      <c r="CE540667" s="7">
        <v>11</v>
      </c>
      <c r="CF540667" s="7">
        <v>9</v>
      </c>
      <c r="CG540667" s="7">
        <v>7</v>
      </c>
      <c r="CH540667" s="7">
        <v>7</v>
      </c>
      <c r="CI540667" s="7">
        <v>5</v>
      </c>
      <c r="CJ540667" s="7">
        <v>7</v>
      </c>
      <c r="CK540667" s="7">
        <v>7</v>
      </c>
      <c r="CL540667" s="7">
        <v>4</v>
      </c>
    </row>
    <row r="540668" spans="1:90" x14ac:dyDescent="0.25">
      <c r="A540668" s="1" t="s">
        <v>4</v>
      </c>
      <c r="B540668" s="7">
        <v>2007</v>
      </c>
      <c r="C540668" s="7">
        <v>2007</v>
      </c>
      <c r="D540668" s="7">
        <v>2008</v>
      </c>
      <c r="E540668" s="7">
        <v>2008</v>
      </c>
      <c r="F540668" s="7">
        <v>2008</v>
      </c>
      <c r="G540668" s="7">
        <v>2008</v>
      </c>
      <c r="H540668" s="7">
        <v>2008</v>
      </c>
      <c r="I540668" s="7">
        <v>2009</v>
      </c>
      <c r="J540668" s="7">
        <v>2010</v>
      </c>
      <c r="K540668" s="7">
        <v>2010</v>
      </c>
      <c r="L540668" s="7">
        <v>2010</v>
      </c>
      <c r="M540668" s="7">
        <v>2010</v>
      </c>
      <c r="N540668" s="7">
        <v>2011</v>
      </c>
      <c r="O540668" s="7">
        <v>2011</v>
      </c>
      <c r="P540668" s="13">
        <v>2012</v>
      </c>
      <c r="Q540668" s="7">
        <v>2012</v>
      </c>
      <c r="R540668" s="7">
        <v>2012</v>
      </c>
      <c r="S540668" s="7">
        <v>2012</v>
      </c>
      <c r="T540668" s="13">
        <v>2012</v>
      </c>
      <c r="U540668" s="13">
        <v>2015</v>
      </c>
      <c r="V540668" s="13">
        <v>2015</v>
      </c>
      <c r="W540668" s="7">
        <v>2016</v>
      </c>
      <c r="X540668" s="13">
        <v>2016</v>
      </c>
      <c r="Y540668" s="7">
        <v>2016</v>
      </c>
      <c r="Z540668" s="7">
        <v>2017</v>
      </c>
      <c r="AA540668" s="7">
        <v>2017</v>
      </c>
      <c r="AB540668" s="7">
        <v>2017</v>
      </c>
      <c r="AC540668" s="7">
        <v>2019</v>
      </c>
      <c r="AD540668" s="7">
        <v>2019</v>
      </c>
      <c r="AE540668" s="7">
        <v>2019</v>
      </c>
      <c r="AF540668" s="7">
        <v>2002</v>
      </c>
      <c r="AG540668" s="7">
        <v>2003</v>
      </c>
      <c r="AH540668" s="7">
        <v>1988</v>
      </c>
      <c r="AI540668" s="7">
        <v>1989</v>
      </c>
      <c r="AJ540668" s="7">
        <v>1994</v>
      </c>
      <c r="AK540668" s="7">
        <v>1995</v>
      </c>
      <c r="AL540668" s="7">
        <v>2002</v>
      </c>
      <c r="AM540668" s="7">
        <v>2003</v>
      </c>
      <c r="AN540668" s="7">
        <v>2003</v>
      </c>
      <c r="AO540668" s="7">
        <v>2005</v>
      </c>
      <c r="AP540668" s="7">
        <v>2007</v>
      </c>
      <c r="AQ540668" s="7">
        <v>2007</v>
      </c>
      <c r="AR540668" s="7">
        <v>2007</v>
      </c>
      <c r="AS540668" s="7">
        <v>2007</v>
      </c>
      <c r="AT540668" s="7">
        <v>2007</v>
      </c>
      <c r="AU540668" s="7">
        <v>2007</v>
      </c>
      <c r="AV540668" s="7">
        <v>2007</v>
      </c>
      <c r="AW540668" s="7">
        <v>2007</v>
      </c>
      <c r="AX540668" s="7">
        <v>2007</v>
      </c>
      <c r="AY540668" s="7">
        <v>2007</v>
      </c>
      <c r="AZ540668" s="7">
        <v>2008</v>
      </c>
      <c r="BA540668" s="7">
        <v>2008</v>
      </c>
      <c r="BB540668" s="7">
        <v>2008</v>
      </c>
      <c r="BC540668" s="7">
        <v>2008</v>
      </c>
      <c r="BD540668" s="7">
        <v>2008</v>
      </c>
      <c r="BE540668" s="7">
        <v>2009</v>
      </c>
      <c r="BF540668" s="7">
        <v>2009</v>
      </c>
      <c r="BG540668" s="7">
        <v>2009</v>
      </c>
      <c r="BH540668" s="7">
        <v>2010</v>
      </c>
      <c r="BI540668" s="7">
        <v>2010</v>
      </c>
      <c r="BJ540668" s="7">
        <v>2010</v>
      </c>
      <c r="BK540668" s="7">
        <v>2010</v>
      </c>
      <c r="BL540668" s="7">
        <v>2010</v>
      </c>
      <c r="BM540668" s="7">
        <v>2010</v>
      </c>
      <c r="BN540668" s="7">
        <v>2011</v>
      </c>
      <c r="BO540668" s="7">
        <v>2011</v>
      </c>
      <c r="BP540668" s="7">
        <v>2011</v>
      </c>
      <c r="BQ540668" s="7">
        <v>2011</v>
      </c>
      <c r="BR540668" s="7">
        <v>2011</v>
      </c>
      <c r="BS540668" s="7">
        <v>2011</v>
      </c>
      <c r="BT540668" s="7">
        <v>2011</v>
      </c>
      <c r="BU540668" s="13">
        <v>2012</v>
      </c>
      <c r="BV540668" s="13">
        <v>2013</v>
      </c>
      <c r="BW540668" s="13">
        <v>2013</v>
      </c>
      <c r="BX540668" s="13">
        <v>2013</v>
      </c>
      <c r="BY540668" s="13">
        <v>2014</v>
      </c>
      <c r="BZ540668" s="13">
        <v>2014</v>
      </c>
      <c r="CA540668" s="13">
        <v>2015</v>
      </c>
      <c r="CB540668" s="13">
        <v>2015</v>
      </c>
      <c r="CC540668" s="13">
        <v>2015</v>
      </c>
      <c r="CD540668" s="13">
        <v>2016</v>
      </c>
      <c r="CE540668" s="7">
        <v>2017</v>
      </c>
      <c r="CF540668" s="7">
        <v>2017</v>
      </c>
      <c r="CG540668" s="7">
        <v>2018</v>
      </c>
      <c r="CH540668" s="7">
        <v>2018</v>
      </c>
      <c r="CI540668" s="7">
        <v>2018</v>
      </c>
      <c r="CJ540668" s="7">
        <v>2018</v>
      </c>
      <c r="CK540668" s="7">
        <v>2019</v>
      </c>
      <c r="CL540668" s="7">
        <v>2019</v>
      </c>
    </row>
    <row r="540669" spans="1:90" x14ac:dyDescent="0.25">
      <c r="A540669" s="1" t="s">
        <v>5</v>
      </c>
      <c r="B540669" s="14">
        <v>39347</v>
      </c>
      <c r="C540669" s="14">
        <v>39225</v>
      </c>
      <c r="D540669" s="14">
        <v>39701</v>
      </c>
      <c r="E540669" s="14">
        <v>39671</v>
      </c>
      <c r="F540669" s="14">
        <v>39606</v>
      </c>
      <c r="G540669" s="14">
        <v>39675</v>
      </c>
      <c r="H540669" s="14">
        <v>39671</v>
      </c>
      <c r="I540669" s="14">
        <v>40023</v>
      </c>
      <c r="J540669" s="14">
        <v>40258</v>
      </c>
      <c r="K540669" s="14">
        <v>40298</v>
      </c>
      <c r="L540669" s="14">
        <v>40375</v>
      </c>
      <c r="M540669" s="14">
        <v>40543</v>
      </c>
      <c r="N540669" s="14">
        <v>40844</v>
      </c>
      <c r="O540669" s="14">
        <v>40825</v>
      </c>
      <c r="P540669" s="14">
        <v>41185</v>
      </c>
      <c r="Q540669" s="14">
        <v>41106</v>
      </c>
      <c r="R540669" s="14">
        <v>41056</v>
      </c>
      <c r="S540669" s="14">
        <v>41048</v>
      </c>
      <c r="T540669" s="14">
        <v>41220</v>
      </c>
      <c r="U540669" s="14">
        <v>42202</v>
      </c>
      <c r="V540669" s="14">
        <v>42234</v>
      </c>
      <c r="W540669" s="14">
        <v>42709</v>
      </c>
      <c r="X540669" s="14">
        <v>42518</v>
      </c>
      <c r="Y540669" s="14">
        <v>42626</v>
      </c>
      <c r="Z540669" s="14">
        <v>42987</v>
      </c>
      <c r="AA540669" s="14">
        <v>43031</v>
      </c>
      <c r="AB540669" s="14">
        <v>42875</v>
      </c>
      <c r="AC540669" s="14">
        <v>43635</v>
      </c>
      <c r="AD540669" s="14">
        <v>43650</v>
      </c>
      <c r="AE540669" s="14">
        <v>43678</v>
      </c>
      <c r="AF540669" s="14">
        <v>37421</v>
      </c>
      <c r="AG540669" s="14">
        <v>37911</v>
      </c>
      <c r="AH540669" s="14">
        <v>32381</v>
      </c>
      <c r="AI540669" s="14">
        <v>32740</v>
      </c>
      <c r="AJ540669" s="14">
        <v>34498</v>
      </c>
      <c r="AK540669" s="14">
        <v>34849</v>
      </c>
      <c r="AL540669" s="14">
        <v>37461</v>
      </c>
      <c r="AM540669" s="14">
        <v>37949</v>
      </c>
      <c r="AN540669" s="14">
        <v>37916</v>
      </c>
      <c r="AO540669" s="14">
        <v>38608</v>
      </c>
      <c r="AP540669" s="14">
        <v>39319</v>
      </c>
      <c r="AQ540669" s="14">
        <v>39229</v>
      </c>
      <c r="AR540669" s="14">
        <v>39264</v>
      </c>
      <c r="AS540669" s="14">
        <v>39311</v>
      </c>
      <c r="AT540669" s="14">
        <v>39305</v>
      </c>
      <c r="AU540669" s="14">
        <v>39411</v>
      </c>
      <c r="AV540669" s="14">
        <v>39266</v>
      </c>
      <c r="AW540669" s="14">
        <v>39336</v>
      </c>
      <c r="AX540669" s="14">
        <v>39259</v>
      </c>
      <c r="AY540669" s="14">
        <v>39379</v>
      </c>
      <c r="AZ540669" s="14">
        <v>39671</v>
      </c>
      <c r="BA540669" s="14">
        <v>39571</v>
      </c>
      <c r="BB540669" s="14">
        <v>39671</v>
      </c>
      <c r="BC540669" s="14">
        <v>39709</v>
      </c>
      <c r="BD540669" s="14">
        <v>39615</v>
      </c>
      <c r="BE540669" s="14">
        <v>39980</v>
      </c>
      <c r="BF540669" s="14">
        <v>40026</v>
      </c>
      <c r="BG540669" s="14">
        <v>40071</v>
      </c>
      <c r="BH540669" s="14">
        <v>40279</v>
      </c>
      <c r="BI540669" s="14">
        <v>40390</v>
      </c>
      <c r="BJ540669" s="14">
        <v>40338</v>
      </c>
      <c r="BK540669" s="14">
        <v>40339</v>
      </c>
      <c r="BL540669" s="14">
        <v>40246</v>
      </c>
      <c r="BM540669" s="14">
        <v>40419</v>
      </c>
      <c r="BN540669" s="14">
        <v>40856</v>
      </c>
      <c r="BO540669" s="14">
        <v>40736</v>
      </c>
      <c r="BP540669" s="14">
        <v>40640</v>
      </c>
      <c r="BQ540669" s="14">
        <v>40764</v>
      </c>
      <c r="BR540669" s="14">
        <v>40682</v>
      </c>
      <c r="BS540669" s="14">
        <v>40796</v>
      </c>
      <c r="BT540669" s="14">
        <v>40702</v>
      </c>
      <c r="BU540669" s="14">
        <v>41218</v>
      </c>
      <c r="BV540669" s="14">
        <v>41519</v>
      </c>
      <c r="BW540669" s="14">
        <v>41483</v>
      </c>
      <c r="BX540669" s="14">
        <v>41532</v>
      </c>
      <c r="BY540669" s="14">
        <v>41910</v>
      </c>
      <c r="BZ540669" s="14">
        <v>41858</v>
      </c>
      <c r="CA540669" s="14">
        <v>42210</v>
      </c>
      <c r="CB540669" s="14">
        <v>42150</v>
      </c>
      <c r="CC540669" s="14">
        <v>42155</v>
      </c>
      <c r="CD540669" s="14">
        <v>42549</v>
      </c>
      <c r="CE540669" s="14">
        <v>43067</v>
      </c>
      <c r="CF540669" s="14">
        <v>42997</v>
      </c>
      <c r="CG540669" s="15">
        <v>43303</v>
      </c>
      <c r="CH540669" s="15">
        <v>43310</v>
      </c>
      <c r="CI540669" s="15">
        <v>43240</v>
      </c>
      <c r="CJ540669" s="15">
        <v>43291</v>
      </c>
      <c r="CK540669" s="14">
        <v>43662</v>
      </c>
      <c r="CL540669" s="15">
        <v>43563</v>
      </c>
    </row>
    <row r="540670" spans="1:90" x14ac:dyDescent="0.25">
      <c r="A540670" s="1" t="s">
        <v>6</v>
      </c>
      <c r="B540670" s="7" t="s">
        <v>68</v>
      </c>
      <c r="C540670" s="7" t="s">
        <v>72</v>
      </c>
      <c r="D540670" s="13" t="s">
        <v>74</v>
      </c>
      <c r="E540670" s="7" t="s">
        <v>78</v>
      </c>
      <c r="F540670" s="7" t="s">
        <v>80</v>
      </c>
      <c r="G540670" s="7" t="s">
        <v>82</v>
      </c>
      <c r="H540670" s="7" t="s">
        <v>84</v>
      </c>
      <c r="I540670" s="13" t="s">
        <v>62</v>
      </c>
      <c r="J540670" s="13" t="s">
        <v>88</v>
      </c>
      <c r="K540670" s="13" t="s">
        <v>74</v>
      </c>
      <c r="L540670" s="13" t="s">
        <v>63</v>
      </c>
      <c r="M540670" s="13" t="s">
        <v>92</v>
      </c>
      <c r="N540670" s="13" t="s">
        <v>60</v>
      </c>
      <c r="O540670" s="13" t="s">
        <v>95</v>
      </c>
      <c r="P540670" s="13" t="s">
        <v>60</v>
      </c>
      <c r="Q540670" s="13" t="s">
        <v>98</v>
      </c>
      <c r="R540670" s="13" t="s">
        <v>101</v>
      </c>
      <c r="S540670" s="13" t="s">
        <v>65</v>
      </c>
      <c r="T540670" s="13" t="s">
        <v>58</v>
      </c>
      <c r="U540670" s="13" t="s">
        <v>64</v>
      </c>
      <c r="V540670" s="13" t="s">
        <v>107</v>
      </c>
      <c r="W540670" s="13" t="s">
        <v>109</v>
      </c>
      <c r="X540670" s="13" t="s">
        <v>107</v>
      </c>
      <c r="Y540670" s="13" t="s">
        <v>55</v>
      </c>
      <c r="Z540670" s="11" t="s">
        <v>64</v>
      </c>
      <c r="AA540670" s="11" t="s">
        <v>114</v>
      </c>
      <c r="AB540670" s="11" t="s">
        <v>116</v>
      </c>
      <c r="AC540670" s="7" t="s">
        <v>114</v>
      </c>
      <c r="AD540670" s="7" t="s">
        <v>64</v>
      </c>
      <c r="AE540670" s="7" t="s">
        <v>58</v>
      </c>
      <c r="AF540670" s="7" t="s">
        <v>59</v>
      </c>
      <c r="AG540670" s="7" t="s">
        <v>124</v>
      </c>
      <c r="AH540670" s="7" t="s">
        <v>82</v>
      </c>
      <c r="AI540670" s="7" t="s">
        <v>128</v>
      </c>
      <c r="AJ540670" s="7" t="s">
        <v>82</v>
      </c>
      <c r="AK540670" s="7" t="s">
        <v>131</v>
      </c>
      <c r="AL540670" s="7" t="s">
        <v>82</v>
      </c>
      <c r="AM540670" s="7" t="s">
        <v>62</v>
      </c>
      <c r="AN540670" s="7" t="s">
        <v>63</v>
      </c>
      <c r="AO540670" s="7" t="s">
        <v>107</v>
      </c>
      <c r="AP540670" s="7" t="s">
        <v>60</v>
      </c>
      <c r="AQ540670" s="7" t="s">
        <v>74</v>
      </c>
      <c r="AR540670" s="7" t="s">
        <v>144</v>
      </c>
      <c r="AS540670" s="7" t="s">
        <v>78</v>
      </c>
      <c r="AT540670" s="13" t="s">
        <v>144</v>
      </c>
      <c r="AU540670" s="7" t="s">
        <v>65</v>
      </c>
      <c r="AV540670" s="7" t="s">
        <v>150</v>
      </c>
      <c r="AW540670" s="7" t="s">
        <v>63</v>
      </c>
      <c r="AX540670" s="7" t="s">
        <v>154</v>
      </c>
      <c r="AY540670" s="7" t="s">
        <v>156</v>
      </c>
      <c r="AZ540670" s="7" t="s">
        <v>144</v>
      </c>
      <c r="BA540670" s="7" t="s">
        <v>61</v>
      </c>
      <c r="BB540670" s="7" t="s">
        <v>116</v>
      </c>
      <c r="BC540670" s="7" t="s">
        <v>82</v>
      </c>
      <c r="BD540670" s="7" t="s">
        <v>107</v>
      </c>
      <c r="BE540670" s="13" t="s">
        <v>74</v>
      </c>
      <c r="BF540670" s="13" t="s">
        <v>82</v>
      </c>
      <c r="BG540670" s="13" t="s">
        <v>66</v>
      </c>
      <c r="BH540670" s="13" t="s">
        <v>63</v>
      </c>
      <c r="BI540670" s="13" t="s">
        <v>82</v>
      </c>
      <c r="BJ540670" s="13" t="s">
        <v>74</v>
      </c>
      <c r="BK540670" s="13" t="s">
        <v>63</v>
      </c>
      <c r="BL540670" s="13" t="s">
        <v>172</v>
      </c>
      <c r="BM540670" s="13" t="s">
        <v>82</v>
      </c>
      <c r="BN540670" s="13" t="s">
        <v>175</v>
      </c>
      <c r="BO540670" s="13" t="s">
        <v>177</v>
      </c>
      <c r="BP540670" s="13" t="s">
        <v>82</v>
      </c>
      <c r="BQ540670" s="13" t="s">
        <v>180</v>
      </c>
      <c r="BR540670" s="13" t="s">
        <v>182</v>
      </c>
      <c r="BS540670" s="13" t="s">
        <v>59</v>
      </c>
      <c r="BT540670" s="13" t="s">
        <v>59</v>
      </c>
      <c r="BU540670" s="13" t="s">
        <v>186</v>
      </c>
      <c r="BV540670" s="13" t="s">
        <v>124</v>
      </c>
      <c r="BW540670" s="13" t="s">
        <v>107</v>
      </c>
      <c r="BX540670" s="13" t="s">
        <v>107</v>
      </c>
      <c r="BY540670" s="13" t="s">
        <v>191</v>
      </c>
      <c r="BZ540670" s="13" t="s">
        <v>64</v>
      </c>
      <c r="CA540670" s="13" t="s">
        <v>124</v>
      </c>
      <c r="CB540670" s="13" t="s">
        <v>72</v>
      </c>
      <c r="CC540670" s="13" t="s">
        <v>63</v>
      </c>
      <c r="CD540670" s="13" t="s">
        <v>64</v>
      </c>
      <c r="CE540670" s="11" t="s">
        <v>114</v>
      </c>
      <c r="CF540670" s="11" t="s">
        <v>61</v>
      </c>
      <c r="CG540670" s="7" t="s">
        <v>201</v>
      </c>
      <c r="CH540670" s="7" t="s">
        <v>203</v>
      </c>
      <c r="CI540670" s="7" t="s">
        <v>144</v>
      </c>
      <c r="CJ540670" s="7" t="s">
        <v>207</v>
      </c>
      <c r="CK540670" s="7" t="s">
        <v>101</v>
      </c>
      <c r="CL540670" s="7" t="s">
        <v>65</v>
      </c>
    </row>
    <row r="540671" spans="1:90" x14ac:dyDescent="0.25">
      <c r="A540671" s="1" t="s">
        <v>7</v>
      </c>
      <c r="B540671" s="7" t="s">
        <v>69</v>
      </c>
      <c r="C540671" s="7" t="s">
        <v>69</v>
      </c>
      <c r="D540671" s="7" t="s">
        <v>75</v>
      </c>
      <c r="E540671" s="7" t="s">
        <v>75</v>
      </c>
      <c r="F540671" s="7" t="s">
        <v>69</v>
      </c>
      <c r="G540671" s="7" t="s">
        <v>75</v>
      </c>
      <c r="I540671" s="7" t="s">
        <v>69</v>
      </c>
      <c r="J540671" s="7" t="s">
        <v>75</v>
      </c>
      <c r="K540671" s="7" t="s">
        <v>75</v>
      </c>
      <c r="L540671" s="7" t="s">
        <v>75</v>
      </c>
      <c r="M540671" s="7" t="s">
        <v>75</v>
      </c>
      <c r="N540671" s="7" t="s">
        <v>75</v>
      </c>
      <c r="O540671" s="7" t="s">
        <v>75</v>
      </c>
      <c r="P540671" s="7" t="s">
        <v>75</v>
      </c>
      <c r="Q540671" s="7" t="s">
        <v>69</v>
      </c>
      <c r="R540671" s="7" t="s">
        <v>75</v>
      </c>
      <c r="S540671" s="13" t="s">
        <v>75</v>
      </c>
      <c r="T540671" s="7" t="s">
        <v>75</v>
      </c>
      <c r="U540671" s="7" t="s">
        <v>75</v>
      </c>
      <c r="V540671" s="7" t="s">
        <v>69</v>
      </c>
      <c r="W540671" s="7" t="s">
        <v>75</v>
      </c>
      <c r="X540671" s="7" t="s">
        <v>69</v>
      </c>
      <c r="Y540671" s="7" t="s">
        <v>75</v>
      </c>
      <c r="Z540671" s="7" t="s">
        <v>75</v>
      </c>
      <c r="AA540671" s="7" t="s">
        <v>75</v>
      </c>
      <c r="AB540671" s="11" t="s">
        <v>75</v>
      </c>
      <c r="AC540671" s="7" t="s">
        <v>75</v>
      </c>
      <c r="AD540671" s="7" t="s">
        <v>75</v>
      </c>
      <c r="AE540671" s="7" t="s">
        <v>75</v>
      </c>
      <c r="AF540671" s="7" t="s">
        <v>75</v>
      </c>
      <c r="AG540671" s="7" t="s">
        <v>69</v>
      </c>
      <c r="AH540671" s="7" t="s">
        <v>75</v>
      </c>
      <c r="AI540671" s="7" t="s">
        <v>69</v>
      </c>
      <c r="AJ540671" s="7" t="s">
        <v>75</v>
      </c>
      <c r="AK540671" s="7" t="s">
        <v>75</v>
      </c>
      <c r="AL540671" s="7" t="s">
        <v>75</v>
      </c>
      <c r="AM540671" s="7" t="s">
        <v>69</v>
      </c>
      <c r="AN540671" s="7" t="s">
        <v>75</v>
      </c>
      <c r="AO540671" s="7" t="s">
        <v>69</v>
      </c>
      <c r="AP540671" s="7" t="s">
        <v>75</v>
      </c>
      <c r="AQ540671" s="7" t="s">
        <v>75</v>
      </c>
      <c r="AR540671" s="7" t="s">
        <v>75</v>
      </c>
      <c r="AS540671" s="7" t="s">
        <v>75</v>
      </c>
      <c r="AT540671" s="7" t="s">
        <v>75</v>
      </c>
      <c r="AU540671" s="7" t="s">
        <v>75</v>
      </c>
      <c r="AV540671" s="7" t="s">
        <v>69</v>
      </c>
      <c r="AW540671" s="7" t="s">
        <v>75</v>
      </c>
      <c r="AX540671" s="7" t="s">
        <v>69</v>
      </c>
      <c r="AY540671" s="7" t="s">
        <v>75</v>
      </c>
      <c r="AZ540671" s="7" t="s">
        <v>75</v>
      </c>
      <c r="BA540671" s="7" t="s">
        <v>75</v>
      </c>
      <c r="BB540671" s="7" t="s">
        <v>75</v>
      </c>
      <c r="BC540671" s="7" t="s">
        <v>75</v>
      </c>
      <c r="BD540671" s="7" t="s">
        <v>69</v>
      </c>
      <c r="BE540671" s="7" t="s">
        <v>75</v>
      </c>
      <c r="BF540671" s="7" t="s">
        <v>75</v>
      </c>
      <c r="BG540671" s="7" t="s">
        <v>75</v>
      </c>
      <c r="BH540671" s="7" t="s">
        <v>75</v>
      </c>
      <c r="BI540671" s="7" t="s">
        <v>75</v>
      </c>
      <c r="BJ540671" s="7" t="s">
        <v>75</v>
      </c>
      <c r="BK540671" s="7" t="s">
        <v>75</v>
      </c>
      <c r="BL540671" s="7" t="s">
        <v>75</v>
      </c>
      <c r="BM540671" s="7" t="s">
        <v>75</v>
      </c>
      <c r="BN540671" s="7" t="s">
        <v>69</v>
      </c>
      <c r="BO540671" s="13"/>
      <c r="BP540671" s="7" t="s">
        <v>75</v>
      </c>
      <c r="BQ540671" s="7" t="s">
        <v>75</v>
      </c>
      <c r="BR540671" s="7" t="s">
        <v>75</v>
      </c>
      <c r="BS540671" s="7" t="s">
        <v>75</v>
      </c>
      <c r="BT540671" s="7" t="s">
        <v>75</v>
      </c>
      <c r="BU540671" s="7" t="s">
        <v>75</v>
      </c>
      <c r="BV540671" s="7" t="s">
        <v>69</v>
      </c>
      <c r="BW540671" s="7" t="s">
        <v>69</v>
      </c>
      <c r="BX540671" s="7" t="s">
        <v>69</v>
      </c>
      <c r="BY540671" s="7" t="s">
        <v>75</v>
      </c>
      <c r="BZ540671" s="7" t="s">
        <v>75</v>
      </c>
      <c r="CA540671" s="7" t="s">
        <v>69</v>
      </c>
      <c r="CB540671" s="7" t="s">
        <v>69</v>
      </c>
      <c r="CC540671" s="7" t="s">
        <v>75</v>
      </c>
      <c r="CD540671" s="7" t="s">
        <v>75</v>
      </c>
      <c r="CE540671" s="7" t="s">
        <v>75</v>
      </c>
      <c r="CF540671" s="7" t="s">
        <v>75</v>
      </c>
      <c r="CG540671" s="7" t="s">
        <v>75</v>
      </c>
      <c r="CH540671" s="7" t="s">
        <v>69</v>
      </c>
      <c r="CI540671" s="7" t="s">
        <v>75</v>
      </c>
      <c r="CJ540671" s="7" t="s">
        <v>75</v>
      </c>
      <c r="CK540671" s="7" t="s">
        <v>75</v>
      </c>
      <c r="CL540671" s="7" t="s">
        <v>75</v>
      </c>
    </row>
    <row r="540672" spans="1:90" x14ac:dyDescent="0.25">
      <c r="A540672" s="1" t="s">
        <v>8</v>
      </c>
      <c r="B540672" s="13" t="s">
        <v>70</v>
      </c>
      <c r="C540672" s="7" t="s">
        <v>70</v>
      </c>
      <c r="D540672" s="11" t="s">
        <v>76</v>
      </c>
      <c r="E540672" s="11" t="s">
        <v>76</v>
      </c>
      <c r="F540672" s="11" t="s">
        <v>70</v>
      </c>
      <c r="G540672" s="11" t="s">
        <v>76</v>
      </c>
      <c r="H540672" s="11" t="s">
        <v>85</v>
      </c>
      <c r="I540672" s="11" t="s">
        <v>70</v>
      </c>
      <c r="J540672" s="11" t="s">
        <v>76</v>
      </c>
      <c r="K540672" s="11" t="s">
        <v>76</v>
      </c>
      <c r="L540672" s="11" t="s">
        <v>76</v>
      </c>
      <c r="M540672" s="13" t="s">
        <v>76</v>
      </c>
      <c r="N540672" s="11" t="s">
        <v>76</v>
      </c>
      <c r="O540672" s="11" t="s">
        <v>76</v>
      </c>
      <c r="P540672" s="11" t="s">
        <v>76</v>
      </c>
      <c r="Q540672" s="11" t="s">
        <v>99</v>
      </c>
      <c r="R540672" s="13" t="s">
        <v>76</v>
      </c>
      <c r="S540672" s="13" t="s">
        <v>76</v>
      </c>
      <c r="T540672" s="11" t="s">
        <v>104</v>
      </c>
      <c r="U540672" s="11" t="s">
        <v>76</v>
      </c>
      <c r="V540672" s="11" t="s">
        <v>70</v>
      </c>
      <c r="W540672" s="11" t="s">
        <v>104</v>
      </c>
      <c r="X540672" s="11" t="s">
        <v>70</v>
      </c>
      <c r="Y540672" s="11" t="s">
        <v>76</v>
      </c>
      <c r="Z540672" s="11" t="s">
        <v>76</v>
      </c>
      <c r="AA540672" s="11" t="s">
        <v>76</v>
      </c>
      <c r="AB540672" s="11" t="s">
        <v>76</v>
      </c>
      <c r="AC540672" s="11" t="s">
        <v>76</v>
      </c>
      <c r="AD540672" s="11" t="s">
        <v>76</v>
      </c>
      <c r="AE540672" s="11" t="s">
        <v>104</v>
      </c>
      <c r="AF540672" s="11" t="s">
        <v>76</v>
      </c>
      <c r="AG540672" s="11" t="s">
        <v>70</v>
      </c>
      <c r="AH540672" s="11" t="s">
        <v>76</v>
      </c>
      <c r="AI540672" s="11" t="s">
        <v>99</v>
      </c>
      <c r="AJ540672" s="11" t="s">
        <v>76</v>
      </c>
      <c r="AK540672" s="11" t="s">
        <v>76</v>
      </c>
      <c r="AL540672" s="11" t="s">
        <v>76</v>
      </c>
      <c r="AM540672" s="11" t="s">
        <v>70</v>
      </c>
      <c r="AN540672" s="11" t="s">
        <v>76</v>
      </c>
      <c r="AO540672" s="11" t="s">
        <v>70</v>
      </c>
      <c r="AP540672" s="11" t="s">
        <v>76</v>
      </c>
      <c r="AQ540672" s="11" t="s">
        <v>76</v>
      </c>
      <c r="AR540672" s="11" t="s">
        <v>76</v>
      </c>
      <c r="AS540672" s="11" t="s">
        <v>76</v>
      </c>
      <c r="AT540672" s="11" t="s">
        <v>76</v>
      </c>
      <c r="AU540672" s="13" t="s">
        <v>76</v>
      </c>
      <c r="AV540672" s="7" t="s">
        <v>151</v>
      </c>
      <c r="AW540672" s="11" t="s">
        <v>76</v>
      </c>
      <c r="AX540672" s="13" t="s">
        <v>151</v>
      </c>
      <c r="AY540672" s="11" t="s">
        <v>76</v>
      </c>
      <c r="AZ540672" s="11" t="s">
        <v>76</v>
      </c>
      <c r="BA540672" s="11" t="s">
        <v>104</v>
      </c>
      <c r="BB540672" s="11" t="s">
        <v>76</v>
      </c>
      <c r="BC540672" s="11" t="s">
        <v>76</v>
      </c>
      <c r="BD540672" s="11" t="s">
        <v>70</v>
      </c>
      <c r="BE540672" s="11" t="s">
        <v>76</v>
      </c>
      <c r="BF540672" s="11" t="s">
        <v>76</v>
      </c>
      <c r="BG540672" s="11" t="s">
        <v>76</v>
      </c>
      <c r="BH540672" s="11" t="s">
        <v>76</v>
      </c>
      <c r="BI540672" s="11" t="s">
        <v>76</v>
      </c>
      <c r="BJ540672" s="11" t="s">
        <v>76</v>
      </c>
      <c r="BK540672" s="11" t="s">
        <v>76</v>
      </c>
      <c r="BL540672" s="11" t="s">
        <v>76</v>
      </c>
      <c r="BM540672" s="11" t="s">
        <v>76</v>
      </c>
      <c r="BN540672" s="11" t="s">
        <v>70</v>
      </c>
      <c r="BO540672" s="11" t="s">
        <v>85</v>
      </c>
      <c r="BP540672" s="11" t="s">
        <v>76</v>
      </c>
      <c r="BQ540672" s="11" t="s">
        <v>76</v>
      </c>
      <c r="BR540672" s="11" t="s">
        <v>76</v>
      </c>
      <c r="BS540672" s="11" t="s">
        <v>76</v>
      </c>
      <c r="BT540672" s="11" t="s">
        <v>76</v>
      </c>
      <c r="BU540672" s="11" t="s">
        <v>76</v>
      </c>
      <c r="BV540672" s="11" t="s">
        <v>70</v>
      </c>
      <c r="BW540672" s="11" t="s">
        <v>70</v>
      </c>
      <c r="BX540672" s="11" t="s">
        <v>70</v>
      </c>
      <c r="BY540672" s="11" t="s">
        <v>104</v>
      </c>
      <c r="BZ540672" s="11" t="s">
        <v>76</v>
      </c>
      <c r="CA540672" s="11" t="s">
        <v>70</v>
      </c>
      <c r="CB540672" s="11" t="s">
        <v>70</v>
      </c>
      <c r="CC540672" s="11" t="s">
        <v>76</v>
      </c>
      <c r="CD540672" s="11" t="s">
        <v>76</v>
      </c>
      <c r="CE540672" s="11" t="s">
        <v>76</v>
      </c>
      <c r="CF540672" s="11" t="s">
        <v>104</v>
      </c>
      <c r="CG540672" s="11" t="s">
        <v>76</v>
      </c>
      <c r="CH540672" s="11" t="s">
        <v>151</v>
      </c>
      <c r="CI540672" s="11" t="s">
        <v>76</v>
      </c>
      <c r="CJ540672" s="11" t="s">
        <v>76</v>
      </c>
      <c r="CK540672" s="11" t="s">
        <v>76</v>
      </c>
      <c r="CL540672" s="11" t="s">
        <v>76</v>
      </c>
    </row>
    <row r="540673" spans="1:90" x14ac:dyDescent="0.25">
      <c r="A540673" s="1" t="s">
        <v>9</v>
      </c>
      <c r="AI540673" s="7" t="s">
        <v>56</v>
      </c>
      <c r="AK540673" s="7" t="s">
        <v>56</v>
      </c>
      <c r="AL540673" s="7" t="s">
        <v>56</v>
      </c>
      <c r="AM540673" s="7" t="s">
        <v>56</v>
      </c>
      <c r="AN540673" s="7" t="s">
        <v>56</v>
      </c>
      <c r="AO540673" s="7" t="s">
        <v>56</v>
      </c>
      <c r="AT540673" s="13"/>
      <c r="AY540673" s="7" t="s">
        <v>56</v>
      </c>
      <c r="AZ540673" s="7" t="s">
        <v>56</v>
      </c>
      <c r="BA540673" s="7" t="s">
        <v>56</v>
      </c>
      <c r="BC540673" s="7" t="s">
        <v>56</v>
      </c>
      <c r="BG540673" s="13" t="s">
        <v>56</v>
      </c>
      <c r="BL540673" s="13" t="s">
        <v>56</v>
      </c>
      <c r="BM540673" s="13"/>
      <c r="BO540673" s="13"/>
      <c r="BQ540673" s="13"/>
      <c r="BR540673" s="13" t="s">
        <v>56</v>
      </c>
      <c r="BS540673" s="13" t="s">
        <v>56</v>
      </c>
      <c r="BY540673" s="7" t="s">
        <v>56</v>
      </c>
      <c r="CL540673" s="7" t="s">
        <v>56</v>
      </c>
    </row>
    <row r="540674" spans="1:90" x14ac:dyDescent="0.25">
      <c r="A540674" s="1" t="s">
        <v>10</v>
      </c>
      <c r="B540674" s="13" t="s">
        <v>56</v>
      </c>
      <c r="C540674" s="7" t="s">
        <v>56</v>
      </c>
      <c r="D540674" s="13" t="s">
        <v>56</v>
      </c>
      <c r="E540674" s="13" t="s">
        <v>56</v>
      </c>
      <c r="F540674" s="13" t="s">
        <v>56</v>
      </c>
      <c r="G540674" s="13" t="s">
        <v>56</v>
      </c>
      <c r="H540674" s="13" t="s">
        <v>56</v>
      </c>
      <c r="I540674" s="13" t="s">
        <v>56</v>
      </c>
      <c r="J540674" s="13" t="s">
        <v>56</v>
      </c>
      <c r="K540674" s="13" t="s">
        <v>56</v>
      </c>
      <c r="L540674" s="13" t="s">
        <v>56</v>
      </c>
      <c r="M540674" s="13" t="s">
        <v>56</v>
      </c>
      <c r="N540674" s="13" t="s">
        <v>56</v>
      </c>
      <c r="O540674" s="13" t="s">
        <v>56</v>
      </c>
      <c r="P540674" s="13" t="s">
        <v>56</v>
      </c>
      <c r="Q540674" s="13" t="s">
        <v>56</v>
      </c>
      <c r="R540674" s="13" t="s">
        <v>56</v>
      </c>
      <c r="S540674" s="13" t="s">
        <v>56</v>
      </c>
      <c r="T540674" s="7" t="s">
        <v>56</v>
      </c>
      <c r="U540674" s="7" t="s">
        <v>56</v>
      </c>
      <c r="V540674" s="7" t="s">
        <v>56</v>
      </c>
      <c r="W540674" s="7" t="s">
        <v>56</v>
      </c>
      <c r="X540674" s="7" t="s">
        <v>56</v>
      </c>
      <c r="Y540674" s="7" t="s">
        <v>56</v>
      </c>
      <c r="Z540674" s="7" t="s">
        <v>56</v>
      </c>
      <c r="AA540674" s="7" t="s">
        <v>56</v>
      </c>
      <c r="AB540674" s="7" t="s">
        <v>56</v>
      </c>
      <c r="AC540674" s="7" t="s">
        <v>56</v>
      </c>
      <c r="AD540674" s="7" t="s">
        <v>56</v>
      </c>
      <c r="AE540674" s="7" t="s">
        <v>56</v>
      </c>
      <c r="AS540674" s="13"/>
      <c r="BE540674" s="13"/>
      <c r="BT540674" s="13"/>
    </row>
    <row r="540675" spans="1:90" x14ac:dyDescent="0.25">
      <c r="A540675" s="1" t="s">
        <v>11</v>
      </c>
      <c r="AF540675" s="7" t="s">
        <v>56</v>
      </c>
      <c r="AG540675" s="13" t="s">
        <v>56</v>
      </c>
      <c r="AH540675" s="7" t="s">
        <v>56</v>
      </c>
      <c r="AJ540675" s="13" t="s">
        <v>56</v>
      </c>
      <c r="AN540675" s="13"/>
      <c r="AP540675" s="13" t="s">
        <v>56</v>
      </c>
      <c r="AQ540675" s="13" t="s">
        <v>56</v>
      </c>
      <c r="AR540675" s="13" t="s">
        <v>56</v>
      </c>
      <c r="AS540675" s="7" t="s">
        <v>56</v>
      </c>
      <c r="AT540675" s="7" t="s">
        <v>56</v>
      </c>
      <c r="AU540675" s="13" t="s">
        <v>56</v>
      </c>
      <c r="AV540675" s="13" t="s">
        <v>56</v>
      </c>
      <c r="AW540675" s="13" t="s">
        <v>56</v>
      </c>
      <c r="AX540675" s="13" t="s">
        <v>56</v>
      </c>
      <c r="BB540675" s="13" t="s">
        <v>56</v>
      </c>
      <c r="BD540675" s="13" t="s">
        <v>56</v>
      </c>
      <c r="BE540675" s="13" t="s">
        <v>56</v>
      </c>
      <c r="BF540675" s="13" t="s">
        <v>56</v>
      </c>
      <c r="BH540675" s="7" t="s">
        <v>56</v>
      </c>
      <c r="BI540675" s="13" t="s">
        <v>56</v>
      </c>
      <c r="BJ540675" s="13" t="s">
        <v>56</v>
      </c>
      <c r="BK540675" s="13" t="s">
        <v>56</v>
      </c>
      <c r="BM540675" s="7" t="s">
        <v>56</v>
      </c>
      <c r="BN540675" s="13" t="s">
        <v>56</v>
      </c>
      <c r="BO540675" s="7" t="s">
        <v>56</v>
      </c>
      <c r="BP540675" s="7" t="s">
        <v>56</v>
      </c>
      <c r="BQ540675" s="7" t="s">
        <v>56</v>
      </c>
      <c r="BT540675" s="13" t="s">
        <v>56</v>
      </c>
      <c r="BU540675" s="13" t="s">
        <v>56</v>
      </c>
      <c r="BV540675" s="13" t="s">
        <v>56</v>
      </c>
      <c r="BW540675" s="13" t="s">
        <v>56</v>
      </c>
      <c r="BX540675" s="13" t="s">
        <v>56</v>
      </c>
      <c r="BZ540675" s="13" t="s">
        <v>56</v>
      </c>
      <c r="CA540675" s="7" t="s">
        <v>56</v>
      </c>
      <c r="CB540675" s="7" t="s">
        <v>56</v>
      </c>
      <c r="CC540675" s="7" t="s">
        <v>56</v>
      </c>
      <c r="CD540675" s="7" t="s">
        <v>56</v>
      </c>
      <c r="CE540675" s="7" t="s">
        <v>56</v>
      </c>
      <c r="CF540675" s="7" t="s">
        <v>56</v>
      </c>
      <c r="CG540675" s="7" t="s">
        <v>56</v>
      </c>
      <c r="CH540675" s="7" t="s">
        <v>56</v>
      </c>
      <c r="CI540675" s="7" t="s">
        <v>56</v>
      </c>
      <c r="CJ540675" s="7" t="s">
        <v>56</v>
      </c>
      <c r="CK540675" s="7" t="s">
        <v>56</v>
      </c>
    </row>
    <row r="540676" spans="1:90" x14ac:dyDescent="0.25">
      <c r="A540676" s="16" t="s">
        <v>12</v>
      </c>
      <c r="C540676" s="13"/>
      <c r="AF540676" s="7" t="s">
        <v>56</v>
      </c>
      <c r="AG540676" s="13" t="s">
        <v>56</v>
      </c>
      <c r="AH540676" s="7" t="s">
        <v>56</v>
      </c>
      <c r="AI540676" s="13" t="s">
        <v>56</v>
      </c>
      <c r="AJ540676" s="13" t="s">
        <v>56</v>
      </c>
      <c r="AK540676" s="13" t="s">
        <v>56</v>
      </c>
      <c r="AL540676" s="13" t="s">
        <v>56</v>
      </c>
      <c r="AM540676" s="13" t="s">
        <v>56</v>
      </c>
      <c r="AN540676" s="13" t="s">
        <v>56</v>
      </c>
      <c r="AO540676" s="13" t="s">
        <v>56</v>
      </c>
      <c r="AP540676" s="13" t="s">
        <v>56</v>
      </c>
      <c r="AQ540676" s="13" t="s">
        <v>56</v>
      </c>
      <c r="AR540676" s="13" t="s">
        <v>56</v>
      </c>
      <c r="AS540676" s="7" t="s">
        <v>56</v>
      </c>
      <c r="AT540676" s="7" t="s">
        <v>56</v>
      </c>
      <c r="AU540676" s="13" t="s">
        <v>56</v>
      </c>
      <c r="AV540676" s="13" t="s">
        <v>56</v>
      </c>
      <c r="AW540676" s="13" t="s">
        <v>56</v>
      </c>
      <c r="AX540676" s="13" t="s">
        <v>56</v>
      </c>
      <c r="AY540676" s="13" t="s">
        <v>56</v>
      </c>
      <c r="AZ540676" s="13" t="s">
        <v>56</v>
      </c>
      <c r="BA540676" s="13" t="s">
        <v>56</v>
      </c>
      <c r="BB540676" s="13" t="s">
        <v>56</v>
      </c>
      <c r="BC540676" s="13" t="s">
        <v>56</v>
      </c>
      <c r="BD540676" s="13" t="s">
        <v>56</v>
      </c>
      <c r="BE540676" s="13" t="s">
        <v>56</v>
      </c>
      <c r="BF540676" s="13" t="s">
        <v>56</v>
      </c>
      <c r="BG540676" s="13" t="s">
        <v>56</v>
      </c>
      <c r="BH540676" s="7" t="s">
        <v>56</v>
      </c>
      <c r="BI540676" s="13" t="s">
        <v>56</v>
      </c>
      <c r="BJ540676" s="13" t="s">
        <v>56</v>
      </c>
      <c r="BK540676" s="13" t="s">
        <v>56</v>
      </c>
      <c r="BL540676" s="13" t="s">
        <v>56</v>
      </c>
      <c r="BM540676" s="7" t="s">
        <v>56</v>
      </c>
      <c r="BN540676" s="13" t="s">
        <v>56</v>
      </c>
      <c r="BO540676" s="13" t="s">
        <v>56</v>
      </c>
      <c r="BP540676" s="7" t="s">
        <v>56</v>
      </c>
      <c r="BQ540676" s="7" t="s">
        <v>56</v>
      </c>
      <c r="BR540676" s="13" t="s">
        <v>56</v>
      </c>
      <c r="BS540676" s="13" t="s">
        <v>56</v>
      </c>
      <c r="BT540676" s="13" t="s">
        <v>56</v>
      </c>
      <c r="BU540676" s="13" t="s">
        <v>56</v>
      </c>
      <c r="BV540676" s="13" t="s">
        <v>56</v>
      </c>
      <c r="BW540676" s="13" t="s">
        <v>56</v>
      </c>
      <c r="BX540676" s="13" t="s">
        <v>56</v>
      </c>
      <c r="BY540676" s="7" t="s">
        <v>56</v>
      </c>
      <c r="CA540676" s="7" t="s">
        <v>56</v>
      </c>
      <c r="CB540676" s="7" t="s">
        <v>56</v>
      </c>
      <c r="CC540676" s="7" t="s">
        <v>56</v>
      </c>
      <c r="CE540676" s="7" t="s">
        <v>56</v>
      </c>
      <c r="CG540676" s="7" t="s">
        <v>56</v>
      </c>
      <c r="CH540676" s="7" t="s">
        <v>56</v>
      </c>
      <c r="CI540676" s="7" t="s">
        <v>56</v>
      </c>
      <c r="CK540676" s="7" t="s">
        <v>56</v>
      </c>
      <c r="CL540676" s="7" t="s">
        <v>56</v>
      </c>
    </row>
    <row r="540677" spans="1:90" x14ac:dyDescent="0.25">
      <c r="A540677" s="7" t="s">
        <v>13</v>
      </c>
      <c r="AF540677" s="7">
        <v>1</v>
      </c>
      <c r="AG540677" s="7">
        <v>1</v>
      </c>
      <c r="AH540677" s="7">
        <v>1</v>
      </c>
      <c r="AI540677" s="7">
        <v>2</v>
      </c>
      <c r="AJ540677" s="13">
        <v>1</v>
      </c>
      <c r="AL540677" s="7">
        <v>2</v>
      </c>
      <c r="AN540677" s="7">
        <v>2</v>
      </c>
      <c r="AP540677" s="7">
        <v>1</v>
      </c>
      <c r="AT540677" s="7">
        <v>1</v>
      </c>
      <c r="AU540677" s="7">
        <v>1</v>
      </c>
      <c r="AV540677" s="7">
        <v>1</v>
      </c>
      <c r="AW540677" s="7">
        <v>1</v>
      </c>
      <c r="AX540677" s="7">
        <v>2</v>
      </c>
      <c r="AY540677" s="7">
        <v>2</v>
      </c>
      <c r="AZ540677" s="7">
        <v>1</v>
      </c>
      <c r="BB540677" s="7">
        <v>1</v>
      </c>
      <c r="BC540677" s="7">
        <v>2</v>
      </c>
      <c r="BD540677" s="13" t="s">
        <v>157</v>
      </c>
      <c r="BF540677" s="7">
        <v>1</v>
      </c>
      <c r="BG540677" s="7">
        <v>2</v>
      </c>
      <c r="BI540677" s="7">
        <v>1</v>
      </c>
      <c r="BM540677" s="7">
        <v>2</v>
      </c>
      <c r="BP540677" s="7">
        <v>1</v>
      </c>
      <c r="BQ540677" s="7">
        <v>1</v>
      </c>
      <c r="BR540677" s="13">
        <v>2</v>
      </c>
      <c r="BS540677" s="7">
        <v>1</v>
      </c>
      <c r="BU540677" s="7">
        <v>1</v>
      </c>
      <c r="BW540677" s="7">
        <v>1</v>
      </c>
      <c r="BX540677" s="7">
        <v>3</v>
      </c>
      <c r="BY540677" s="7">
        <v>1</v>
      </c>
      <c r="CA540677" s="7">
        <v>1</v>
      </c>
      <c r="CB540677" s="7">
        <v>1</v>
      </c>
      <c r="CG540677" s="7">
        <v>1</v>
      </c>
      <c r="CH540677" s="7">
        <v>1</v>
      </c>
      <c r="CI540677" s="7">
        <v>2</v>
      </c>
      <c r="CK540677" s="7">
        <v>1</v>
      </c>
    </row>
    <row r="540678" spans="1:90" x14ac:dyDescent="0.25">
      <c r="A540678" s="7" t="s">
        <v>14</v>
      </c>
      <c r="AF540678" s="13" t="s">
        <v>122</v>
      </c>
      <c r="AH540678" s="7" t="s">
        <v>126</v>
      </c>
      <c r="AI540678" s="7">
        <v>4</v>
      </c>
      <c r="AJ540678" s="7">
        <v>1</v>
      </c>
      <c r="AK540678" s="7">
        <v>2</v>
      </c>
      <c r="AL540678" s="13">
        <v>3</v>
      </c>
      <c r="AM540678" s="7">
        <v>4</v>
      </c>
      <c r="AN540678" s="13" t="s">
        <v>137</v>
      </c>
      <c r="AO540678" s="7">
        <v>4</v>
      </c>
      <c r="AQ540678" s="13" t="s">
        <v>141</v>
      </c>
      <c r="AR540678" s="13" t="s">
        <v>141</v>
      </c>
      <c r="AS540678" s="7" t="s">
        <v>141</v>
      </c>
      <c r="AT540678" s="7">
        <v>1</v>
      </c>
      <c r="AU540678" s="13" t="s">
        <v>141</v>
      </c>
      <c r="AV540678" s="13" t="s">
        <v>141</v>
      </c>
      <c r="AW540678" s="13" t="s">
        <v>141</v>
      </c>
      <c r="AX540678" s="13" t="s">
        <v>141</v>
      </c>
      <c r="AY540678" s="7" t="s">
        <v>157</v>
      </c>
      <c r="BA540678" s="7">
        <v>1</v>
      </c>
      <c r="BE540678" s="13" t="s">
        <v>141</v>
      </c>
      <c r="BG540678" s="7">
        <v>9</v>
      </c>
      <c r="BH540678" s="13" t="s">
        <v>141</v>
      </c>
      <c r="BJ540678" s="13" t="s">
        <v>141</v>
      </c>
      <c r="BK540678" s="13" t="s">
        <v>141</v>
      </c>
      <c r="BL540678" s="7">
        <v>2</v>
      </c>
      <c r="BN540678" s="13" t="s">
        <v>141</v>
      </c>
      <c r="BO540678" s="7">
        <v>1</v>
      </c>
      <c r="BP540678" s="13" t="s">
        <v>141</v>
      </c>
      <c r="BQ540678" s="7">
        <v>1</v>
      </c>
      <c r="BR540678" s="13" t="s">
        <v>141</v>
      </c>
      <c r="BS540678" s="7">
        <v>6</v>
      </c>
      <c r="BV540678" s="7">
        <v>1</v>
      </c>
      <c r="BW540678" s="13" t="s">
        <v>141</v>
      </c>
      <c r="BX540678" s="13" t="s">
        <v>141</v>
      </c>
      <c r="BY540678" s="7">
        <v>4</v>
      </c>
      <c r="BZ540678" s="7">
        <v>1</v>
      </c>
      <c r="CC540678" s="7">
        <v>2</v>
      </c>
      <c r="CD540678" s="7">
        <v>1</v>
      </c>
      <c r="CE540678" s="7">
        <v>1</v>
      </c>
      <c r="CG540678" s="7" t="s">
        <v>141</v>
      </c>
      <c r="CH540678" s="7">
        <v>1</v>
      </c>
      <c r="CI540678" s="7">
        <v>3</v>
      </c>
      <c r="CJ540678" s="7" t="s">
        <v>141</v>
      </c>
      <c r="CK540678" s="7">
        <v>1</v>
      </c>
      <c r="CL540678" s="7">
        <v>6</v>
      </c>
    </row>
    <row r="540679" spans="1:90" x14ac:dyDescent="0.25">
      <c r="A540679" s="7" t="s">
        <v>15</v>
      </c>
      <c r="AF540679" s="7">
        <v>1</v>
      </c>
      <c r="AG540679" s="7">
        <f>AG540677+AG540678</f>
        <v>1</v>
      </c>
      <c r="AH540679" s="7">
        <v>2</v>
      </c>
      <c r="AI540679" s="7">
        <f>AI540677+AI540678</f>
        <v>6</v>
      </c>
      <c r="AJ540679" s="7">
        <f>AJ540677+AJ540678</f>
        <v>2</v>
      </c>
      <c r="AK540679" s="7">
        <f>AK540677+AK540678</f>
        <v>2</v>
      </c>
      <c r="AL540679" s="7">
        <f>AL540677+AL540678</f>
        <v>5</v>
      </c>
      <c r="AM540679" s="7">
        <f>AM540677+AM540678</f>
        <v>4</v>
      </c>
      <c r="AN540679" s="7">
        <v>10</v>
      </c>
      <c r="AO540679" s="7">
        <f>AO540677+AO540678</f>
        <v>4</v>
      </c>
      <c r="AP540679" s="7">
        <f>AP540677+AP540678</f>
        <v>1</v>
      </c>
      <c r="AQ540679" s="7">
        <v>1</v>
      </c>
      <c r="AR540679" s="7">
        <v>1</v>
      </c>
      <c r="AS540679" s="7">
        <v>1</v>
      </c>
      <c r="AT540679" s="7">
        <f>AT540677+AT540678</f>
        <v>2</v>
      </c>
      <c r="AU540679" s="7">
        <v>2</v>
      </c>
      <c r="AV540679" s="7">
        <v>2</v>
      </c>
      <c r="AW540679" s="7">
        <v>2</v>
      </c>
      <c r="AX540679" s="7">
        <v>3</v>
      </c>
      <c r="AY540679" s="7">
        <v>4</v>
      </c>
      <c r="AZ540679" s="7">
        <f>AZ540677+AZ540678</f>
        <v>1</v>
      </c>
      <c r="BA540679" s="7">
        <f>BA540677+BA540678</f>
        <v>1</v>
      </c>
      <c r="BB540679" s="7">
        <f>BB540677+BB540678</f>
        <v>1</v>
      </c>
      <c r="BC540679" s="7">
        <f>BC540677+BC540678</f>
        <v>2</v>
      </c>
      <c r="BD540679" s="7">
        <v>2</v>
      </c>
      <c r="BE540679" s="7">
        <v>1</v>
      </c>
      <c r="BF540679" s="7">
        <f>BF540677+BF540678</f>
        <v>1</v>
      </c>
      <c r="BG540679" s="7">
        <f>BG540677+BG540678</f>
        <v>11</v>
      </c>
      <c r="BH540679" s="7">
        <v>1</v>
      </c>
      <c r="BI540679" s="7">
        <f>BI540677+BI540678</f>
        <v>1</v>
      </c>
      <c r="BJ540679" s="7">
        <v>1</v>
      </c>
      <c r="BK540679" s="7">
        <v>1</v>
      </c>
      <c r="BL540679" s="7">
        <f>BL540677+BL540678</f>
        <v>2</v>
      </c>
      <c r="BM540679" s="7">
        <f>BM540677+BM540678</f>
        <v>2</v>
      </c>
      <c r="BN540679" s="7">
        <v>1</v>
      </c>
      <c r="BO540679" s="7">
        <f>BO540677+BO540678</f>
        <v>1</v>
      </c>
      <c r="BP540679" s="7">
        <v>2</v>
      </c>
      <c r="BQ540679" s="7">
        <f>BQ540677+BQ540678</f>
        <v>2</v>
      </c>
      <c r="BR540679" s="7">
        <v>3</v>
      </c>
      <c r="BS540679" s="7">
        <f>BS540677+BS540678</f>
        <v>7</v>
      </c>
      <c r="BU540679" s="7">
        <f>BU540677+BU540678</f>
        <v>1</v>
      </c>
      <c r="BV540679" s="7">
        <f>BV540677+BV540678</f>
        <v>1</v>
      </c>
      <c r="BW540679" s="7">
        <v>2</v>
      </c>
      <c r="BX540679" s="7">
        <v>4</v>
      </c>
      <c r="BY540679" s="7">
        <v>5</v>
      </c>
      <c r="BZ540679" s="7">
        <v>1</v>
      </c>
      <c r="CA540679" s="7">
        <v>1</v>
      </c>
      <c r="CB540679" s="7">
        <v>1</v>
      </c>
      <c r="CC540679" s="7">
        <v>2</v>
      </c>
      <c r="CD540679" s="7">
        <v>1</v>
      </c>
      <c r="CE540679" s="7">
        <v>1</v>
      </c>
      <c r="CG540679" s="7">
        <v>2</v>
      </c>
      <c r="CH540679" s="7">
        <v>2</v>
      </c>
      <c r="CI540679" s="7">
        <v>5</v>
      </c>
      <c r="CJ540679" s="7">
        <v>1</v>
      </c>
      <c r="CK540679" s="7">
        <v>2</v>
      </c>
      <c r="CL540679" s="7">
        <v>6</v>
      </c>
    </row>
    <row r="540680" spans="1:90" x14ac:dyDescent="0.25">
      <c r="A540680" s="1" t="s">
        <v>16</v>
      </c>
      <c r="AF540680" s="13" t="s">
        <v>56</v>
      </c>
      <c r="AH540680" s="7" t="s">
        <v>56</v>
      </c>
      <c r="AI540680" s="13" t="s">
        <v>56</v>
      </c>
      <c r="AJ540680" s="13" t="s">
        <v>56</v>
      </c>
      <c r="AK540680" s="13" t="s">
        <v>56</v>
      </c>
      <c r="AL540680" s="13" t="s">
        <v>56</v>
      </c>
      <c r="AN540680" s="13" t="s">
        <v>56</v>
      </c>
      <c r="AT540680" s="13" t="s">
        <v>56</v>
      </c>
      <c r="AU540680" s="13" t="s">
        <v>56</v>
      </c>
      <c r="AV540680" s="13" t="s">
        <v>56</v>
      </c>
      <c r="AW540680" s="13" t="s">
        <v>56</v>
      </c>
      <c r="AX540680" s="13" t="s">
        <v>56</v>
      </c>
      <c r="AY540680" s="13" t="s">
        <v>56</v>
      </c>
      <c r="BG540680" s="13" t="s">
        <v>56</v>
      </c>
      <c r="BP540680" s="13" t="s">
        <v>56</v>
      </c>
      <c r="BQ540680" s="7" t="s">
        <v>56</v>
      </c>
      <c r="BR540680" s="7" t="s">
        <v>56</v>
      </c>
      <c r="BS540680" s="7" t="s">
        <v>56</v>
      </c>
      <c r="BW540680" s="13" t="s">
        <v>56</v>
      </c>
      <c r="BX540680" s="13" t="s">
        <v>56</v>
      </c>
      <c r="BY540680" s="7" t="s">
        <v>56</v>
      </c>
      <c r="CG540680" s="7" t="s">
        <v>56</v>
      </c>
      <c r="CH540680" s="7" t="s">
        <v>56</v>
      </c>
      <c r="CI540680" s="7" t="s">
        <v>56</v>
      </c>
      <c r="CK540680" s="7" t="s">
        <v>56</v>
      </c>
    </row>
    <row r="540681" spans="1:90" x14ac:dyDescent="0.25">
      <c r="A540681" s="16" t="s">
        <v>17</v>
      </c>
      <c r="AF540681" s="13"/>
      <c r="AI540681" s="13"/>
      <c r="AJ540681" s="13"/>
      <c r="AK540681" s="13"/>
      <c r="AL540681" s="13"/>
      <c r="AN540681" s="13"/>
      <c r="AT540681" s="13"/>
      <c r="AU540681" s="13"/>
      <c r="AV540681" s="13"/>
      <c r="AW540681" s="13"/>
      <c r="AX540681" s="13"/>
      <c r="AY540681" s="13"/>
      <c r="BG540681" s="13"/>
      <c r="BP540681" s="13">
        <v>1</v>
      </c>
    </row>
    <row r="540682" spans="1:90" x14ac:dyDescent="0.25">
      <c r="A540682" s="16" t="s">
        <v>18</v>
      </c>
      <c r="AF540682" s="13"/>
      <c r="AI540682" s="13"/>
      <c r="AJ540682" s="13"/>
      <c r="AK540682" s="13"/>
      <c r="AL540682" s="13"/>
      <c r="AN540682" s="13"/>
      <c r="AT540682" s="13"/>
      <c r="AU540682" s="13"/>
      <c r="AV540682" s="13"/>
      <c r="AW540682" s="13"/>
      <c r="AX540682" s="13"/>
      <c r="AY540682" s="13"/>
      <c r="AZ540682" s="7">
        <v>429</v>
      </c>
    </row>
    <row r="540683" spans="1:90" x14ac:dyDescent="0.25">
      <c r="A540683" s="1" t="s">
        <v>19</v>
      </c>
      <c r="AI540683" s="7">
        <v>1</v>
      </c>
      <c r="AY540683" s="7">
        <v>1</v>
      </c>
      <c r="BC540683" s="7">
        <v>1</v>
      </c>
    </row>
    <row r="540684" spans="1:90" x14ac:dyDescent="0.25">
      <c r="A540684" s="16" t="s">
        <v>20</v>
      </c>
      <c r="AF540684" s="13"/>
      <c r="AI540684" s="13"/>
      <c r="AJ540684" s="13"/>
      <c r="AK540684" s="13"/>
      <c r="AL540684" s="13"/>
      <c r="AN540684" s="13"/>
      <c r="AT540684" s="13"/>
      <c r="AU540684" s="13"/>
      <c r="AV540684" s="13"/>
      <c r="AW540684" s="13"/>
      <c r="AX540684" s="13"/>
      <c r="AY540684" s="13"/>
      <c r="BB540684" s="7">
        <v>2</v>
      </c>
    </row>
    <row r="540685" spans="1:90" x14ac:dyDescent="0.25">
      <c r="A540685" s="1" t="s">
        <v>21</v>
      </c>
      <c r="AH540685" s="7">
        <v>1</v>
      </c>
      <c r="AT540685" s="7">
        <v>1</v>
      </c>
    </row>
    <row r="540686" spans="1:90" x14ac:dyDescent="0.25">
      <c r="A540686" s="1" t="s">
        <v>22</v>
      </c>
      <c r="BG540686" s="7">
        <v>27</v>
      </c>
      <c r="BR540686" s="7">
        <v>1</v>
      </c>
      <c r="BX540686" s="7">
        <v>1</v>
      </c>
    </row>
    <row r="540687" spans="1:90" x14ac:dyDescent="0.25">
      <c r="A540687" s="17" t="s">
        <v>48</v>
      </c>
      <c r="AJ540687" s="7">
        <v>1</v>
      </c>
      <c r="AV540687" s="7">
        <v>1</v>
      </c>
      <c r="BF540687" s="7">
        <v>1</v>
      </c>
      <c r="CI540687" s="7">
        <v>1</v>
      </c>
    </row>
    <row r="540688" spans="1:90" x14ac:dyDescent="0.25">
      <c r="A540688" s="16" t="s">
        <v>23</v>
      </c>
      <c r="AI540688" s="7">
        <v>4</v>
      </c>
      <c r="AL540688" s="13">
        <v>3</v>
      </c>
      <c r="AP540688" s="7">
        <v>1</v>
      </c>
      <c r="AU540688" s="7">
        <v>1</v>
      </c>
      <c r="AW540688" s="7">
        <v>1</v>
      </c>
      <c r="AX540688" s="7">
        <v>1</v>
      </c>
      <c r="AY540688" s="7">
        <v>1</v>
      </c>
      <c r="BC540688" s="7">
        <v>36</v>
      </c>
      <c r="BD540688" s="7">
        <v>1</v>
      </c>
      <c r="BG540688" s="7">
        <v>4</v>
      </c>
      <c r="BI540688" s="7">
        <v>1</v>
      </c>
      <c r="BM540688" s="7">
        <v>2</v>
      </c>
      <c r="BQ540688" s="7">
        <v>1</v>
      </c>
      <c r="BR540688" s="7">
        <v>34</v>
      </c>
      <c r="BS540688" s="7">
        <v>10</v>
      </c>
      <c r="BU540688" s="7">
        <v>2</v>
      </c>
      <c r="BW540688" s="7">
        <v>9</v>
      </c>
      <c r="BX540688" s="7">
        <v>2</v>
      </c>
      <c r="BY540688" s="7">
        <v>4</v>
      </c>
      <c r="CB540688" s="7">
        <v>9</v>
      </c>
      <c r="CG540688" s="7">
        <v>4</v>
      </c>
      <c r="CH540688" s="7">
        <v>2</v>
      </c>
      <c r="CK540688" s="7">
        <v>9</v>
      </c>
    </row>
    <row r="540689" spans="1:90" x14ac:dyDescent="0.25">
      <c r="A540689" s="17" t="s">
        <v>211</v>
      </c>
      <c r="AL540689" s="13"/>
      <c r="BD540689" s="7">
        <v>1</v>
      </c>
      <c r="CA540689" s="7">
        <v>1</v>
      </c>
    </row>
    <row r="540690" spans="1:90" x14ac:dyDescent="0.25">
      <c r="A540690" s="1" t="s">
        <v>24</v>
      </c>
      <c r="AF540690" s="7">
        <v>2</v>
      </c>
      <c r="AG540690" s="7">
        <v>3</v>
      </c>
      <c r="AL540690" s="7">
        <v>1</v>
      </c>
      <c r="AN540690" s="7">
        <v>2</v>
      </c>
      <c r="AX540690" s="7">
        <v>1</v>
      </c>
    </row>
    <row r="540691" spans="1:90" x14ac:dyDescent="0.25">
      <c r="A540691" s="1" t="s">
        <v>25</v>
      </c>
      <c r="AN540691" s="7">
        <v>1</v>
      </c>
      <c r="BM540691" s="7">
        <v>2</v>
      </c>
      <c r="BX540691" s="7">
        <v>1</v>
      </c>
    </row>
    <row r="540692" spans="1:90" x14ac:dyDescent="0.25">
      <c r="A540692" s="17" t="s">
        <v>49</v>
      </c>
      <c r="AF540692" s="7">
        <v>3</v>
      </c>
      <c r="AL540692" s="7">
        <v>797</v>
      </c>
      <c r="AM540692" s="7">
        <v>11</v>
      </c>
      <c r="AN540692" s="7">
        <v>11</v>
      </c>
      <c r="AR540692" s="7">
        <v>999999999</v>
      </c>
      <c r="AS540692" s="7">
        <v>999999999</v>
      </c>
      <c r="AT540692" s="7">
        <v>11</v>
      </c>
      <c r="AU540692" s="7">
        <v>4</v>
      </c>
      <c r="AV540692" s="7">
        <v>3</v>
      </c>
      <c r="AW540692" s="7">
        <v>2</v>
      </c>
      <c r="AX540692" s="7">
        <v>1</v>
      </c>
      <c r="BE540692" s="7">
        <v>3</v>
      </c>
      <c r="BG540692" s="7">
        <v>75</v>
      </c>
      <c r="BH540692" s="7">
        <v>1</v>
      </c>
      <c r="BJ540692" s="7">
        <v>1</v>
      </c>
      <c r="BK540692" s="7">
        <v>94</v>
      </c>
      <c r="BL540692" s="7">
        <v>638</v>
      </c>
      <c r="BN540692" s="7">
        <v>1</v>
      </c>
      <c r="BP540692" s="7">
        <v>25</v>
      </c>
      <c r="BR540692" s="7">
        <v>14</v>
      </c>
      <c r="BT540692" s="7">
        <v>2</v>
      </c>
      <c r="BV540692" s="7">
        <v>1</v>
      </c>
      <c r="BW540692" s="7">
        <v>4</v>
      </c>
      <c r="BX540692" s="7">
        <v>11</v>
      </c>
      <c r="BY540692" s="7">
        <v>32</v>
      </c>
      <c r="BZ540692" s="7">
        <v>1</v>
      </c>
      <c r="CC540692" s="7">
        <v>7</v>
      </c>
      <c r="CD540692" s="7">
        <v>6</v>
      </c>
      <c r="CE540692" s="7">
        <v>20</v>
      </c>
      <c r="CF540692" s="7">
        <v>2</v>
      </c>
      <c r="CG540692" s="7">
        <v>5</v>
      </c>
      <c r="CH540692" s="7">
        <v>7</v>
      </c>
      <c r="CI540692" s="7">
        <v>66</v>
      </c>
      <c r="CJ540692" s="7">
        <v>3</v>
      </c>
      <c r="CK540692" s="7">
        <v>1</v>
      </c>
      <c r="CL540692" s="7">
        <v>1696</v>
      </c>
    </row>
    <row r="540693" spans="1:90" x14ac:dyDescent="0.25">
      <c r="A540693" s="17" t="s">
        <v>50</v>
      </c>
      <c r="AY540693" s="7">
        <v>5</v>
      </c>
      <c r="CE540693" s="7">
        <v>1</v>
      </c>
      <c r="CH540693" s="7">
        <v>5</v>
      </c>
      <c r="CL540693" s="7">
        <v>178</v>
      </c>
    </row>
    <row r="540694" spans="1:90" x14ac:dyDescent="0.25">
      <c r="A540694" s="1" t="s">
        <v>26</v>
      </c>
      <c r="BG540694" s="7">
        <v>2</v>
      </c>
      <c r="BV540694" s="7">
        <v>6</v>
      </c>
      <c r="BY540694" s="7">
        <v>15</v>
      </c>
      <c r="CL540694" s="7">
        <v>1</v>
      </c>
    </row>
    <row r="540695" spans="1:90" x14ac:dyDescent="0.25">
      <c r="A540695" s="16" t="s">
        <v>27</v>
      </c>
      <c r="BG540695" s="7">
        <v>18</v>
      </c>
      <c r="BS540695" s="7">
        <v>2</v>
      </c>
    </row>
    <row r="540696" spans="1:90" x14ac:dyDescent="0.25">
      <c r="A540696" s="16" t="s">
        <v>28</v>
      </c>
      <c r="BA540696" s="7">
        <v>1933</v>
      </c>
      <c r="BG540696" s="7">
        <v>4</v>
      </c>
      <c r="BL540696" s="7">
        <v>59</v>
      </c>
      <c r="BO540696" s="7">
        <v>5</v>
      </c>
      <c r="CH540696" s="7">
        <v>5</v>
      </c>
      <c r="CI540696" s="7">
        <v>1</v>
      </c>
      <c r="CL540696" s="7">
        <v>161</v>
      </c>
    </row>
    <row r="540697" spans="1:90" x14ac:dyDescent="0.25">
      <c r="A540697" s="16" t="s">
        <v>29</v>
      </c>
      <c r="AN540697" s="13">
        <v>2</v>
      </c>
    </row>
    <row r="540698" spans="1:90" x14ac:dyDescent="0.25">
      <c r="A540698" s="1" t="s">
        <v>30</v>
      </c>
      <c r="AI540698" s="7">
        <v>1</v>
      </c>
      <c r="AY540698" s="7">
        <v>96</v>
      </c>
      <c r="BG540698" s="7">
        <v>27</v>
      </c>
      <c r="BY540698" s="7">
        <v>17</v>
      </c>
    </row>
    <row r="540699" spans="1:90" x14ac:dyDescent="0.25">
      <c r="A540699" s="17" t="s">
        <v>51</v>
      </c>
      <c r="AO540699" s="7">
        <v>2</v>
      </c>
      <c r="AT540699" s="7">
        <v>8</v>
      </c>
      <c r="AY540699" s="7">
        <v>24</v>
      </c>
      <c r="BG540699" s="7">
        <v>3</v>
      </c>
      <c r="BY540699" s="7">
        <v>4</v>
      </c>
    </row>
    <row r="540700" spans="1:90" x14ac:dyDescent="0.25">
      <c r="A540700" s="16" t="s">
        <v>31</v>
      </c>
      <c r="AJ540700" s="7">
        <v>3</v>
      </c>
      <c r="AL540700" s="13">
        <v>109</v>
      </c>
      <c r="AM540700" s="7">
        <v>6</v>
      </c>
      <c r="AN540700" s="7">
        <v>25</v>
      </c>
      <c r="AO540700" s="7">
        <v>10</v>
      </c>
      <c r="BG540700" s="7">
        <v>3</v>
      </c>
      <c r="BS540700" s="7">
        <v>4</v>
      </c>
      <c r="CC540700" s="7">
        <v>4</v>
      </c>
      <c r="CI540700" s="7">
        <v>2</v>
      </c>
      <c r="CL540700" s="7">
        <v>3</v>
      </c>
    </row>
    <row r="540701" spans="1:90" x14ac:dyDescent="0.25">
      <c r="A540701" s="16" t="s">
        <v>32</v>
      </c>
    </row>
    <row r="540702" spans="1:90" x14ac:dyDescent="0.25">
      <c r="A540702" s="16" t="s">
        <v>33</v>
      </c>
      <c r="BG540702" s="7">
        <v>2</v>
      </c>
      <c r="BL540702" s="7">
        <v>2</v>
      </c>
      <c r="BS540702" s="7">
        <v>4</v>
      </c>
    </row>
    <row r="540703" spans="1:90" x14ac:dyDescent="0.25">
      <c r="A540703" s="1" t="s">
        <v>34</v>
      </c>
      <c r="AI540703" s="7">
        <v>73</v>
      </c>
    </row>
    <row r="540704" spans="1:90" x14ac:dyDescent="0.25">
      <c r="A540704" s="16" t="s">
        <v>35</v>
      </c>
      <c r="AK540704" s="7">
        <v>15</v>
      </c>
      <c r="AL540704" s="13">
        <v>72</v>
      </c>
      <c r="AM540704" s="7">
        <v>7</v>
      </c>
      <c r="AN540704" s="7">
        <v>1</v>
      </c>
      <c r="AO540704" s="7">
        <v>10</v>
      </c>
      <c r="BG540704" s="7">
        <v>2</v>
      </c>
      <c r="BS540704" s="7">
        <v>12</v>
      </c>
      <c r="CC540704" s="7">
        <v>4</v>
      </c>
      <c r="CE540704" s="7">
        <v>1</v>
      </c>
    </row>
    <row r="540705" spans="1:90" x14ac:dyDescent="0.25">
      <c r="A540705" s="1" t="s">
        <v>36</v>
      </c>
      <c r="AL540705" s="7">
        <v>9</v>
      </c>
      <c r="AM540705" s="7">
        <v>2</v>
      </c>
      <c r="AN540705" s="7">
        <v>3</v>
      </c>
      <c r="AO540705" s="7">
        <v>5</v>
      </c>
      <c r="BQ540705" s="7">
        <v>1</v>
      </c>
    </row>
    <row r="540706" spans="1:90" x14ac:dyDescent="0.25">
      <c r="A540706" s="1" t="s">
        <v>37</v>
      </c>
      <c r="BS540706" s="7">
        <v>34</v>
      </c>
    </row>
    <row r="540707" spans="1:90" x14ac:dyDescent="0.25">
      <c r="A540707" s="1" t="s">
        <v>38</v>
      </c>
      <c r="AI540707" s="7">
        <v>1</v>
      </c>
    </row>
    <row r="540708" spans="1:90" x14ac:dyDescent="0.25">
      <c r="A540708" s="1" t="s">
        <v>39</v>
      </c>
      <c r="AI540708" s="7">
        <v>1</v>
      </c>
      <c r="CL540708" s="7">
        <v>1</v>
      </c>
    </row>
    <row r="540709" spans="1:90" x14ac:dyDescent="0.25">
      <c r="A540709" s="1" t="s">
        <v>40</v>
      </c>
      <c r="AK540709" s="13">
        <v>1</v>
      </c>
    </row>
    <row r="540710" spans="1:90" x14ac:dyDescent="0.25">
      <c r="A540710" s="1" t="s">
        <v>41</v>
      </c>
      <c r="AN540710" s="7">
        <v>2</v>
      </c>
      <c r="CI540710" s="7">
        <v>2</v>
      </c>
      <c r="CL540710" s="7">
        <v>1</v>
      </c>
    </row>
    <row r="540711" spans="1:90" x14ac:dyDescent="0.25">
      <c r="A540711" s="1" t="s">
        <v>42</v>
      </c>
      <c r="AN540711" s="7">
        <v>3</v>
      </c>
      <c r="BS540711" s="7">
        <v>2</v>
      </c>
    </row>
    <row r="540712" spans="1:90" x14ac:dyDescent="0.25">
      <c r="A540712" s="17" t="s">
        <v>52</v>
      </c>
      <c r="AN540712" s="7">
        <v>1</v>
      </c>
      <c r="BG540712" s="7">
        <v>2</v>
      </c>
      <c r="CL540712" s="7">
        <v>11</v>
      </c>
    </row>
    <row r="540713" spans="1:90" x14ac:dyDescent="0.25">
      <c r="A540713" s="1" t="s">
        <v>43</v>
      </c>
      <c r="BG540713" s="7">
        <v>1</v>
      </c>
    </row>
    <row r="540714" spans="1:90" x14ac:dyDescent="0.25">
      <c r="A540714" s="17" t="s">
        <v>53</v>
      </c>
      <c r="AN540714" s="7">
        <v>16</v>
      </c>
    </row>
    <row r="540715" spans="1:90" x14ac:dyDescent="0.25">
      <c r="A540715" s="1" t="s">
        <v>44</v>
      </c>
      <c r="AM540715" s="7">
        <v>2</v>
      </c>
      <c r="AO540715" s="7">
        <v>8</v>
      </c>
    </row>
    <row r="540716" spans="1:90" x14ac:dyDescent="0.25">
      <c r="A540716" s="1" t="s">
        <v>45</v>
      </c>
      <c r="BG540716" s="7">
        <v>3</v>
      </c>
    </row>
    <row r="540717" spans="1:90" x14ac:dyDescent="0.25">
      <c r="A540717" s="1" t="s">
        <v>46</v>
      </c>
      <c r="BY540717" s="7">
        <v>4</v>
      </c>
    </row>
    <row r="540718" spans="1:90" x14ac:dyDescent="0.25">
      <c r="A540718" s="16" t="s">
        <v>47</v>
      </c>
      <c r="AK540718" s="13" t="s">
        <v>132</v>
      </c>
      <c r="AL540718" s="13" t="s">
        <v>134</v>
      </c>
      <c r="AQ540718" s="13" t="s">
        <v>142</v>
      </c>
      <c r="AR540718" s="13"/>
      <c r="AS540718" s="7" t="s">
        <v>146</v>
      </c>
      <c r="AZ540718" s="7" t="s">
        <v>159</v>
      </c>
      <c r="CF540718" s="7" t="s">
        <v>199</v>
      </c>
      <c r="CI540718" s="7" t="s">
        <v>205</v>
      </c>
    </row>
    <row r="557048" spans="1:90" x14ac:dyDescent="0.25">
      <c r="A557048" s="1" t="s">
        <v>0</v>
      </c>
      <c r="B557048" s="13" t="s">
        <v>67</v>
      </c>
      <c r="C557048" s="7" t="s">
        <v>71</v>
      </c>
      <c r="D557048" s="7" t="s">
        <v>73</v>
      </c>
      <c r="E557048" s="7" t="s">
        <v>77</v>
      </c>
      <c r="F557048" s="7" t="s">
        <v>79</v>
      </c>
      <c r="G557048" s="7" t="s">
        <v>81</v>
      </c>
      <c r="H557048" s="7" t="s">
        <v>83</v>
      </c>
      <c r="I557048" s="7" t="s">
        <v>86</v>
      </c>
      <c r="J557048" s="7" t="s">
        <v>87</v>
      </c>
      <c r="K557048" s="7" t="s">
        <v>89</v>
      </c>
      <c r="L557048" s="7" t="s">
        <v>90</v>
      </c>
      <c r="M557048" s="7" t="s">
        <v>91</v>
      </c>
      <c r="N557048" s="7" t="s">
        <v>93</v>
      </c>
      <c r="O557048" s="7" t="s">
        <v>94</v>
      </c>
      <c r="P557048" s="7" t="s">
        <v>96</v>
      </c>
      <c r="Q557048" s="7" t="s">
        <v>97</v>
      </c>
      <c r="R557048" s="7" t="s">
        <v>100</v>
      </c>
      <c r="S557048" s="7" t="s">
        <v>102</v>
      </c>
      <c r="T557048" s="7" t="s">
        <v>103</v>
      </c>
      <c r="U557048" s="7" t="s">
        <v>105</v>
      </c>
      <c r="V557048" s="7" t="s">
        <v>106</v>
      </c>
      <c r="W557048" s="7" t="s">
        <v>108</v>
      </c>
      <c r="X557048" s="7" t="s">
        <v>110</v>
      </c>
      <c r="Y557048" s="7" t="s">
        <v>111</v>
      </c>
      <c r="Z557048" s="7" t="s">
        <v>112</v>
      </c>
      <c r="AA557048" s="7" t="s">
        <v>113</v>
      </c>
      <c r="AB557048" s="7" t="s">
        <v>115</v>
      </c>
      <c r="AC557048" s="7" t="s">
        <v>117</v>
      </c>
      <c r="AD557048" s="7" t="s">
        <v>119</v>
      </c>
      <c r="AE557048" s="7" t="s">
        <v>120</v>
      </c>
      <c r="AF557048" s="7" t="s">
        <v>121</v>
      </c>
      <c r="AG557048" s="7" t="s">
        <v>123</v>
      </c>
      <c r="AH557048" s="7" t="s">
        <v>125</v>
      </c>
      <c r="AI557048" s="7" t="s">
        <v>127</v>
      </c>
      <c r="AJ557048" s="7" t="s">
        <v>129</v>
      </c>
      <c r="AK557048" s="7" t="s">
        <v>130</v>
      </c>
      <c r="AL557048" s="7" t="s">
        <v>133</v>
      </c>
      <c r="AM557048" s="7" t="s">
        <v>135</v>
      </c>
      <c r="AN557048" s="7" t="s">
        <v>136</v>
      </c>
      <c r="AO557048" s="7" t="s">
        <v>138</v>
      </c>
      <c r="AP557048" s="7" t="s">
        <v>139</v>
      </c>
      <c r="AQ557048" s="7" t="s">
        <v>140</v>
      </c>
      <c r="AR557048" s="7" t="s">
        <v>143</v>
      </c>
      <c r="AS557048" s="7" t="s">
        <v>145</v>
      </c>
      <c r="AT557048" s="7" t="s">
        <v>147</v>
      </c>
      <c r="AU557048" s="7" t="s">
        <v>148</v>
      </c>
      <c r="AV557048" s="7" t="s">
        <v>149</v>
      </c>
      <c r="AW557048" s="7" t="s">
        <v>152</v>
      </c>
      <c r="AX557048" s="7" t="s">
        <v>153</v>
      </c>
      <c r="AY557048" s="7" t="s">
        <v>155</v>
      </c>
      <c r="AZ557048" s="7" t="s">
        <v>158</v>
      </c>
      <c r="BA557048" s="7" t="s">
        <v>160</v>
      </c>
      <c r="BB557048" s="7" t="s">
        <v>161</v>
      </c>
      <c r="BC557048" s="7" t="s">
        <v>162</v>
      </c>
      <c r="BD557048" s="7" t="s">
        <v>163</v>
      </c>
      <c r="BE557048" s="7" t="s">
        <v>164</v>
      </c>
      <c r="BF557048" s="7" t="s">
        <v>165</v>
      </c>
      <c r="BG557048" s="7" t="s">
        <v>166</v>
      </c>
      <c r="BH557048" s="7" t="s">
        <v>167</v>
      </c>
      <c r="BI557048" s="7" t="s">
        <v>168</v>
      </c>
      <c r="BJ557048" s="7" t="s">
        <v>169</v>
      </c>
      <c r="BK557048" s="7" t="s">
        <v>170</v>
      </c>
      <c r="BL557048" s="7" t="s">
        <v>171</v>
      </c>
      <c r="BM557048" s="7" t="s">
        <v>173</v>
      </c>
      <c r="BN557048" s="7" t="s">
        <v>174</v>
      </c>
      <c r="BO557048" s="7" t="s">
        <v>176</v>
      </c>
      <c r="BP557048" s="7" t="s">
        <v>178</v>
      </c>
      <c r="BQ557048" s="7" t="s">
        <v>179</v>
      </c>
      <c r="BR557048" s="7" t="s">
        <v>181</v>
      </c>
      <c r="BS557048" s="7" t="s">
        <v>183</v>
      </c>
      <c r="BT557048" s="7" t="s">
        <v>184</v>
      </c>
      <c r="BU557048" s="7" t="s">
        <v>185</v>
      </c>
      <c r="BV557048" s="7" t="s">
        <v>187</v>
      </c>
      <c r="BW557048" s="7" t="s">
        <v>188</v>
      </c>
      <c r="BX557048" s="7" t="s">
        <v>189</v>
      </c>
      <c r="BY557048" s="7" t="s">
        <v>190</v>
      </c>
      <c r="BZ557048" s="7" t="s">
        <v>192</v>
      </c>
      <c r="CA557048" s="7" t="s">
        <v>193</v>
      </c>
      <c r="CB557048" s="7" t="s">
        <v>194</v>
      </c>
      <c r="CC557048" s="7" t="s">
        <v>195</v>
      </c>
      <c r="CD557048" s="7" t="s">
        <v>196</v>
      </c>
      <c r="CE557048" s="7" t="s">
        <v>197</v>
      </c>
      <c r="CF557048" s="7" t="s">
        <v>198</v>
      </c>
      <c r="CG557048" s="7" t="s">
        <v>200</v>
      </c>
      <c r="CH557048" s="7" t="s">
        <v>202</v>
      </c>
      <c r="CI557048" s="7" t="s">
        <v>204</v>
      </c>
      <c r="CJ557048" s="7" t="s">
        <v>206</v>
      </c>
      <c r="CK557048" s="7" t="s">
        <v>208</v>
      </c>
      <c r="CL557048" s="7" t="s">
        <v>209</v>
      </c>
    </row>
    <row r="557049" spans="1:90" x14ac:dyDescent="0.25">
      <c r="A557049" s="1" t="s">
        <v>1</v>
      </c>
      <c r="B557049" s="7" t="s">
        <v>54</v>
      </c>
      <c r="C557049" s="7" t="s">
        <v>54</v>
      </c>
      <c r="D557049" s="7" t="s">
        <v>57</v>
      </c>
      <c r="E557049" s="7" t="s">
        <v>57</v>
      </c>
      <c r="F557049" s="7" t="s">
        <v>57</v>
      </c>
      <c r="G557049" s="7" t="s">
        <v>57</v>
      </c>
      <c r="H557049" s="7" t="s">
        <v>57</v>
      </c>
      <c r="I557049" s="7" t="s">
        <v>54</v>
      </c>
      <c r="J557049" s="7" t="s">
        <v>57</v>
      </c>
      <c r="K557049" s="7" t="s">
        <v>57</v>
      </c>
      <c r="L557049" s="7" t="s">
        <v>57</v>
      </c>
      <c r="M557049" s="7" t="s">
        <v>57</v>
      </c>
      <c r="N557049" s="7" t="s">
        <v>57</v>
      </c>
      <c r="O557049" s="7" t="s">
        <v>54</v>
      </c>
      <c r="P557049" s="7" t="s">
        <v>57</v>
      </c>
      <c r="Q557049" s="7" t="s">
        <v>57</v>
      </c>
      <c r="R557049" s="7" t="s">
        <v>54</v>
      </c>
      <c r="S557049" s="7" t="s">
        <v>57</v>
      </c>
      <c r="T557049" s="7" t="s">
        <v>57</v>
      </c>
      <c r="U557049" s="7" t="s">
        <v>57</v>
      </c>
      <c r="V557049" s="7" t="s">
        <v>57</v>
      </c>
      <c r="W557049" s="7" t="s">
        <v>54</v>
      </c>
      <c r="X557049" s="7" t="s">
        <v>57</v>
      </c>
      <c r="Y557049" s="7" t="s">
        <v>57</v>
      </c>
      <c r="Z557049" s="7" t="s">
        <v>54</v>
      </c>
      <c r="AA557049" s="7" t="s">
        <v>57</v>
      </c>
      <c r="AB557049" s="7" t="s">
        <v>57</v>
      </c>
      <c r="AC557049" s="7" t="s">
        <v>54</v>
      </c>
      <c r="AD557049" s="7" t="s">
        <v>57</v>
      </c>
      <c r="AE557049" s="7" t="s">
        <v>57</v>
      </c>
      <c r="AF557049" s="7" t="s">
        <v>54</v>
      </c>
      <c r="AG557049" s="7" t="s">
        <v>57</v>
      </c>
      <c r="AH557049" s="7" t="s">
        <v>57</v>
      </c>
      <c r="AI557049" s="7" t="s">
        <v>57</v>
      </c>
      <c r="AJ557049" s="7" t="s">
        <v>54</v>
      </c>
      <c r="AK557049" s="7" t="s">
        <v>54</v>
      </c>
      <c r="AL557049" s="7" t="s">
        <v>54</v>
      </c>
      <c r="AM557049" s="7" t="s">
        <v>54</v>
      </c>
      <c r="AN557049" s="7" t="s">
        <v>57</v>
      </c>
      <c r="AO557049" s="7" t="s">
        <v>54</v>
      </c>
      <c r="AP557049" s="7" t="s">
        <v>57</v>
      </c>
      <c r="AQ557049" s="7" t="s">
        <v>57</v>
      </c>
      <c r="AR557049" s="7" t="s">
        <v>57</v>
      </c>
      <c r="AS557049" s="7" t="s">
        <v>57</v>
      </c>
      <c r="AT557049" s="7" t="s">
        <v>54</v>
      </c>
      <c r="AU557049" s="7" t="s">
        <v>54</v>
      </c>
      <c r="AV557049" s="7" t="s">
        <v>57</v>
      </c>
      <c r="AW557049" s="7" t="s">
        <v>57</v>
      </c>
      <c r="AX557049" s="7" t="s">
        <v>57</v>
      </c>
      <c r="AY557049" s="7" t="s">
        <v>54</v>
      </c>
      <c r="AZ557049" s="7" t="s">
        <v>54</v>
      </c>
      <c r="BA557049" s="7" t="s">
        <v>54</v>
      </c>
      <c r="BB557049" s="7" t="s">
        <v>57</v>
      </c>
      <c r="BC557049" s="7" t="s">
        <v>57</v>
      </c>
      <c r="BD557049" s="7" t="s">
        <v>57</v>
      </c>
      <c r="BE557049" s="7" t="s">
        <v>57</v>
      </c>
      <c r="BF557049" s="7" t="s">
        <v>54</v>
      </c>
      <c r="BG557049" s="7" t="s">
        <v>57</v>
      </c>
      <c r="BH557049" s="7" t="s">
        <v>54</v>
      </c>
      <c r="BI557049" s="7" t="s">
        <v>57</v>
      </c>
      <c r="BJ557049" s="7" t="s">
        <v>57</v>
      </c>
      <c r="BK557049" s="7" t="s">
        <v>57</v>
      </c>
      <c r="BL557049" s="7" t="s">
        <v>57</v>
      </c>
      <c r="BM557049" s="7" t="s">
        <v>57</v>
      </c>
      <c r="BN557049" s="7" t="s">
        <v>54</v>
      </c>
      <c r="BO557049" s="7" t="s">
        <v>57</v>
      </c>
      <c r="BP557049" s="7" t="s">
        <v>54</v>
      </c>
      <c r="BQ557049" s="7" t="s">
        <v>57</v>
      </c>
      <c r="BR557049" s="7" t="s">
        <v>57</v>
      </c>
      <c r="BS557049" s="7" t="s">
        <v>57</v>
      </c>
      <c r="BT557049" s="7" t="s">
        <v>57</v>
      </c>
      <c r="BU557049" s="7" t="s">
        <v>54</v>
      </c>
      <c r="BV557049" s="7" t="s">
        <v>57</v>
      </c>
      <c r="BW557049" s="7" t="s">
        <v>54</v>
      </c>
      <c r="BX557049" s="7" t="s">
        <v>54</v>
      </c>
      <c r="BY557049" s="7" t="s">
        <v>57</v>
      </c>
      <c r="BZ557049" s="7" t="s">
        <v>57</v>
      </c>
      <c r="CA557049" s="7" t="s">
        <v>57</v>
      </c>
      <c r="CB557049" s="7" t="s">
        <v>54</v>
      </c>
      <c r="CC557049" s="7" t="s">
        <v>54</v>
      </c>
      <c r="CD557049" s="7" t="s">
        <v>57</v>
      </c>
      <c r="CE557049" s="7" t="s">
        <v>54</v>
      </c>
      <c r="CF557049" s="7" t="s">
        <v>57</v>
      </c>
      <c r="CG557049" s="7" t="s">
        <v>57</v>
      </c>
      <c r="CH557049" s="7" t="s">
        <v>57</v>
      </c>
      <c r="CI557049" s="7" t="s">
        <v>57</v>
      </c>
      <c r="CJ557049" s="7" t="s">
        <v>57</v>
      </c>
      <c r="CK557049" s="7" t="s">
        <v>57</v>
      </c>
      <c r="CL557049" s="7" t="s">
        <v>57</v>
      </c>
    </row>
    <row r="557050" spans="1:90" x14ac:dyDescent="0.25">
      <c r="A557050" s="1" t="s">
        <v>2</v>
      </c>
      <c r="B557050" s="9">
        <v>50</v>
      </c>
      <c r="C557050" s="10">
        <v>58</v>
      </c>
      <c r="D557050" s="10">
        <v>11</v>
      </c>
      <c r="E557050" s="10">
        <v>22</v>
      </c>
      <c r="F557050" s="10">
        <v>37</v>
      </c>
      <c r="G557050" s="10">
        <v>39</v>
      </c>
      <c r="H557050" s="10">
        <v>50</v>
      </c>
      <c r="I557050" s="10">
        <v>1</v>
      </c>
      <c r="J557050" s="10">
        <v>1</v>
      </c>
      <c r="K557050" s="10">
        <v>7</v>
      </c>
      <c r="L557050" s="10">
        <v>18</v>
      </c>
      <c r="M557050" s="10">
        <v>35</v>
      </c>
      <c r="N557050" s="10">
        <v>22</v>
      </c>
      <c r="O557050" s="10">
        <v>55</v>
      </c>
      <c r="P557050" s="10">
        <v>3</v>
      </c>
      <c r="Q557050" s="10">
        <v>21</v>
      </c>
      <c r="R557050" s="10">
        <v>23</v>
      </c>
      <c r="S557050" s="10">
        <v>26</v>
      </c>
      <c r="T557050" s="10">
        <v>30</v>
      </c>
      <c r="U557050" s="10">
        <v>21</v>
      </c>
      <c r="V557050" s="10">
        <v>33</v>
      </c>
      <c r="W557050" s="10">
        <v>2</v>
      </c>
      <c r="X557050" s="10">
        <v>15</v>
      </c>
      <c r="Y557050" s="10">
        <v>39</v>
      </c>
      <c r="Z557050" s="10">
        <v>36</v>
      </c>
      <c r="AA557050" s="10">
        <v>45</v>
      </c>
      <c r="AB557050" s="10">
        <v>53</v>
      </c>
      <c r="AC557050" s="7" t="s">
        <v>118</v>
      </c>
      <c r="AD557050" s="10" t="s">
        <v>118</v>
      </c>
      <c r="AE557050" s="10" t="s">
        <v>118</v>
      </c>
      <c r="AF557050" s="10">
        <v>21</v>
      </c>
      <c r="AG557050" s="10">
        <v>52</v>
      </c>
      <c r="AH557050" s="7">
        <v>62</v>
      </c>
      <c r="AI557050" s="7">
        <v>41</v>
      </c>
      <c r="AJ557050" s="7">
        <v>18</v>
      </c>
      <c r="AK557050" s="7">
        <v>52</v>
      </c>
      <c r="AL557050" s="10">
        <v>55</v>
      </c>
      <c r="AM557050" s="10">
        <v>33</v>
      </c>
      <c r="AN557050" s="10">
        <v>30</v>
      </c>
      <c r="AO557050" s="7">
        <v>38</v>
      </c>
      <c r="AP557050" s="9">
        <v>38</v>
      </c>
      <c r="AQ557050" s="7">
        <v>44</v>
      </c>
      <c r="AR557050" s="7">
        <v>50</v>
      </c>
      <c r="AS557050" s="7">
        <v>55</v>
      </c>
      <c r="AT557050" s="9">
        <v>1</v>
      </c>
      <c r="AU557050" s="9">
        <v>24</v>
      </c>
      <c r="AV557050" s="7">
        <v>28</v>
      </c>
      <c r="AW557050" s="9">
        <v>38</v>
      </c>
      <c r="AX557050" s="10">
        <v>21</v>
      </c>
      <c r="AY557050" s="9">
        <v>42</v>
      </c>
      <c r="AZ557050" s="10">
        <v>13</v>
      </c>
      <c r="BA557050" s="10">
        <v>21</v>
      </c>
      <c r="BB557050" s="10">
        <v>36</v>
      </c>
      <c r="BC557050" s="10">
        <v>57</v>
      </c>
      <c r="BD557050" s="10">
        <v>52</v>
      </c>
      <c r="BE557050" s="10">
        <v>12</v>
      </c>
      <c r="BF557050" s="10">
        <v>49</v>
      </c>
      <c r="BG557050" s="10">
        <v>48</v>
      </c>
      <c r="BH557050" s="10">
        <v>1</v>
      </c>
      <c r="BI557050" s="10">
        <v>40</v>
      </c>
      <c r="BJ557050" s="10">
        <v>42</v>
      </c>
      <c r="BK557050" s="10">
        <v>51</v>
      </c>
      <c r="BL557050" s="10">
        <v>2</v>
      </c>
      <c r="BM557050" s="10">
        <v>31</v>
      </c>
      <c r="BN557050" s="10">
        <v>43</v>
      </c>
      <c r="BO557050" s="10">
        <v>56</v>
      </c>
      <c r="BP557050" s="10">
        <v>2</v>
      </c>
      <c r="BQ557050" s="10">
        <v>14</v>
      </c>
      <c r="BR557050" s="10">
        <v>44</v>
      </c>
      <c r="BS557050" s="10">
        <v>68</v>
      </c>
      <c r="BT557050" s="10">
        <v>30</v>
      </c>
      <c r="BU557050" s="10">
        <v>53</v>
      </c>
      <c r="BV557050" s="10">
        <v>47</v>
      </c>
      <c r="BW557050" s="10">
        <v>41</v>
      </c>
      <c r="BX557050" s="10">
        <v>21</v>
      </c>
      <c r="BY557050" s="10">
        <v>32</v>
      </c>
      <c r="BZ557050" s="10">
        <v>9</v>
      </c>
      <c r="CA557050" s="10">
        <v>33</v>
      </c>
      <c r="CB557050" s="10">
        <v>39</v>
      </c>
      <c r="CC557050" s="10">
        <v>6</v>
      </c>
      <c r="CD557050" s="10">
        <v>18</v>
      </c>
      <c r="CE557050" s="10">
        <v>7</v>
      </c>
      <c r="CF557050" s="10">
        <v>43</v>
      </c>
      <c r="CG557050" s="7">
        <v>36</v>
      </c>
      <c r="CH557050" s="7">
        <v>45</v>
      </c>
      <c r="CI557050" s="7">
        <v>47</v>
      </c>
      <c r="CJ557050" s="7">
        <v>18</v>
      </c>
      <c r="CK557050" s="10" t="s">
        <v>118</v>
      </c>
      <c r="CL557050" s="7" t="s">
        <v>210</v>
      </c>
    </row>
    <row r="557051" spans="1:90" x14ac:dyDescent="0.25">
      <c r="A557051" s="1" t="s">
        <v>3</v>
      </c>
      <c r="B557051" s="7">
        <v>9</v>
      </c>
      <c r="C557051" s="7">
        <v>5</v>
      </c>
      <c r="D557051" s="7">
        <v>9</v>
      </c>
      <c r="E557051" s="7">
        <v>8</v>
      </c>
      <c r="F557051" s="7">
        <v>6</v>
      </c>
      <c r="G557051" s="7">
        <v>8</v>
      </c>
      <c r="H557051" s="7">
        <v>8</v>
      </c>
      <c r="I557051" s="7">
        <v>7</v>
      </c>
      <c r="J557051" s="13">
        <v>3</v>
      </c>
      <c r="K557051" s="13">
        <v>4</v>
      </c>
      <c r="L557051" s="7">
        <v>7</v>
      </c>
      <c r="M557051" s="13">
        <v>12</v>
      </c>
      <c r="N557051" s="7">
        <v>10</v>
      </c>
      <c r="O557051" s="7">
        <v>10</v>
      </c>
      <c r="P557051" s="7">
        <v>10</v>
      </c>
      <c r="Q557051" s="7">
        <v>7</v>
      </c>
      <c r="R557051" s="7">
        <v>5</v>
      </c>
      <c r="S557051" s="7">
        <v>5</v>
      </c>
      <c r="T557051" s="7">
        <v>11</v>
      </c>
      <c r="U557051" s="7">
        <v>7</v>
      </c>
      <c r="V557051" s="7">
        <v>8</v>
      </c>
      <c r="W557051" s="13">
        <v>12</v>
      </c>
      <c r="X557051" s="7">
        <v>5</v>
      </c>
      <c r="Y557051" s="7">
        <v>9</v>
      </c>
      <c r="Z557051" s="7">
        <v>9</v>
      </c>
      <c r="AA557051" s="7">
        <v>10</v>
      </c>
      <c r="AB557051" s="7">
        <v>5</v>
      </c>
      <c r="AC557051" s="7">
        <v>6</v>
      </c>
      <c r="AD557051" s="7">
        <v>7</v>
      </c>
      <c r="AE557051" s="7">
        <v>8</v>
      </c>
      <c r="AF557051" s="7">
        <v>6</v>
      </c>
      <c r="AG557051" s="7">
        <v>10</v>
      </c>
      <c r="AH557051" s="7">
        <v>8</v>
      </c>
      <c r="AI557051" s="7">
        <v>8</v>
      </c>
      <c r="AJ557051" s="7">
        <v>6</v>
      </c>
      <c r="AK557051" s="7">
        <v>5</v>
      </c>
      <c r="AL557051" s="7">
        <v>7</v>
      </c>
      <c r="AM557051" s="7">
        <v>11</v>
      </c>
      <c r="AN557051" s="7">
        <v>10</v>
      </c>
      <c r="AO557051" s="7">
        <v>9</v>
      </c>
      <c r="AP557051" s="7">
        <v>8</v>
      </c>
      <c r="AQ557051" s="7">
        <v>5</v>
      </c>
      <c r="AR557051" s="7">
        <v>7</v>
      </c>
      <c r="AS557051" s="7">
        <v>8</v>
      </c>
      <c r="AT557051" s="7">
        <v>8</v>
      </c>
      <c r="AU557051" s="7">
        <v>11</v>
      </c>
      <c r="AV557051" s="7">
        <v>7</v>
      </c>
      <c r="AW557051" s="7">
        <v>9</v>
      </c>
      <c r="AX557051" s="7">
        <v>6</v>
      </c>
      <c r="AY557051" s="7">
        <v>10</v>
      </c>
      <c r="AZ557051" s="7">
        <v>8</v>
      </c>
      <c r="BA557051" s="7">
        <v>5</v>
      </c>
      <c r="BB557051" s="7">
        <v>8</v>
      </c>
      <c r="BC557051" s="7">
        <v>9</v>
      </c>
      <c r="BD557051" s="7">
        <v>6</v>
      </c>
      <c r="BE557051" s="13">
        <v>6</v>
      </c>
      <c r="BF557051" s="7">
        <v>8</v>
      </c>
      <c r="BG557051" s="7">
        <v>9</v>
      </c>
      <c r="BH557051" s="13">
        <v>4</v>
      </c>
      <c r="BI557051" s="7">
        <v>7</v>
      </c>
      <c r="BJ557051" s="13">
        <v>6</v>
      </c>
      <c r="BK557051" s="13">
        <v>6</v>
      </c>
      <c r="BL557051" s="13">
        <v>3</v>
      </c>
      <c r="BM557051" s="7">
        <v>8</v>
      </c>
      <c r="BN557051" s="7">
        <v>11</v>
      </c>
      <c r="BO557051" s="7">
        <v>7</v>
      </c>
      <c r="BP557051" s="13">
        <v>4</v>
      </c>
      <c r="BQ557051" s="7">
        <v>8</v>
      </c>
      <c r="BR557051" s="7">
        <v>5</v>
      </c>
      <c r="BS557051" s="7">
        <v>9</v>
      </c>
      <c r="BT557051" s="13">
        <v>6</v>
      </c>
      <c r="BU557051" s="7">
        <v>11</v>
      </c>
      <c r="BV557051" s="7">
        <v>9</v>
      </c>
      <c r="BW557051" s="7">
        <v>7</v>
      </c>
      <c r="BX557051" s="7">
        <v>9</v>
      </c>
      <c r="BY557051" s="7">
        <v>9</v>
      </c>
      <c r="BZ557051" s="7">
        <v>8</v>
      </c>
      <c r="CA557051" s="7">
        <v>7</v>
      </c>
      <c r="CB557051" s="7">
        <v>5</v>
      </c>
      <c r="CC557051" s="7">
        <v>5</v>
      </c>
      <c r="CD557051" s="13">
        <v>6</v>
      </c>
      <c r="CE557051" s="7">
        <v>11</v>
      </c>
      <c r="CF557051" s="7">
        <v>9</v>
      </c>
      <c r="CG557051" s="7">
        <v>7</v>
      </c>
      <c r="CH557051" s="7">
        <v>7</v>
      </c>
      <c r="CI557051" s="7">
        <v>5</v>
      </c>
      <c r="CJ557051" s="7">
        <v>7</v>
      </c>
      <c r="CK557051" s="7">
        <v>7</v>
      </c>
      <c r="CL557051" s="7">
        <v>4</v>
      </c>
    </row>
    <row r="557052" spans="1:90" x14ac:dyDescent="0.25">
      <c r="A557052" s="1" t="s">
        <v>4</v>
      </c>
      <c r="B557052" s="7">
        <v>2007</v>
      </c>
      <c r="C557052" s="7">
        <v>2007</v>
      </c>
      <c r="D557052" s="7">
        <v>2008</v>
      </c>
      <c r="E557052" s="7">
        <v>2008</v>
      </c>
      <c r="F557052" s="7">
        <v>2008</v>
      </c>
      <c r="G557052" s="7">
        <v>2008</v>
      </c>
      <c r="H557052" s="7">
        <v>2008</v>
      </c>
      <c r="I557052" s="7">
        <v>2009</v>
      </c>
      <c r="J557052" s="7">
        <v>2010</v>
      </c>
      <c r="K557052" s="7">
        <v>2010</v>
      </c>
      <c r="L557052" s="7">
        <v>2010</v>
      </c>
      <c r="M557052" s="7">
        <v>2010</v>
      </c>
      <c r="N557052" s="7">
        <v>2011</v>
      </c>
      <c r="O557052" s="7">
        <v>2011</v>
      </c>
      <c r="P557052" s="13">
        <v>2012</v>
      </c>
      <c r="Q557052" s="7">
        <v>2012</v>
      </c>
      <c r="R557052" s="7">
        <v>2012</v>
      </c>
      <c r="S557052" s="7">
        <v>2012</v>
      </c>
      <c r="T557052" s="13">
        <v>2012</v>
      </c>
      <c r="U557052" s="13">
        <v>2015</v>
      </c>
      <c r="V557052" s="13">
        <v>2015</v>
      </c>
      <c r="W557052" s="7">
        <v>2016</v>
      </c>
      <c r="X557052" s="13">
        <v>2016</v>
      </c>
      <c r="Y557052" s="7">
        <v>2016</v>
      </c>
      <c r="Z557052" s="7">
        <v>2017</v>
      </c>
      <c r="AA557052" s="7">
        <v>2017</v>
      </c>
      <c r="AB557052" s="7">
        <v>2017</v>
      </c>
      <c r="AC557052" s="7">
        <v>2019</v>
      </c>
      <c r="AD557052" s="7">
        <v>2019</v>
      </c>
      <c r="AE557052" s="7">
        <v>2019</v>
      </c>
      <c r="AF557052" s="7">
        <v>2002</v>
      </c>
      <c r="AG557052" s="7">
        <v>2003</v>
      </c>
      <c r="AH557052" s="7">
        <v>1988</v>
      </c>
      <c r="AI557052" s="7">
        <v>1989</v>
      </c>
      <c r="AJ557052" s="7">
        <v>1994</v>
      </c>
      <c r="AK557052" s="7">
        <v>1995</v>
      </c>
      <c r="AL557052" s="7">
        <v>2002</v>
      </c>
      <c r="AM557052" s="7">
        <v>2003</v>
      </c>
      <c r="AN557052" s="7">
        <v>2003</v>
      </c>
      <c r="AO557052" s="7">
        <v>2005</v>
      </c>
      <c r="AP557052" s="7">
        <v>2007</v>
      </c>
      <c r="AQ557052" s="7">
        <v>2007</v>
      </c>
      <c r="AR557052" s="7">
        <v>2007</v>
      </c>
      <c r="AS557052" s="7">
        <v>2007</v>
      </c>
      <c r="AT557052" s="7">
        <v>2007</v>
      </c>
      <c r="AU557052" s="7">
        <v>2007</v>
      </c>
      <c r="AV557052" s="7">
        <v>2007</v>
      </c>
      <c r="AW557052" s="7">
        <v>2007</v>
      </c>
      <c r="AX557052" s="7">
        <v>2007</v>
      </c>
      <c r="AY557052" s="7">
        <v>2007</v>
      </c>
      <c r="AZ557052" s="7">
        <v>2008</v>
      </c>
      <c r="BA557052" s="7">
        <v>2008</v>
      </c>
      <c r="BB557052" s="7">
        <v>2008</v>
      </c>
      <c r="BC557052" s="7">
        <v>2008</v>
      </c>
      <c r="BD557052" s="7">
        <v>2008</v>
      </c>
      <c r="BE557052" s="7">
        <v>2009</v>
      </c>
      <c r="BF557052" s="7">
        <v>2009</v>
      </c>
      <c r="BG557052" s="7">
        <v>2009</v>
      </c>
      <c r="BH557052" s="7">
        <v>2010</v>
      </c>
      <c r="BI557052" s="7">
        <v>2010</v>
      </c>
      <c r="BJ557052" s="7">
        <v>2010</v>
      </c>
      <c r="BK557052" s="7">
        <v>2010</v>
      </c>
      <c r="BL557052" s="7">
        <v>2010</v>
      </c>
      <c r="BM557052" s="7">
        <v>2010</v>
      </c>
      <c r="BN557052" s="7">
        <v>2011</v>
      </c>
      <c r="BO557052" s="7">
        <v>2011</v>
      </c>
      <c r="BP557052" s="7">
        <v>2011</v>
      </c>
      <c r="BQ557052" s="7">
        <v>2011</v>
      </c>
      <c r="BR557052" s="7">
        <v>2011</v>
      </c>
      <c r="BS557052" s="7">
        <v>2011</v>
      </c>
      <c r="BT557052" s="7">
        <v>2011</v>
      </c>
      <c r="BU557052" s="13">
        <v>2012</v>
      </c>
      <c r="BV557052" s="13">
        <v>2013</v>
      </c>
      <c r="BW557052" s="13">
        <v>2013</v>
      </c>
      <c r="BX557052" s="13">
        <v>2013</v>
      </c>
      <c r="BY557052" s="13">
        <v>2014</v>
      </c>
      <c r="BZ557052" s="13">
        <v>2014</v>
      </c>
      <c r="CA557052" s="13">
        <v>2015</v>
      </c>
      <c r="CB557052" s="13">
        <v>2015</v>
      </c>
      <c r="CC557052" s="13">
        <v>2015</v>
      </c>
      <c r="CD557052" s="13">
        <v>2016</v>
      </c>
      <c r="CE557052" s="7">
        <v>2017</v>
      </c>
      <c r="CF557052" s="7">
        <v>2017</v>
      </c>
      <c r="CG557052" s="7">
        <v>2018</v>
      </c>
      <c r="CH557052" s="7">
        <v>2018</v>
      </c>
      <c r="CI557052" s="7">
        <v>2018</v>
      </c>
      <c r="CJ557052" s="7">
        <v>2018</v>
      </c>
      <c r="CK557052" s="7">
        <v>2019</v>
      </c>
      <c r="CL557052" s="7">
        <v>2019</v>
      </c>
    </row>
    <row r="557053" spans="1:90" x14ac:dyDescent="0.25">
      <c r="A557053" s="1" t="s">
        <v>5</v>
      </c>
      <c r="B557053" s="14">
        <v>39347</v>
      </c>
      <c r="C557053" s="14">
        <v>39225</v>
      </c>
      <c r="D557053" s="14">
        <v>39701</v>
      </c>
      <c r="E557053" s="14">
        <v>39671</v>
      </c>
      <c r="F557053" s="14">
        <v>39606</v>
      </c>
      <c r="G557053" s="14">
        <v>39675</v>
      </c>
      <c r="H557053" s="14">
        <v>39671</v>
      </c>
      <c r="I557053" s="14">
        <v>40023</v>
      </c>
      <c r="J557053" s="14">
        <v>40258</v>
      </c>
      <c r="K557053" s="14">
        <v>40298</v>
      </c>
      <c r="L557053" s="14">
        <v>40375</v>
      </c>
      <c r="M557053" s="14">
        <v>40543</v>
      </c>
      <c r="N557053" s="14">
        <v>40844</v>
      </c>
      <c r="O557053" s="14">
        <v>40825</v>
      </c>
      <c r="P557053" s="14">
        <v>41185</v>
      </c>
      <c r="Q557053" s="14">
        <v>41106</v>
      </c>
      <c r="R557053" s="14">
        <v>41056</v>
      </c>
      <c r="S557053" s="14">
        <v>41048</v>
      </c>
      <c r="T557053" s="14">
        <v>41220</v>
      </c>
      <c r="U557053" s="14">
        <v>42202</v>
      </c>
      <c r="V557053" s="14">
        <v>42234</v>
      </c>
      <c r="W557053" s="14">
        <v>42709</v>
      </c>
      <c r="X557053" s="14">
        <v>42518</v>
      </c>
      <c r="Y557053" s="14">
        <v>42626</v>
      </c>
      <c r="Z557053" s="14">
        <v>42987</v>
      </c>
      <c r="AA557053" s="14">
        <v>43031</v>
      </c>
      <c r="AB557053" s="14">
        <v>42875</v>
      </c>
      <c r="AC557053" s="14">
        <v>43635</v>
      </c>
      <c r="AD557053" s="14">
        <v>43650</v>
      </c>
      <c r="AE557053" s="14">
        <v>43678</v>
      </c>
      <c r="AF557053" s="14">
        <v>37421</v>
      </c>
      <c r="AG557053" s="14">
        <v>37911</v>
      </c>
      <c r="AH557053" s="14">
        <v>32381</v>
      </c>
      <c r="AI557053" s="14">
        <v>32740</v>
      </c>
      <c r="AJ557053" s="14">
        <v>34498</v>
      </c>
      <c r="AK557053" s="14">
        <v>34849</v>
      </c>
      <c r="AL557053" s="14">
        <v>37461</v>
      </c>
      <c r="AM557053" s="14">
        <v>37949</v>
      </c>
      <c r="AN557053" s="14">
        <v>37916</v>
      </c>
      <c r="AO557053" s="14">
        <v>38608</v>
      </c>
      <c r="AP557053" s="14">
        <v>39319</v>
      </c>
      <c r="AQ557053" s="14">
        <v>39229</v>
      </c>
      <c r="AR557053" s="14">
        <v>39264</v>
      </c>
      <c r="AS557053" s="14">
        <v>39311</v>
      </c>
      <c r="AT557053" s="14">
        <v>39305</v>
      </c>
      <c r="AU557053" s="14">
        <v>39411</v>
      </c>
      <c r="AV557053" s="14">
        <v>39266</v>
      </c>
      <c r="AW557053" s="14">
        <v>39336</v>
      </c>
      <c r="AX557053" s="14">
        <v>39259</v>
      </c>
      <c r="AY557053" s="14">
        <v>39379</v>
      </c>
      <c r="AZ557053" s="14">
        <v>39671</v>
      </c>
      <c r="BA557053" s="14">
        <v>39571</v>
      </c>
      <c r="BB557053" s="14">
        <v>39671</v>
      </c>
      <c r="BC557053" s="14">
        <v>39709</v>
      </c>
      <c r="BD557053" s="14">
        <v>39615</v>
      </c>
      <c r="BE557053" s="14">
        <v>39980</v>
      </c>
      <c r="BF557053" s="14">
        <v>40026</v>
      </c>
      <c r="BG557053" s="14">
        <v>40071</v>
      </c>
      <c r="BH557053" s="14">
        <v>40279</v>
      </c>
      <c r="BI557053" s="14">
        <v>40390</v>
      </c>
      <c r="BJ557053" s="14">
        <v>40338</v>
      </c>
      <c r="BK557053" s="14">
        <v>40339</v>
      </c>
      <c r="BL557053" s="14">
        <v>40246</v>
      </c>
      <c r="BM557053" s="14">
        <v>40419</v>
      </c>
      <c r="BN557053" s="14">
        <v>40856</v>
      </c>
      <c r="BO557053" s="14">
        <v>40736</v>
      </c>
      <c r="BP557053" s="14">
        <v>40640</v>
      </c>
      <c r="BQ557053" s="14">
        <v>40764</v>
      </c>
      <c r="BR557053" s="14">
        <v>40682</v>
      </c>
      <c r="BS557053" s="14">
        <v>40796</v>
      </c>
      <c r="BT557053" s="14">
        <v>40702</v>
      </c>
      <c r="BU557053" s="14">
        <v>41218</v>
      </c>
      <c r="BV557053" s="14">
        <v>41519</v>
      </c>
      <c r="BW557053" s="14">
        <v>41483</v>
      </c>
      <c r="BX557053" s="14">
        <v>41532</v>
      </c>
      <c r="BY557053" s="14">
        <v>41910</v>
      </c>
      <c r="BZ557053" s="14">
        <v>41858</v>
      </c>
      <c r="CA557053" s="14">
        <v>42210</v>
      </c>
      <c r="CB557053" s="14">
        <v>42150</v>
      </c>
      <c r="CC557053" s="14">
        <v>42155</v>
      </c>
      <c r="CD557053" s="14">
        <v>42549</v>
      </c>
      <c r="CE557053" s="14">
        <v>43067</v>
      </c>
      <c r="CF557053" s="14">
        <v>42997</v>
      </c>
      <c r="CG557053" s="15">
        <v>43303</v>
      </c>
      <c r="CH557053" s="15">
        <v>43310</v>
      </c>
      <c r="CI557053" s="15">
        <v>43240</v>
      </c>
      <c r="CJ557053" s="15">
        <v>43291</v>
      </c>
      <c r="CK557053" s="14">
        <v>43662</v>
      </c>
      <c r="CL557053" s="15">
        <v>43563</v>
      </c>
    </row>
    <row r="557054" spans="1:90" x14ac:dyDescent="0.25">
      <c r="A557054" s="1" t="s">
        <v>6</v>
      </c>
      <c r="B557054" s="7" t="s">
        <v>68</v>
      </c>
      <c r="C557054" s="7" t="s">
        <v>72</v>
      </c>
      <c r="D557054" s="13" t="s">
        <v>74</v>
      </c>
      <c r="E557054" s="7" t="s">
        <v>78</v>
      </c>
      <c r="F557054" s="7" t="s">
        <v>80</v>
      </c>
      <c r="G557054" s="7" t="s">
        <v>82</v>
      </c>
      <c r="H557054" s="7" t="s">
        <v>84</v>
      </c>
      <c r="I557054" s="13" t="s">
        <v>62</v>
      </c>
      <c r="J557054" s="13" t="s">
        <v>88</v>
      </c>
      <c r="K557054" s="13" t="s">
        <v>74</v>
      </c>
      <c r="L557054" s="13" t="s">
        <v>63</v>
      </c>
      <c r="M557054" s="13" t="s">
        <v>92</v>
      </c>
      <c r="N557054" s="13" t="s">
        <v>60</v>
      </c>
      <c r="O557054" s="13" t="s">
        <v>95</v>
      </c>
      <c r="P557054" s="13" t="s">
        <v>60</v>
      </c>
      <c r="Q557054" s="13" t="s">
        <v>98</v>
      </c>
      <c r="R557054" s="13" t="s">
        <v>101</v>
      </c>
      <c r="S557054" s="13" t="s">
        <v>65</v>
      </c>
      <c r="T557054" s="13" t="s">
        <v>58</v>
      </c>
      <c r="U557054" s="13" t="s">
        <v>64</v>
      </c>
      <c r="V557054" s="13" t="s">
        <v>107</v>
      </c>
      <c r="W557054" s="13" t="s">
        <v>109</v>
      </c>
      <c r="X557054" s="13" t="s">
        <v>107</v>
      </c>
      <c r="Y557054" s="13" t="s">
        <v>55</v>
      </c>
      <c r="Z557054" s="11" t="s">
        <v>64</v>
      </c>
      <c r="AA557054" s="11" t="s">
        <v>114</v>
      </c>
      <c r="AB557054" s="11" t="s">
        <v>116</v>
      </c>
      <c r="AC557054" s="7" t="s">
        <v>114</v>
      </c>
      <c r="AD557054" s="7" t="s">
        <v>64</v>
      </c>
      <c r="AE557054" s="7" t="s">
        <v>58</v>
      </c>
      <c r="AF557054" s="7" t="s">
        <v>59</v>
      </c>
      <c r="AG557054" s="7" t="s">
        <v>124</v>
      </c>
      <c r="AH557054" s="7" t="s">
        <v>82</v>
      </c>
      <c r="AI557054" s="7" t="s">
        <v>128</v>
      </c>
      <c r="AJ557054" s="7" t="s">
        <v>82</v>
      </c>
      <c r="AK557054" s="7" t="s">
        <v>131</v>
      </c>
      <c r="AL557054" s="7" t="s">
        <v>82</v>
      </c>
      <c r="AM557054" s="7" t="s">
        <v>62</v>
      </c>
      <c r="AN557054" s="7" t="s">
        <v>63</v>
      </c>
      <c r="AO557054" s="7" t="s">
        <v>107</v>
      </c>
      <c r="AP557054" s="7" t="s">
        <v>60</v>
      </c>
      <c r="AQ557054" s="7" t="s">
        <v>74</v>
      </c>
      <c r="AR557054" s="7" t="s">
        <v>144</v>
      </c>
      <c r="AS557054" s="7" t="s">
        <v>78</v>
      </c>
      <c r="AT557054" s="13" t="s">
        <v>144</v>
      </c>
      <c r="AU557054" s="7" t="s">
        <v>65</v>
      </c>
      <c r="AV557054" s="7" t="s">
        <v>150</v>
      </c>
      <c r="AW557054" s="7" t="s">
        <v>63</v>
      </c>
      <c r="AX557054" s="7" t="s">
        <v>154</v>
      </c>
      <c r="AY557054" s="7" t="s">
        <v>156</v>
      </c>
      <c r="AZ557054" s="7" t="s">
        <v>144</v>
      </c>
      <c r="BA557054" s="7" t="s">
        <v>61</v>
      </c>
      <c r="BB557054" s="7" t="s">
        <v>116</v>
      </c>
      <c r="BC557054" s="7" t="s">
        <v>82</v>
      </c>
      <c r="BD557054" s="7" t="s">
        <v>107</v>
      </c>
      <c r="BE557054" s="13" t="s">
        <v>74</v>
      </c>
      <c r="BF557054" s="13" t="s">
        <v>82</v>
      </c>
      <c r="BG557054" s="13" t="s">
        <v>66</v>
      </c>
      <c r="BH557054" s="13" t="s">
        <v>63</v>
      </c>
      <c r="BI557054" s="13" t="s">
        <v>82</v>
      </c>
      <c r="BJ557054" s="13" t="s">
        <v>74</v>
      </c>
      <c r="BK557054" s="13" t="s">
        <v>63</v>
      </c>
      <c r="BL557054" s="13" t="s">
        <v>172</v>
      </c>
      <c r="BM557054" s="13" t="s">
        <v>82</v>
      </c>
      <c r="BN557054" s="13" t="s">
        <v>175</v>
      </c>
      <c r="BO557054" s="13" t="s">
        <v>177</v>
      </c>
      <c r="BP557054" s="13" t="s">
        <v>82</v>
      </c>
      <c r="BQ557054" s="13" t="s">
        <v>180</v>
      </c>
      <c r="BR557054" s="13" t="s">
        <v>182</v>
      </c>
      <c r="BS557054" s="13" t="s">
        <v>59</v>
      </c>
      <c r="BT557054" s="13" t="s">
        <v>59</v>
      </c>
      <c r="BU557054" s="13" t="s">
        <v>186</v>
      </c>
      <c r="BV557054" s="13" t="s">
        <v>124</v>
      </c>
      <c r="BW557054" s="13" t="s">
        <v>107</v>
      </c>
      <c r="BX557054" s="13" t="s">
        <v>107</v>
      </c>
      <c r="BY557054" s="13" t="s">
        <v>191</v>
      </c>
      <c r="BZ557054" s="13" t="s">
        <v>64</v>
      </c>
      <c r="CA557054" s="13" t="s">
        <v>124</v>
      </c>
      <c r="CB557054" s="13" t="s">
        <v>72</v>
      </c>
      <c r="CC557054" s="13" t="s">
        <v>63</v>
      </c>
      <c r="CD557054" s="13" t="s">
        <v>64</v>
      </c>
      <c r="CE557054" s="11" t="s">
        <v>114</v>
      </c>
      <c r="CF557054" s="11" t="s">
        <v>61</v>
      </c>
      <c r="CG557054" s="7" t="s">
        <v>201</v>
      </c>
      <c r="CH557054" s="7" t="s">
        <v>203</v>
      </c>
      <c r="CI557054" s="7" t="s">
        <v>144</v>
      </c>
      <c r="CJ557054" s="7" t="s">
        <v>207</v>
      </c>
      <c r="CK557054" s="7" t="s">
        <v>101</v>
      </c>
      <c r="CL557054" s="7" t="s">
        <v>65</v>
      </c>
    </row>
    <row r="557055" spans="1:90" x14ac:dyDescent="0.25">
      <c r="A557055" s="1" t="s">
        <v>7</v>
      </c>
      <c r="B557055" s="7" t="s">
        <v>69</v>
      </c>
      <c r="C557055" s="7" t="s">
        <v>69</v>
      </c>
      <c r="D557055" s="7" t="s">
        <v>75</v>
      </c>
      <c r="E557055" s="7" t="s">
        <v>75</v>
      </c>
      <c r="F557055" s="7" t="s">
        <v>69</v>
      </c>
      <c r="G557055" s="7" t="s">
        <v>75</v>
      </c>
      <c r="I557055" s="7" t="s">
        <v>69</v>
      </c>
      <c r="J557055" s="7" t="s">
        <v>75</v>
      </c>
      <c r="K557055" s="7" t="s">
        <v>75</v>
      </c>
      <c r="L557055" s="7" t="s">
        <v>75</v>
      </c>
      <c r="M557055" s="7" t="s">
        <v>75</v>
      </c>
      <c r="N557055" s="7" t="s">
        <v>75</v>
      </c>
      <c r="O557055" s="7" t="s">
        <v>75</v>
      </c>
      <c r="P557055" s="7" t="s">
        <v>75</v>
      </c>
      <c r="Q557055" s="7" t="s">
        <v>69</v>
      </c>
      <c r="R557055" s="7" t="s">
        <v>75</v>
      </c>
      <c r="S557055" s="13" t="s">
        <v>75</v>
      </c>
      <c r="T557055" s="7" t="s">
        <v>75</v>
      </c>
      <c r="U557055" s="7" t="s">
        <v>75</v>
      </c>
      <c r="V557055" s="7" t="s">
        <v>69</v>
      </c>
      <c r="W557055" s="7" t="s">
        <v>75</v>
      </c>
      <c r="X557055" s="7" t="s">
        <v>69</v>
      </c>
      <c r="Y557055" s="7" t="s">
        <v>75</v>
      </c>
      <c r="Z557055" s="7" t="s">
        <v>75</v>
      </c>
      <c r="AA557055" s="7" t="s">
        <v>75</v>
      </c>
      <c r="AB557055" s="11" t="s">
        <v>75</v>
      </c>
      <c r="AC557055" s="7" t="s">
        <v>75</v>
      </c>
      <c r="AD557055" s="7" t="s">
        <v>75</v>
      </c>
      <c r="AE557055" s="7" t="s">
        <v>75</v>
      </c>
      <c r="AF557055" s="7" t="s">
        <v>75</v>
      </c>
      <c r="AG557055" s="7" t="s">
        <v>69</v>
      </c>
      <c r="AH557055" s="7" t="s">
        <v>75</v>
      </c>
      <c r="AI557055" s="7" t="s">
        <v>69</v>
      </c>
      <c r="AJ557055" s="7" t="s">
        <v>75</v>
      </c>
      <c r="AK557055" s="7" t="s">
        <v>75</v>
      </c>
      <c r="AL557055" s="7" t="s">
        <v>75</v>
      </c>
      <c r="AM557055" s="7" t="s">
        <v>69</v>
      </c>
      <c r="AN557055" s="7" t="s">
        <v>75</v>
      </c>
      <c r="AO557055" s="7" t="s">
        <v>69</v>
      </c>
      <c r="AP557055" s="7" t="s">
        <v>75</v>
      </c>
      <c r="AQ557055" s="7" t="s">
        <v>75</v>
      </c>
      <c r="AR557055" s="7" t="s">
        <v>75</v>
      </c>
      <c r="AS557055" s="7" t="s">
        <v>75</v>
      </c>
      <c r="AT557055" s="7" t="s">
        <v>75</v>
      </c>
      <c r="AU557055" s="7" t="s">
        <v>75</v>
      </c>
      <c r="AV557055" s="7" t="s">
        <v>69</v>
      </c>
      <c r="AW557055" s="7" t="s">
        <v>75</v>
      </c>
      <c r="AX557055" s="7" t="s">
        <v>69</v>
      </c>
      <c r="AY557055" s="7" t="s">
        <v>75</v>
      </c>
      <c r="AZ557055" s="7" t="s">
        <v>75</v>
      </c>
      <c r="BA557055" s="7" t="s">
        <v>75</v>
      </c>
      <c r="BB557055" s="7" t="s">
        <v>75</v>
      </c>
      <c r="BC557055" s="7" t="s">
        <v>75</v>
      </c>
      <c r="BD557055" s="7" t="s">
        <v>69</v>
      </c>
      <c r="BE557055" s="7" t="s">
        <v>75</v>
      </c>
      <c r="BF557055" s="7" t="s">
        <v>75</v>
      </c>
      <c r="BG557055" s="7" t="s">
        <v>75</v>
      </c>
      <c r="BH557055" s="7" t="s">
        <v>75</v>
      </c>
      <c r="BI557055" s="7" t="s">
        <v>75</v>
      </c>
      <c r="BJ557055" s="7" t="s">
        <v>75</v>
      </c>
      <c r="BK557055" s="7" t="s">
        <v>75</v>
      </c>
      <c r="BL557055" s="7" t="s">
        <v>75</v>
      </c>
      <c r="BM557055" s="7" t="s">
        <v>75</v>
      </c>
      <c r="BN557055" s="7" t="s">
        <v>69</v>
      </c>
      <c r="BO557055" s="13"/>
      <c r="BP557055" s="7" t="s">
        <v>75</v>
      </c>
      <c r="BQ557055" s="7" t="s">
        <v>75</v>
      </c>
      <c r="BR557055" s="7" t="s">
        <v>75</v>
      </c>
      <c r="BS557055" s="7" t="s">
        <v>75</v>
      </c>
      <c r="BT557055" s="7" t="s">
        <v>75</v>
      </c>
      <c r="BU557055" s="7" t="s">
        <v>75</v>
      </c>
      <c r="BV557055" s="7" t="s">
        <v>69</v>
      </c>
      <c r="BW557055" s="7" t="s">
        <v>69</v>
      </c>
      <c r="BX557055" s="7" t="s">
        <v>69</v>
      </c>
      <c r="BY557055" s="7" t="s">
        <v>75</v>
      </c>
      <c r="BZ557055" s="7" t="s">
        <v>75</v>
      </c>
      <c r="CA557055" s="7" t="s">
        <v>69</v>
      </c>
      <c r="CB557055" s="7" t="s">
        <v>69</v>
      </c>
      <c r="CC557055" s="7" t="s">
        <v>75</v>
      </c>
      <c r="CD557055" s="7" t="s">
        <v>75</v>
      </c>
      <c r="CE557055" s="7" t="s">
        <v>75</v>
      </c>
      <c r="CF557055" s="7" t="s">
        <v>75</v>
      </c>
      <c r="CG557055" s="7" t="s">
        <v>75</v>
      </c>
      <c r="CH557055" s="7" t="s">
        <v>69</v>
      </c>
      <c r="CI557055" s="7" t="s">
        <v>75</v>
      </c>
      <c r="CJ557055" s="7" t="s">
        <v>75</v>
      </c>
      <c r="CK557055" s="7" t="s">
        <v>75</v>
      </c>
      <c r="CL557055" s="7" t="s">
        <v>75</v>
      </c>
    </row>
    <row r="557056" spans="1:90" x14ac:dyDescent="0.25">
      <c r="A557056" s="1" t="s">
        <v>8</v>
      </c>
      <c r="B557056" s="13" t="s">
        <v>70</v>
      </c>
      <c r="C557056" s="7" t="s">
        <v>70</v>
      </c>
      <c r="D557056" s="11" t="s">
        <v>76</v>
      </c>
      <c r="E557056" s="11" t="s">
        <v>76</v>
      </c>
      <c r="F557056" s="11" t="s">
        <v>70</v>
      </c>
      <c r="G557056" s="11" t="s">
        <v>76</v>
      </c>
      <c r="H557056" s="11" t="s">
        <v>85</v>
      </c>
      <c r="I557056" s="11" t="s">
        <v>70</v>
      </c>
      <c r="J557056" s="11" t="s">
        <v>76</v>
      </c>
      <c r="K557056" s="11" t="s">
        <v>76</v>
      </c>
      <c r="L557056" s="11" t="s">
        <v>76</v>
      </c>
      <c r="M557056" s="13" t="s">
        <v>76</v>
      </c>
      <c r="N557056" s="11" t="s">
        <v>76</v>
      </c>
      <c r="O557056" s="11" t="s">
        <v>76</v>
      </c>
      <c r="P557056" s="11" t="s">
        <v>76</v>
      </c>
      <c r="Q557056" s="11" t="s">
        <v>99</v>
      </c>
      <c r="R557056" s="13" t="s">
        <v>76</v>
      </c>
      <c r="S557056" s="13" t="s">
        <v>76</v>
      </c>
      <c r="T557056" s="11" t="s">
        <v>104</v>
      </c>
      <c r="U557056" s="11" t="s">
        <v>76</v>
      </c>
      <c r="V557056" s="11" t="s">
        <v>70</v>
      </c>
      <c r="W557056" s="11" t="s">
        <v>104</v>
      </c>
      <c r="X557056" s="11" t="s">
        <v>70</v>
      </c>
      <c r="Y557056" s="11" t="s">
        <v>76</v>
      </c>
      <c r="Z557056" s="11" t="s">
        <v>76</v>
      </c>
      <c r="AA557056" s="11" t="s">
        <v>76</v>
      </c>
      <c r="AB557056" s="11" t="s">
        <v>76</v>
      </c>
      <c r="AC557056" s="11" t="s">
        <v>76</v>
      </c>
      <c r="AD557056" s="11" t="s">
        <v>76</v>
      </c>
      <c r="AE557056" s="11" t="s">
        <v>104</v>
      </c>
      <c r="AF557056" s="11" t="s">
        <v>76</v>
      </c>
      <c r="AG557056" s="11" t="s">
        <v>70</v>
      </c>
      <c r="AH557056" s="11" t="s">
        <v>76</v>
      </c>
      <c r="AI557056" s="11" t="s">
        <v>99</v>
      </c>
      <c r="AJ557056" s="11" t="s">
        <v>76</v>
      </c>
      <c r="AK557056" s="11" t="s">
        <v>76</v>
      </c>
      <c r="AL557056" s="11" t="s">
        <v>76</v>
      </c>
      <c r="AM557056" s="11" t="s">
        <v>70</v>
      </c>
      <c r="AN557056" s="11" t="s">
        <v>76</v>
      </c>
      <c r="AO557056" s="11" t="s">
        <v>70</v>
      </c>
      <c r="AP557056" s="11" t="s">
        <v>76</v>
      </c>
      <c r="AQ557056" s="11" t="s">
        <v>76</v>
      </c>
      <c r="AR557056" s="11" t="s">
        <v>76</v>
      </c>
      <c r="AS557056" s="11" t="s">
        <v>76</v>
      </c>
      <c r="AT557056" s="11" t="s">
        <v>76</v>
      </c>
      <c r="AU557056" s="13" t="s">
        <v>76</v>
      </c>
      <c r="AV557056" s="7" t="s">
        <v>151</v>
      </c>
      <c r="AW557056" s="11" t="s">
        <v>76</v>
      </c>
      <c r="AX557056" s="13" t="s">
        <v>151</v>
      </c>
      <c r="AY557056" s="11" t="s">
        <v>76</v>
      </c>
      <c r="AZ557056" s="11" t="s">
        <v>76</v>
      </c>
      <c r="BA557056" s="11" t="s">
        <v>104</v>
      </c>
      <c r="BB557056" s="11" t="s">
        <v>76</v>
      </c>
      <c r="BC557056" s="11" t="s">
        <v>76</v>
      </c>
      <c r="BD557056" s="11" t="s">
        <v>70</v>
      </c>
      <c r="BE557056" s="11" t="s">
        <v>76</v>
      </c>
      <c r="BF557056" s="11" t="s">
        <v>76</v>
      </c>
      <c r="BG557056" s="11" t="s">
        <v>76</v>
      </c>
      <c r="BH557056" s="11" t="s">
        <v>76</v>
      </c>
      <c r="BI557056" s="11" t="s">
        <v>76</v>
      </c>
      <c r="BJ557056" s="11" t="s">
        <v>76</v>
      </c>
      <c r="BK557056" s="11" t="s">
        <v>76</v>
      </c>
      <c r="BL557056" s="11" t="s">
        <v>76</v>
      </c>
      <c r="BM557056" s="11" t="s">
        <v>76</v>
      </c>
      <c r="BN557056" s="11" t="s">
        <v>70</v>
      </c>
      <c r="BO557056" s="11" t="s">
        <v>85</v>
      </c>
      <c r="BP557056" s="11" t="s">
        <v>76</v>
      </c>
      <c r="BQ557056" s="11" t="s">
        <v>76</v>
      </c>
      <c r="BR557056" s="11" t="s">
        <v>76</v>
      </c>
      <c r="BS557056" s="11" t="s">
        <v>76</v>
      </c>
      <c r="BT557056" s="11" t="s">
        <v>76</v>
      </c>
      <c r="BU557056" s="11" t="s">
        <v>76</v>
      </c>
      <c r="BV557056" s="11" t="s">
        <v>70</v>
      </c>
      <c r="BW557056" s="11" t="s">
        <v>70</v>
      </c>
      <c r="BX557056" s="11" t="s">
        <v>70</v>
      </c>
      <c r="BY557056" s="11" t="s">
        <v>104</v>
      </c>
      <c r="BZ557056" s="11" t="s">
        <v>76</v>
      </c>
      <c r="CA557056" s="11" t="s">
        <v>70</v>
      </c>
      <c r="CB557056" s="11" t="s">
        <v>70</v>
      </c>
      <c r="CC557056" s="11" t="s">
        <v>76</v>
      </c>
      <c r="CD557056" s="11" t="s">
        <v>76</v>
      </c>
      <c r="CE557056" s="11" t="s">
        <v>76</v>
      </c>
      <c r="CF557056" s="11" t="s">
        <v>104</v>
      </c>
      <c r="CG557056" s="11" t="s">
        <v>76</v>
      </c>
      <c r="CH557056" s="11" t="s">
        <v>151</v>
      </c>
      <c r="CI557056" s="11" t="s">
        <v>76</v>
      </c>
      <c r="CJ557056" s="11" t="s">
        <v>76</v>
      </c>
      <c r="CK557056" s="11" t="s">
        <v>76</v>
      </c>
      <c r="CL557056" s="11" t="s">
        <v>76</v>
      </c>
    </row>
    <row r="557057" spans="1:90" x14ac:dyDescent="0.25">
      <c r="A557057" s="1" t="s">
        <v>9</v>
      </c>
      <c r="AI557057" s="7" t="s">
        <v>56</v>
      </c>
      <c r="AK557057" s="7" t="s">
        <v>56</v>
      </c>
      <c r="AL557057" s="7" t="s">
        <v>56</v>
      </c>
      <c r="AM557057" s="7" t="s">
        <v>56</v>
      </c>
      <c r="AN557057" s="7" t="s">
        <v>56</v>
      </c>
      <c r="AO557057" s="7" t="s">
        <v>56</v>
      </c>
      <c r="AT557057" s="13"/>
      <c r="AY557057" s="7" t="s">
        <v>56</v>
      </c>
      <c r="AZ557057" s="7" t="s">
        <v>56</v>
      </c>
      <c r="BA557057" s="7" t="s">
        <v>56</v>
      </c>
      <c r="BC557057" s="7" t="s">
        <v>56</v>
      </c>
      <c r="BG557057" s="13" t="s">
        <v>56</v>
      </c>
      <c r="BL557057" s="13" t="s">
        <v>56</v>
      </c>
      <c r="BM557057" s="13"/>
      <c r="BO557057" s="13"/>
      <c r="BQ557057" s="13"/>
      <c r="BR557057" s="13" t="s">
        <v>56</v>
      </c>
      <c r="BS557057" s="13" t="s">
        <v>56</v>
      </c>
      <c r="BY557057" s="7" t="s">
        <v>56</v>
      </c>
      <c r="CL557057" s="7" t="s">
        <v>56</v>
      </c>
    </row>
    <row r="557058" spans="1:90" x14ac:dyDescent="0.25">
      <c r="A557058" s="1" t="s">
        <v>10</v>
      </c>
      <c r="B557058" s="13" t="s">
        <v>56</v>
      </c>
      <c r="C557058" s="7" t="s">
        <v>56</v>
      </c>
      <c r="D557058" s="13" t="s">
        <v>56</v>
      </c>
      <c r="E557058" s="13" t="s">
        <v>56</v>
      </c>
      <c r="F557058" s="13" t="s">
        <v>56</v>
      </c>
      <c r="G557058" s="13" t="s">
        <v>56</v>
      </c>
      <c r="H557058" s="13" t="s">
        <v>56</v>
      </c>
      <c r="I557058" s="13" t="s">
        <v>56</v>
      </c>
      <c r="J557058" s="13" t="s">
        <v>56</v>
      </c>
      <c r="K557058" s="13" t="s">
        <v>56</v>
      </c>
      <c r="L557058" s="13" t="s">
        <v>56</v>
      </c>
      <c r="M557058" s="13" t="s">
        <v>56</v>
      </c>
      <c r="N557058" s="13" t="s">
        <v>56</v>
      </c>
      <c r="O557058" s="13" t="s">
        <v>56</v>
      </c>
      <c r="P557058" s="13" t="s">
        <v>56</v>
      </c>
      <c r="Q557058" s="13" t="s">
        <v>56</v>
      </c>
      <c r="R557058" s="13" t="s">
        <v>56</v>
      </c>
      <c r="S557058" s="13" t="s">
        <v>56</v>
      </c>
      <c r="T557058" s="7" t="s">
        <v>56</v>
      </c>
      <c r="U557058" s="7" t="s">
        <v>56</v>
      </c>
      <c r="V557058" s="7" t="s">
        <v>56</v>
      </c>
      <c r="W557058" s="7" t="s">
        <v>56</v>
      </c>
      <c r="X557058" s="7" t="s">
        <v>56</v>
      </c>
      <c r="Y557058" s="7" t="s">
        <v>56</v>
      </c>
      <c r="Z557058" s="7" t="s">
        <v>56</v>
      </c>
      <c r="AA557058" s="7" t="s">
        <v>56</v>
      </c>
      <c r="AB557058" s="7" t="s">
        <v>56</v>
      </c>
      <c r="AC557058" s="7" t="s">
        <v>56</v>
      </c>
      <c r="AD557058" s="7" t="s">
        <v>56</v>
      </c>
      <c r="AE557058" s="7" t="s">
        <v>56</v>
      </c>
      <c r="AS557058" s="13"/>
      <c r="BE557058" s="13"/>
      <c r="BT557058" s="13"/>
    </row>
    <row r="557059" spans="1:90" x14ac:dyDescent="0.25">
      <c r="A557059" s="1" t="s">
        <v>11</v>
      </c>
      <c r="AF557059" s="7" t="s">
        <v>56</v>
      </c>
      <c r="AG557059" s="13" t="s">
        <v>56</v>
      </c>
      <c r="AH557059" s="7" t="s">
        <v>56</v>
      </c>
      <c r="AJ557059" s="13" t="s">
        <v>56</v>
      </c>
      <c r="AN557059" s="13"/>
      <c r="AP557059" s="13" t="s">
        <v>56</v>
      </c>
      <c r="AQ557059" s="13" t="s">
        <v>56</v>
      </c>
      <c r="AR557059" s="13" t="s">
        <v>56</v>
      </c>
      <c r="AS557059" s="7" t="s">
        <v>56</v>
      </c>
      <c r="AT557059" s="7" t="s">
        <v>56</v>
      </c>
      <c r="AU557059" s="13" t="s">
        <v>56</v>
      </c>
      <c r="AV557059" s="13" t="s">
        <v>56</v>
      </c>
      <c r="AW557059" s="13" t="s">
        <v>56</v>
      </c>
      <c r="AX557059" s="13" t="s">
        <v>56</v>
      </c>
      <c r="BB557059" s="13" t="s">
        <v>56</v>
      </c>
      <c r="BD557059" s="13" t="s">
        <v>56</v>
      </c>
      <c r="BE557059" s="13" t="s">
        <v>56</v>
      </c>
      <c r="BF557059" s="13" t="s">
        <v>56</v>
      </c>
      <c r="BH557059" s="7" t="s">
        <v>56</v>
      </c>
      <c r="BI557059" s="13" t="s">
        <v>56</v>
      </c>
      <c r="BJ557059" s="13" t="s">
        <v>56</v>
      </c>
      <c r="BK557059" s="13" t="s">
        <v>56</v>
      </c>
      <c r="BM557059" s="7" t="s">
        <v>56</v>
      </c>
      <c r="BN557059" s="13" t="s">
        <v>56</v>
      </c>
      <c r="BO557059" s="7" t="s">
        <v>56</v>
      </c>
      <c r="BP557059" s="7" t="s">
        <v>56</v>
      </c>
      <c r="BQ557059" s="7" t="s">
        <v>56</v>
      </c>
      <c r="BT557059" s="13" t="s">
        <v>56</v>
      </c>
      <c r="BU557059" s="13" t="s">
        <v>56</v>
      </c>
      <c r="BV557059" s="13" t="s">
        <v>56</v>
      </c>
      <c r="BW557059" s="13" t="s">
        <v>56</v>
      </c>
      <c r="BX557059" s="13" t="s">
        <v>56</v>
      </c>
      <c r="BZ557059" s="13" t="s">
        <v>56</v>
      </c>
      <c r="CA557059" s="7" t="s">
        <v>56</v>
      </c>
      <c r="CB557059" s="7" t="s">
        <v>56</v>
      </c>
      <c r="CC557059" s="7" t="s">
        <v>56</v>
      </c>
      <c r="CD557059" s="7" t="s">
        <v>56</v>
      </c>
      <c r="CE557059" s="7" t="s">
        <v>56</v>
      </c>
      <c r="CF557059" s="7" t="s">
        <v>56</v>
      </c>
      <c r="CG557059" s="7" t="s">
        <v>56</v>
      </c>
      <c r="CH557059" s="7" t="s">
        <v>56</v>
      </c>
      <c r="CI557059" s="7" t="s">
        <v>56</v>
      </c>
      <c r="CJ557059" s="7" t="s">
        <v>56</v>
      </c>
      <c r="CK557059" s="7" t="s">
        <v>56</v>
      </c>
    </row>
    <row r="557060" spans="1:90" x14ac:dyDescent="0.25">
      <c r="A557060" s="16" t="s">
        <v>12</v>
      </c>
      <c r="C557060" s="13"/>
      <c r="AF557060" s="7" t="s">
        <v>56</v>
      </c>
      <c r="AG557060" s="13" t="s">
        <v>56</v>
      </c>
      <c r="AH557060" s="7" t="s">
        <v>56</v>
      </c>
      <c r="AI557060" s="13" t="s">
        <v>56</v>
      </c>
      <c r="AJ557060" s="13" t="s">
        <v>56</v>
      </c>
      <c r="AK557060" s="13" t="s">
        <v>56</v>
      </c>
      <c r="AL557060" s="13" t="s">
        <v>56</v>
      </c>
      <c r="AM557060" s="13" t="s">
        <v>56</v>
      </c>
      <c r="AN557060" s="13" t="s">
        <v>56</v>
      </c>
      <c r="AO557060" s="13" t="s">
        <v>56</v>
      </c>
      <c r="AP557060" s="13" t="s">
        <v>56</v>
      </c>
      <c r="AQ557060" s="13" t="s">
        <v>56</v>
      </c>
      <c r="AR557060" s="13" t="s">
        <v>56</v>
      </c>
      <c r="AS557060" s="7" t="s">
        <v>56</v>
      </c>
      <c r="AT557060" s="7" t="s">
        <v>56</v>
      </c>
      <c r="AU557060" s="13" t="s">
        <v>56</v>
      </c>
      <c r="AV557060" s="13" t="s">
        <v>56</v>
      </c>
      <c r="AW557060" s="13" t="s">
        <v>56</v>
      </c>
      <c r="AX557060" s="13" t="s">
        <v>56</v>
      </c>
      <c r="AY557060" s="13" t="s">
        <v>56</v>
      </c>
      <c r="AZ557060" s="13" t="s">
        <v>56</v>
      </c>
      <c r="BA557060" s="13" t="s">
        <v>56</v>
      </c>
      <c r="BB557060" s="13" t="s">
        <v>56</v>
      </c>
      <c r="BC557060" s="13" t="s">
        <v>56</v>
      </c>
      <c r="BD557060" s="13" t="s">
        <v>56</v>
      </c>
      <c r="BE557060" s="13" t="s">
        <v>56</v>
      </c>
      <c r="BF557060" s="13" t="s">
        <v>56</v>
      </c>
      <c r="BG557060" s="13" t="s">
        <v>56</v>
      </c>
      <c r="BH557060" s="7" t="s">
        <v>56</v>
      </c>
      <c r="BI557060" s="13" t="s">
        <v>56</v>
      </c>
      <c r="BJ557060" s="13" t="s">
        <v>56</v>
      </c>
      <c r="BK557060" s="13" t="s">
        <v>56</v>
      </c>
      <c r="BL557060" s="13" t="s">
        <v>56</v>
      </c>
      <c r="BM557060" s="7" t="s">
        <v>56</v>
      </c>
      <c r="BN557060" s="13" t="s">
        <v>56</v>
      </c>
      <c r="BO557060" s="13" t="s">
        <v>56</v>
      </c>
      <c r="BP557060" s="7" t="s">
        <v>56</v>
      </c>
      <c r="BQ557060" s="7" t="s">
        <v>56</v>
      </c>
      <c r="BR557060" s="13" t="s">
        <v>56</v>
      </c>
      <c r="BS557060" s="13" t="s">
        <v>56</v>
      </c>
      <c r="BT557060" s="13" t="s">
        <v>56</v>
      </c>
      <c r="BU557060" s="13" t="s">
        <v>56</v>
      </c>
      <c r="BV557060" s="13" t="s">
        <v>56</v>
      </c>
      <c r="BW557060" s="13" t="s">
        <v>56</v>
      </c>
      <c r="BX557060" s="13" t="s">
        <v>56</v>
      </c>
      <c r="BY557060" s="7" t="s">
        <v>56</v>
      </c>
      <c r="CA557060" s="7" t="s">
        <v>56</v>
      </c>
      <c r="CB557060" s="7" t="s">
        <v>56</v>
      </c>
      <c r="CC557060" s="7" t="s">
        <v>56</v>
      </c>
      <c r="CE557060" s="7" t="s">
        <v>56</v>
      </c>
      <c r="CG557060" s="7" t="s">
        <v>56</v>
      </c>
      <c r="CH557060" s="7" t="s">
        <v>56</v>
      </c>
      <c r="CI557060" s="7" t="s">
        <v>56</v>
      </c>
      <c r="CK557060" s="7" t="s">
        <v>56</v>
      </c>
      <c r="CL557060" s="7" t="s">
        <v>56</v>
      </c>
    </row>
    <row r="557061" spans="1:90" x14ac:dyDescent="0.25">
      <c r="A557061" s="7" t="s">
        <v>13</v>
      </c>
      <c r="AF557061" s="7">
        <v>1</v>
      </c>
      <c r="AG557061" s="7">
        <v>1</v>
      </c>
      <c r="AH557061" s="7">
        <v>1</v>
      </c>
      <c r="AI557061" s="7">
        <v>2</v>
      </c>
      <c r="AJ557061" s="13">
        <v>1</v>
      </c>
      <c r="AL557061" s="7">
        <v>2</v>
      </c>
      <c r="AN557061" s="7">
        <v>2</v>
      </c>
      <c r="AP557061" s="7">
        <v>1</v>
      </c>
      <c r="AT557061" s="7">
        <v>1</v>
      </c>
      <c r="AU557061" s="7">
        <v>1</v>
      </c>
      <c r="AV557061" s="7">
        <v>1</v>
      </c>
      <c r="AW557061" s="7">
        <v>1</v>
      </c>
      <c r="AX557061" s="7">
        <v>2</v>
      </c>
      <c r="AY557061" s="7">
        <v>2</v>
      </c>
      <c r="AZ557061" s="7">
        <v>1</v>
      </c>
      <c r="BB557061" s="7">
        <v>1</v>
      </c>
      <c r="BC557061" s="7">
        <v>2</v>
      </c>
      <c r="BD557061" s="13" t="s">
        <v>157</v>
      </c>
      <c r="BF557061" s="7">
        <v>1</v>
      </c>
      <c r="BG557061" s="7">
        <v>2</v>
      </c>
      <c r="BI557061" s="7">
        <v>1</v>
      </c>
      <c r="BM557061" s="7">
        <v>2</v>
      </c>
      <c r="BP557061" s="7">
        <v>1</v>
      </c>
      <c r="BQ557061" s="7">
        <v>1</v>
      </c>
      <c r="BR557061" s="13">
        <v>2</v>
      </c>
      <c r="BS557061" s="7">
        <v>1</v>
      </c>
      <c r="BU557061" s="7">
        <v>1</v>
      </c>
      <c r="BW557061" s="7">
        <v>1</v>
      </c>
      <c r="BX557061" s="7">
        <v>3</v>
      </c>
      <c r="BY557061" s="7">
        <v>1</v>
      </c>
      <c r="CA557061" s="7">
        <v>1</v>
      </c>
      <c r="CB557061" s="7">
        <v>1</v>
      </c>
      <c r="CG557061" s="7">
        <v>1</v>
      </c>
      <c r="CH557061" s="7">
        <v>1</v>
      </c>
      <c r="CI557061" s="7">
        <v>2</v>
      </c>
      <c r="CK557061" s="7">
        <v>1</v>
      </c>
    </row>
    <row r="557062" spans="1:90" x14ac:dyDescent="0.25">
      <c r="A557062" s="7" t="s">
        <v>14</v>
      </c>
      <c r="AF557062" s="13" t="s">
        <v>122</v>
      </c>
      <c r="AH557062" s="7" t="s">
        <v>126</v>
      </c>
      <c r="AI557062" s="7">
        <v>4</v>
      </c>
      <c r="AJ557062" s="7">
        <v>1</v>
      </c>
      <c r="AK557062" s="7">
        <v>2</v>
      </c>
      <c r="AL557062" s="13">
        <v>3</v>
      </c>
      <c r="AM557062" s="7">
        <v>4</v>
      </c>
      <c r="AN557062" s="13" t="s">
        <v>137</v>
      </c>
      <c r="AO557062" s="7">
        <v>4</v>
      </c>
      <c r="AQ557062" s="13" t="s">
        <v>141</v>
      </c>
      <c r="AR557062" s="13" t="s">
        <v>141</v>
      </c>
      <c r="AS557062" s="7" t="s">
        <v>141</v>
      </c>
      <c r="AT557062" s="7">
        <v>1</v>
      </c>
      <c r="AU557062" s="13" t="s">
        <v>141</v>
      </c>
      <c r="AV557062" s="13" t="s">
        <v>141</v>
      </c>
      <c r="AW557062" s="13" t="s">
        <v>141</v>
      </c>
      <c r="AX557062" s="13" t="s">
        <v>141</v>
      </c>
      <c r="AY557062" s="7" t="s">
        <v>157</v>
      </c>
      <c r="BA557062" s="7">
        <v>1</v>
      </c>
      <c r="BE557062" s="13" t="s">
        <v>141</v>
      </c>
      <c r="BG557062" s="7">
        <v>9</v>
      </c>
      <c r="BH557062" s="13" t="s">
        <v>141</v>
      </c>
      <c r="BJ557062" s="13" t="s">
        <v>141</v>
      </c>
      <c r="BK557062" s="13" t="s">
        <v>141</v>
      </c>
      <c r="BL557062" s="7">
        <v>2</v>
      </c>
      <c r="BN557062" s="13" t="s">
        <v>141</v>
      </c>
      <c r="BO557062" s="7">
        <v>1</v>
      </c>
      <c r="BP557062" s="13" t="s">
        <v>141</v>
      </c>
      <c r="BQ557062" s="7">
        <v>1</v>
      </c>
      <c r="BR557062" s="13" t="s">
        <v>141</v>
      </c>
      <c r="BS557062" s="7">
        <v>6</v>
      </c>
      <c r="BV557062" s="7">
        <v>1</v>
      </c>
      <c r="BW557062" s="13" t="s">
        <v>141</v>
      </c>
      <c r="BX557062" s="13" t="s">
        <v>141</v>
      </c>
      <c r="BY557062" s="7">
        <v>4</v>
      </c>
      <c r="BZ557062" s="7">
        <v>1</v>
      </c>
      <c r="CC557062" s="7">
        <v>2</v>
      </c>
      <c r="CD557062" s="7">
        <v>1</v>
      </c>
      <c r="CE557062" s="7">
        <v>1</v>
      </c>
      <c r="CG557062" s="7" t="s">
        <v>141</v>
      </c>
      <c r="CH557062" s="7">
        <v>1</v>
      </c>
      <c r="CI557062" s="7">
        <v>3</v>
      </c>
      <c r="CJ557062" s="7" t="s">
        <v>141</v>
      </c>
      <c r="CK557062" s="7">
        <v>1</v>
      </c>
      <c r="CL557062" s="7">
        <v>6</v>
      </c>
    </row>
    <row r="557063" spans="1:90" x14ac:dyDescent="0.25">
      <c r="A557063" s="7" t="s">
        <v>15</v>
      </c>
      <c r="AF557063" s="7">
        <v>1</v>
      </c>
      <c r="AG557063" s="7">
        <f>AG557061+AG557062</f>
        <v>1</v>
      </c>
      <c r="AH557063" s="7">
        <v>2</v>
      </c>
      <c r="AI557063" s="7">
        <f>AI557061+AI557062</f>
        <v>6</v>
      </c>
      <c r="AJ557063" s="7">
        <f>AJ557061+AJ557062</f>
        <v>2</v>
      </c>
      <c r="AK557063" s="7">
        <f>AK557061+AK557062</f>
        <v>2</v>
      </c>
      <c r="AL557063" s="7">
        <f>AL557061+AL557062</f>
        <v>5</v>
      </c>
      <c r="AM557063" s="7">
        <f>AM557061+AM557062</f>
        <v>4</v>
      </c>
      <c r="AN557063" s="7">
        <v>10</v>
      </c>
      <c r="AO557063" s="7">
        <f>AO557061+AO557062</f>
        <v>4</v>
      </c>
      <c r="AP557063" s="7">
        <f>AP557061+AP557062</f>
        <v>1</v>
      </c>
      <c r="AQ557063" s="7">
        <v>1</v>
      </c>
      <c r="AR557063" s="7">
        <v>1</v>
      </c>
      <c r="AS557063" s="7">
        <v>1</v>
      </c>
      <c r="AT557063" s="7">
        <f>AT557061+AT557062</f>
        <v>2</v>
      </c>
      <c r="AU557063" s="7">
        <v>2</v>
      </c>
      <c r="AV557063" s="7">
        <v>2</v>
      </c>
      <c r="AW557063" s="7">
        <v>2</v>
      </c>
      <c r="AX557063" s="7">
        <v>3</v>
      </c>
      <c r="AY557063" s="7">
        <v>4</v>
      </c>
      <c r="AZ557063" s="7">
        <f>AZ557061+AZ557062</f>
        <v>1</v>
      </c>
      <c r="BA557063" s="7">
        <f>BA557061+BA557062</f>
        <v>1</v>
      </c>
      <c r="BB557063" s="7">
        <f>BB557061+BB557062</f>
        <v>1</v>
      </c>
      <c r="BC557063" s="7">
        <f>BC557061+BC557062</f>
        <v>2</v>
      </c>
      <c r="BD557063" s="7">
        <v>2</v>
      </c>
      <c r="BE557063" s="7">
        <v>1</v>
      </c>
      <c r="BF557063" s="7">
        <f>BF557061+BF557062</f>
        <v>1</v>
      </c>
      <c r="BG557063" s="7">
        <f>BG557061+BG557062</f>
        <v>11</v>
      </c>
      <c r="BH557063" s="7">
        <v>1</v>
      </c>
      <c r="BI557063" s="7">
        <f>BI557061+BI557062</f>
        <v>1</v>
      </c>
      <c r="BJ557063" s="7">
        <v>1</v>
      </c>
      <c r="BK557063" s="7">
        <v>1</v>
      </c>
      <c r="BL557063" s="7">
        <f>BL557061+BL557062</f>
        <v>2</v>
      </c>
      <c r="BM557063" s="7">
        <f>BM557061+BM557062</f>
        <v>2</v>
      </c>
      <c r="BN557063" s="7">
        <v>1</v>
      </c>
      <c r="BO557063" s="7">
        <f>BO557061+BO557062</f>
        <v>1</v>
      </c>
      <c r="BP557063" s="7">
        <v>2</v>
      </c>
      <c r="BQ557063" s="7">
        <f>BQ557061+BQ557062</f>
        <v>2</v>
      </c>
      <c r="BR557063" s="7">
        <v>3</v>
      </c>
      <c r="BS557063" s="7">
        <f>BS557061+BS557062</f>
        <v>7</v>
      </c>
      <c r="BU557063" s="7">
        <f>BU557061+BU557062</f>
        <v>1</v>
      </c>
      <c r="BV557063" s="7">
        <f>BV557061+BV557062</f>
        <v>1</v>
      </c>
      <c r="BW557063" s="7">
        <v>2</v>
      </c>
      <c r="BX557063" s="7">
        <v>4</v>
      </c>
      <c r="BY557063" s="7">
        <v>5</v>
      </c>
      <c r="BZ557063" s="7">
        <v>1</v>
      </c>
      <c r="CA557063" s="7">
        <v>1</v>
      </c>
      <c r="CB557063" s="7">
        <v>1</v>
      </c>
      <c r="CC557063" s="7">
        <v>2</v>
      </c>
      <c r="CD557063" s="7">
        <v>1</v>
      </c>
      <c r="CE557063" s="7">
        <v>1</v>
      </c>
      <c r="CG557063" s="7">
        <v>2</v>
      </c>
      <c r="CH557063" s="7">
        <v>2</v>
      </c>
      <c r="CI557063" s="7">
        <v>5</v>
      </c>
      <c r="CJ557063" s="7">
        <v>1</v>
      </c>
      <c r="CK557063" s="7">
        <v>2</v>
      </c>
      <c r="CL557063" s="7">
        <v>6</v>
      </c>
    </row>
    <row r="557064" spans="1:90" x14ac:dyDescent="0.25">
      <c r="A557064" s="1" t="s">
        <v>16</v>
      </c>
      <c r="AF557064" s="13" t="s">
        <v>56</v>
      </c>
      <c r="AH557064" s="7" t="s">
        <v>56</v>
      </c>
      <c r="AI557064" s="13" t="s">
        <v>56</v>
      </c>
      <c r="AJ557064" s="13" t="s">
        <v>56</v>
      </c>
      <c r="AK557064" s="13" t="s">
        <v>56</v>
      </c>
      <c r="AL557064" s="13" t="s">
        <v>56</v>
      </c>
      <c r="AN557064" s="13" t="s">
        <v>56</v>
      </c>
      <c r="AT557064" s="13" t="s">
        <v>56</v>
      </c>
      <c r="AU557064" s="13" t="s">
        <v>56</v>
      </c>
      <c r="AV557064" s="13" t="s">
        <v>56</v>
      </c>
      <c r="AW557064" s="13" t="s">
        <v>56</v>
      </c>
      <c r="AX557064" s="13" t="s">
        <v>56</v>
      </c>
      <c r="AY557064" s="13" t="s">
        <v>56</v>
      </c>
      <c r="BG557064" s="13" t="s">
        <v>56</v>
      </c>
      <c r="BP557064" s="13" t="s">
        <v>56</v>
      </c>
      <c r="BQ557064" s="7" t="s">
        <v>56</v>
      </c>
      <c r="BR557064" s="7" t="s">
        <v>56</v>
      </c>
      <c r="BS557064" s="7" t="s">
        <v>56</v>
      </c>
      <c r="BW557064" s="13" t="s">
        <v>56</v>
      </c>
      <c r="BX557064" s="13" t="s">
        <v>56</v>
      </c>
      <c r="BY557064" s="7" t="s">
        <v>56</v>
      </c>
      <c r="CG557064" s="7" t="s">
        <v>56</v>
      </c>
      <c r="CH557064" s="7" t="s">
        <v>56</v>
      </c>
      <c r="CI557064" s="7" t="s">
        <v>56</v>
      </c>
      <c r="CK557064" s="7" t="s">
        <v>56</v>
      </c>
    </row>
    <row r="557065" spans="1:90" x14ac:dyDescent="0.25">
      <c r="A557065" s="16" t="s">
        <v>17</v>
      </c>
      <c r="AF557065" s="13"/>
      <c r="AI557065" s="13"/>
      <c r="AJ557065" s="13"/>
      <c r="AK557065" s="13"/>
      <c r="AL557065" s="13"/>
      <c r="AN557065" s="13"/>
      <c r="AT557065" s="13"/>
      <c r="AU557065" s="13"/>
      <c r="AV557065" s="13"/>
      <c r="AW557065" s="13"/>
      <c r="AX557065" s="13"/>
      <c r="AY557065" s="13"/>
      <c r="BG557065" s="13"/>
      <c r="BP557065" s="13">
        <v>1</v>
      </c>
    </row>
    <row r="557066" spans="1:90" x14ac:dyDescent="0.25">
      <c r="A557066" s="16" t="s">
        <v>18</v>
      </c>
      <c r="AF557066" s="13"/>
      <c r="AI557066" s="13"/>
      <c r="AJ557066" s="13"/>
      <c r="AK557066" s="13"/>
      <c r="AL557066" s="13"/>
      <c r="AN557066" s="13"/>
      <c r="AT557066" s="13"/>
      <c r="AU557066" s="13"/>
      <c r="AV557066" s="13"/>
      <c r="AW557066" s="13"/>
      <c r="AX557066" s="13"/>
      <c r="AY557066" s="13"/>
      <c r="AZ557066" s="7">
        <v>429</v>
      </c>
    </row>
    <row r="557067" spans="1:90" x14ac:dyDescent="0.25">
      <c r="A557067" s="1" t="s">
        <v>19</v>
      </c>
      <c r="AI557067" s="7">
        <v>1</v>
      </c>
      <c r="AY557067" s="7">
        <v>1</v>
      </c>
      <c r="BC557067" s="7">
        <v>1</v>
      </c>
    </row>
    <row r="557068" spans="1:90" x14ac:dyDescent="0.25">
      <c r="A557068" s="16" t="s">
        <v>20</v>
      </c>
      <c r="AF557068" s="13"/>
      <c r="AI557068" s="13"/>
      <c r="AJ557068" s="13"/>
      <c r="AK557068" s="13"/>
      <c r="AL557068" s="13"/>
      <c r="AN557068" s="13"/>
      <c r="AT557068" s="13"/>
      <c r="AU557068" s="13"/>
      <c r="AV557068" s="13"/>
      <c r="AW557068" s="13"/>
      <c r="AX557068" s="13"/>
      <c r="AY557068" s="13"/>
      <c r="BB557068" s="7">
        <v>2</v>
      </c>
    </row>
    <row r="557069" spans="1:90" x14ac:dyDescent="0.25">
      <c r="A557069" s="1" t="s">
        <v>21</v>
      </c>
      <c r="AH557069" s="7">
        <v>1</v>
      </c>
      <c r="AT557069" s="7">
        <v>1</v>
      </c>
    </row>
    <row r="557070" spans="1:90" x14ac:dyDescent="0.25">
      <c r="A557070" s="1" t="s">
        <v>22</v>
      </c>
      <c r="BG557070" s="7">
        <v>27</v>
      </c>
      <c r="BR557070" s="7">
        <v>1</v>
      </c>
      <c r="BX557070" s="7">
        <v>1</v>
      </c>
    </row>
    <row r="557071" spans="1:90" x14ac:dyDescent="0.25">
      <c r="A557071" s="17" t="s">
        <v>48</v>
      </c>
      <c r="AJ557071" s="7">
        <v>1</v>
      </c>
      <c r="AV557071" s="7">
        <v>1</v>
      </c>
      <c r="BF557071" s="7">
        <v>1</v>
      </c>
      <c r="CI557071" s="7">
        <v>1</v>
      </c>
    </row>
    <row r="557072" spans="1:90" x14ac:dyDescent="0.25">
      <c r="A557072" s="16" t="s">
        <v>23</v>
      </c>
      <c r="AI557072" s="7">
        <v>4</v>
      </c>
      <c r="AL557072" s="13">
        <v>3</v>
      </c>
      <c r="AP557072" s="7">
        <v>1</v>
      </c>
      <c r="AU557072" s="7">
        <v>1</v>
      </c>
      <c r="AW557072" s="7">
        <v>1</v>
      </c>
      <c r="AX557072" s="7">
        <v>1</v>
      </c>
      <c r="AY557072" s="7">
        <v>1</v>
      </c>
      <c r="BC557072" s="7">
        <v>36</v>
      </c>
      <c r="BD557072" s="7">
        <v>1</v>
      </c>
      <c r="BG557072" s="7">
        <v>4</v>
      </c>
      <c r="BI557072" s="7">
        <v>1</v>
      </c>
      <c r="BM557072" s="7">
        <v>2</v>
      </c>
      <c r="BQ557072" s="7">
        <v>1</v>
      </c>
      <c r="BR557072" s="7">
        <v>34</v>
      </c>
      <c r="BS557072" s="7">
        <v>10</v>
      </c>
      <c r="BU557072" s="7">
        <v>2</v>
      </c>
      <c r="BW557072" s="7">
        <v>9</v>
      </c>
      <c r="BX557072" s="7">
        <v>2</v>
      </c>
      <c r="BY557072" s="7">
        <v>4</v>
      </c>
      <c r="CB557072" s="7">
        <v>9</v>
      </c>
      <c r="CG557072" s="7">
        <v>4</v>
      </c>
      <c r="CH557072" s="7">
        <v>2</v>
      </c>
      <c r="CK557072" s="7">
        <v>9</v>
      </c>
    </row>
    <row r="557073" spans="1:90" x14ac:dyDescent="0.25">
      <c r="A557073" s="17" t="s">
        <v>211</v>
      </c>
      <c r="AL557073" s="13"/>
      <c r="BD557073" s="7">
        <v>1</v>
      </c>
      <c r="CA557073" s="7">
        <v>1</v>
      </c>
    </row>
    <row r="557074" spans="1:90" x14ac:dyDescent="0.25">
      <c r="A557074" s="1" t="s">
        <v>24</v>
      </c>
      <c r="AF557074" s="7">
        <v>2</v>
      </c>
      <c r="AG557074" s="7">
        <v>3</v>
      </c>
      <c r="AL557074" s="7">
        <v>1</v>
      </c>
      <c r="AN557074" s="7">
        <v>2</v>
      </c>
      <c r="AX557074" s="7">
        <v>1</v>
      </c>
    </row>
    <row r="557075" spans="1:90" x14ac:dyDescent="0.25">
      <c r="A557075" s="1" t="s">
        <v>25</v>
      </c>
      <c r="AN557075" s="7">
        <v>1</v>
      </c>
      <c r="BM557075" s="7">
        <v>2</v>
      </c>
      <c r="BX557075" s="7">
        <v>1</v>
      </c>
    </row>
    <row r="557076" spans="1:90" x14ac:dyDescent="0.25">
      <c r="A557076" s="17" t="s">
        <v>49</v>
      </c>
      <c r="AF557076" s="7">
        <v>3</v>
      </c>
      <c r="AL557076" s="7">
        <v>797</v>
      </c>
      <c r="AM557076" s="7">
        <v>11</v>
      </c>
      <c r="AN557076" s="7">
        <v>11</v>
      </c>
      <c r="AR557076" s="7">
        <v>999999999</v>
      </c>
      <c r="AS557076" s="7">
        <v>999999999</v>
      </c>
      <c r="AT557076" s="7">
        <v>11</v>
      </c>
      <c r="AU557076" s="7">
        <v>4</v>
      </c>
      <c r="AV557076" s="7">
        <v>3</v>
      </c>
      <c r="AW557076" s="7">
        <v>2</v>
      </c>
      <c r="AX557076" s="7">
        <v>1</v>
      </c>
      <c r="BE557076" s="7">
        <v>3</v>
      </c>
      <c r="BG557076" s="7">
        <v>75</v>
      </c>
      <c r="BH557076" s="7">
        <v>1</v>
      </c>
      <c r="BJ557076" s="7">
        <v>1</v>
      </c>
      <c r="BK557076" s="7">
        <v>94</v>
      </c>
      <c r="BL557076" s="7">
        <v>638</v>
      </c>
      <c r="BN557076" s="7">
        <v>1</v>
      </c>
      <c r="BP557076" s="7">
        <v>25</v>
      </c>
      <c r="BR557076" s="7">
        <v>14</v>
      </c>
      <c r="BT557076" s="7">
        <v>2</v>
      </c>
      <c r="BV557076" s="7">
        <v>1</v>
      </c>
      <c r="BW557076" s="7">
        <v>4</v>
      </c>
      <c r="BX557076" s="7">
        <v>11</v>
      </c>
      <c r="BY557076" s="7">
        <v>32</v>
      </c>
      <c r="BZ557076" s="7">
        <v>1</v>
      </c>
      <c r="CC557076" s="7">
        <v>7</v>
      </c>
      <c r="CD557076" s="7">
        <v>6</v>
      </c>
      <c r="CE557076" s="7">
        <v>20</v>
      </c>
      <c r="CF557076" s="7">
        <v>2</v>
      </c>
      <c r="CG557076" s="7">
        <v>5</v>
      </c>
      <c r="CH557076" s="7">
        <v>7</v>
      </c>
      <c r="CI557076" s="7">
        <v>66</v>
      </c>
      <c r="CJ557076" s="7">
        <v>3</v>
      </c>
      <c r="CK557076" s="7">
        <v>1</v>
      </c>
      <c r="CL557076" s="7">
        <v>1696</v>
      </c>
    </row>
    <row r="557077" spans="1:90" x14ac:dyDescent="0.25">
      <c r="A557077" s="17" t="s">
        <v>50</v>
      </c>
      <c r="AY557077" s="7">
        <v>5</v>
      </c>
      <c r="CE557077" s="7">
        <v>1</v>
      </c>
      <c r="CH557077" s="7">
        <v>5</v>
      </c>
      <c r="CL557077" s="7">
        <v>178</v>
      </c>
    </row>
    <row r="557078" spans="1:90" x14ac:dyDescent="0.25">
      <c r="A557078" s="1" t="s">
        <v>26</v>
      </c>
      <c r="BG557078" s="7">
        <v>2</v>
      </c>
      <c r="BV557078" s="7">
        <v>6</v>
      </c>
      <c r="BY557078" s="7">
        <v>15</v>
      </c>
      <c r="CL557078" s="7">
        <v>1</v>
      </c>
    </row>
    <row r="557079" spans="1:90" x14ac:dyDescent="0.25">
      <c r="A557079" s="16" t="s">
        <v>27</v>
      </c>
      <c r="BG557079" s="7">
        <v>18</v>
      </c>
      <c r="BS557079" s="7">
        <v>2</v>
      </c>
    </row>
    <row r="557080" spans="1:90" x14ac:dyDescent="0.25">
      <c r="A557080" s="16" t="s">
        <v>28</v>
      </c>
      <c r="BA557080" s="7">
        <v>1933</v>
      </c>
      <c r="BG557080" s="7">
        <v>4</v>
      </c>
      <c r="BL557080" s="7">
        <v>59</v>
      </c>
      <c r="BO557080" s="7">
        <v>5</v>
      </c>
      <c r="CH557080" s="7">
        <v>5</v>
      </c>
      <c r="CI557080" s="7">
        <v>1</v>
      </c>
      <c r="CL557080" s="7">
        <v>161</v>
      </c>
    </row>
    <row r="557081" spans="1:90" x14ac:dyDescent="0.25">
      <c r="A557081" s="16" t="s">
        <v>29</v>
      </c>
      <c r="AN557081" s="13">
        <v>2</v>
      </c>
    </row>
    <row r="557082" spans="1:90" x14ac:dyDescent="0.25">
      <c r="A557082" s="1" t="s">
        <v>30</v>
      </c>
      <c r="AI557082" s="7">
        <v>1</v>
      </c>
      <c r="AY557082" s="7">
        <v>96</v>
      </c>
      <c r="BG557082" s="7">
        <v>27</v>
      </c>
      <c r="BY557082" s="7">
        <v>17</v>
      </c>
    </row>
    <row r="557083" spans="1:90" x14ac:dyDescent="0.25">
      <c r="A557083" s="17" t="s">
        <v>51</v>
      </c>
      <c r="AO557083" s="7">
        <v>2</v>
      </c>
      <c r="AT557083" s="7">
        <v>8</v>
      </c>
      <c r="AY557083" s="7">
        <v>24</v>
      </c>
      <c r="BG557083" s="7">
        <v>3</v>
      </c>
      <c r="BY557083" s="7">
        <v>4</v>
      </c>
    </row>
    <row r="557084" spans="1:90" x14ac:dyDescent="0.25">
      <c r="A557084" s="16" t="s">
        <v>31</v>
      </c>
      <c r="AJ557084" s="7">
        <v>3</v>
      </c>
      <c r="AL557084" s="13">
        <v>109</v>
      </c>
      <c r="AM557084" s="7">
        <v>6</v>
      </c>
      <c r="AN557084" s="7">
        <v>25</v>
      </c>
      <c r="AO557084" s="7">
        <v>10</v>
      </c>
      <c r="BG557084" s="7">
        <v>3</v>
      </c>
      <c r="BS557084" s="7">
        <v>4</v>
      </c>
      <c r="CC557084" s="7">
        <v>4</v>
      </c>
      <c r="CI557084" s="7">
        <v>2</v>
      </c>
      <c r="CL557084" s="7">
        <v>3</v>
      </c>
    </row>
    <row r="557085" spans="1:90" x14ac:dyDescent="0.25">
      <c r="A557085" s="16" t="s">
        <v>32</v>
      </c>
    </row>
    <row r="557086" spans="1:90" x14ac:dyDescent="0.25">
      <c r="A557086" s="16" t="s">
        <v>33</v>
      </c>
      <c r="BG557086" s="7">
        <v>2</v>
      </c>
      <c r="BL557086" s="7">
        <v>2</v>
      </c>
      <c r="BS557086" s="7">
        <v>4</v>
      </c>
    </row>
    <row r="557087" spans="1:90" x14ac:dyDescent="0.25">
      <c r="A557087" s="1" t="s">
        <v>34</v>
      </c>
      <c r="AI557087" s="7">
        <v>73</v>
      </c>
    </row>
    <row r="557088" spans="1:90" x14ac:dyDescent="0.25">
      <c r="A557088" s="16" t="s">
        <v>35</v>
      </c>
      <c r="AK557088" s="7">
        <v>15</v>
      </c>
      <c r="AL557088" s="13">
        <v>72</v>
      </c>
      <c r="AM557088" s="7">
        <v>7</v>
      </c>
      <c r="AN557088" s="7">
        <v>1</v>
      </c>
      <c r="AO557088" s="7">
        <v>10</v>
      </c>
      <c r="BG557088" s="7">
        <v>2</v>
      </c>
      <c r="BS557088" s="7">
        <v>12</v>
      </c>
      <c r="CC557088" s="7">
        <v>4</v>
      </c>
      <c r="CE557088" s="7">
        <v>1</v>
      </c>
    </row>
    <row r="557089" spans="1:90" x14ac:dyDescent="0.25">
      <c r="A557089" s="1" t="s">
        <v>36</v>
      </c>
      <c r="AL557089" s="7">
        <v>9</v>
      </c>
      <c r="AM557089" s="7">
        <v>2</v>
      </c>
      <c r="AN557089" s="7">
        <v>3</v>
      </c>
      <c r="AO557089" s="7">
        <v>5</v>
      </c>
      <c r="BQ557089" s="7">
        <v>1</v>
      </c>
    </row>
    <row r="557090" spans="1:90" x14ac:dyDescent="0.25">
      <c r="A557090" s="1" t="s">
        <v>37</v>
      </c>
      <c r="BS557090" s="7">
        <v>34</v>
      </c>
    </row>
    <row r="557091" spans="1:90" x14ac:dyDescent="0.25">
      <c r="A557091" s="1" t="s">
        <v>38</v>
      </c>
      <c r="AI557091" s="7">
        <v>1</v>
      </c>
    </row>
    <row r="557092" spans="1:90" x14ac:dyDescent="0.25">
      <c r="A557092" s="1" t="s">
        <v>39</v>
      </c>
      <c r="AI557092" s="7">
        <v>1</v>
      </c>
      <c r="CL557092" s="7">
        <v>1</v>
      </c>
    </row>
    <row r="557093" spans="1:90" x14ac:dyDescent="0.25">
      <c r="A557093" s="1" t="s">
        <v>40</v>
      </c>
      <c r="AK557093" s="13">
        <v>1</v>
      </c>
    </row>
    <row r="557094" spans="1:90" x14ac:dyDescent="0.25">
      <c r="A557094" s="1" t="s">
        <v>41</v>
      </c>
      <c r="AN557094" s="7">
        <v>2</v>
      </c>
      <c r="CI557094" s="7">
        <v>2</v>
      </c>
      <c r="CL557094" s="7">
        <v>1</v>
      </c>
    </row>
    <row r="557095" spans="1:90" x14ac:dyDescent="0.25">
      <c r="A557095" s="1" t="s">
        <v>42</v>
      </c>
      <c r="AN557095" s="7">
        <v>3</v>
      </c>
      <c r="BS557095" s="7">
        <v>2</v>
      </c>
    </row>
    <row r="557096" spans="1:90" x14ac:dyDescent="0.25">
      <c r="A557096" s="17" t="s">
        <v>52</v>
      </c>
      <c r="AN557096" s="7">
        <v>1</v>
      </c>
      <c r="BG557096" s="7">
        <v>2</v>
      </c>
      <c r="CL557096" s="7">
        <v>11</v>
      </c>
    </row>
    <row r="557097" spans="1:90" x14ac:dyDescent="0.25">
      <c r="A557097" s="1" t="s">
        <v>43</v>
      </c>
      <c r="BG557097" s="7">
        <v>1</v>
      </c>
    </row>
    <row r="557098" spans="1:90" x14ac:dyDescent="0.25">
      <c r="A557098" s="17" t="s">
        <v>53</v>
      </c>
      <c r="AN557098" s="7">
        <v>16</v>
      </c>
    </row>
    <row r="557099" spans="1:90" x14ac:dyDescent="0.25">
      <c r="A557099" s="1" t="s">
        <v>44</v>
      </c>
      <c r="AM557099" s="7">
        <v>2</v>
      </c>
      <c r="AO557099" s="7">
        <v>8</v>
      </c>
    </row>
    <row r="557100" spans="1:90" x14ac:dyDescent="0.25">
      <c r="A557100" s="1" t="s">
        <v>45</v>
      </c>
      <c r="BG557100" s="7">
        <v>3</v>
      </c>
    </row>
    <row r="557101" spans="1:90" x14ac:dyDescent="0.25">
      <c r="A557101" s="1" t="s">
        <v>46</v>
      </c>
      <c r="BY557101" s="7">
        <v>4</v>
      </c>
    </row>
    <row r="557102" spans="1:90" x14ac:dyDescent="0.25">
      <c r="A557102" s="16" t="s">
        <v>47</v>
      </c>
      <c r="AK557102" s="13" t="s">
        <v>132</v>
      </c>
      <c r="AL557102" s="13" t="s">
        <v>134</v>
      </c>
      <c r="AQ557102" s="13" t="s">
        <v>142</v>
      </c>
      <c r="AR557102" s="13"/>
      <c r="AS557102" s="7" t="s">
        <v>146</v>
      </c>
      <c r="AZ557102" s="7" t="s">
        <v>159</v>
      </c>
      <c r="CF557102" s="7" t="s">
        <v>199</v>
      </c>
      <c r="CI557102" s="7" t="s">
        <v>205</v>
      </c>
    </row>
    <row r="573432" spans="1:90" x14ac:dyDescent="0.25">
      <c r="A573432" s="1" t="s">
        <v>0</v>
      </c>
      <c r="B573432" s="13" t="s">
        <v>67</v>
      </c>
      <c r="C573432" s="7" t="s">
        <v>71</v>
      </c>
      <c r="D573432" s="7" t="s">
        <v>73</v>
      </c>
      <c r="E573432" s="7" t="s">
        <v>77</v>
      </c>
      <c r="F573432" s="7" t="s">
        <v>79</v>
      </c>
      <c r="G573432" s="7" t="s">
        <v>81</v>
      </c>
      <c r="H573432" s="7" t="s">
        <v>83</v>
      </c>
      <c r="I573432" s="7" t="s">
        <v>86</v>
      </c>
      <c r="J573432" s="7" t="s">
        <v>87</v>
      </c>
      <c r="K573432" s="7" t="s">
        <v>89</v>
      </c>
      <c r="L573432" s="7" t="s">
        <v>90</v>
      </c>
      <c r="M573432" s="7" t="s">
        <v>91</v>
      </c>
      <c r="N573432" s="7" t="s">
        <v>93</v>
      </c>
      <c r="O573432" s="7" t="s">
        <v>94</v>
      </c>
      <c r="P573432" s="7" t="s">
        <v>96</v>
      </c>
      <c r="Q573432" s="7" t="s">
        <v>97</v>
      </c>
      <c r="R573432" s="7" t="s">
        <v>100</v>
      </c>
      <c r="S573432" s="7" t="s">
        <v>102</v>
      </c>
      <c r="T573432" s="7" t="s">
        <v>103</v>
      </c>
      <c r="U573432" s="7" t="s">
        <v>105</v>
      </c>
      <c r="V573432" s="7" t="s">
        <v>106</v>
      </c>
      <c r="W573432" s="7" t="s">
        <v>108</v>
      </c>
      <c r="X573432" s="7" t="s">
        <v>110</v>
      </c>
      <c r="Y573432" s="7" t="s">
        <v>111</v>
      </c>
      <c r="Z573432" s="7" t="s">
        <v>112</v>
      </c>
      <c r="AA573432" s="7" t="s">
        <v>113</v>
      </c>
      <c r="AB573432" s="7" t="s">
        <v>115</v>
      </c>
      <c r="AC573432" s="7" t="s">
        <v>117</v>
      </c>
      <c r="AD573432" s="7" t="s">
        <v>119</v>
      </c>
      <c r="AE573432" s="7" t="s">
        <v>120</v>
      </c>
      <c r="AF573432" s="7" t="s">
        <v>121</v>
      </c>
      <c r="AG573432" s="7" t="s">
        <v>123</v>
      </c>
      <c r="AH573432" s="7" t="s">
        <v>125</v>
      </c>
      <c r="AI573432" s="7" t="s">
        <v>127</v>
      </c>
      <c r="AJ573432" s="7" t="s">
        <v>129</v>
      </c>
      <c r="AK573432" s="7" t="s">
        <v>130</v>
      </c>
      <c r="AL573432" s="7" t="s">
        <v>133</v>
      </c>
      <c r="AM573432" s="7" t="s">
        <v>135</v>
      </c>
      <c r="AN573432" s="7" t="s">
        <v>136</v>
      </c>
      <c r="AO573432" s="7" t="s">
        <v>138</v>
      </c>
      <c r="AP573432" s="7" t="s">
        <v>139</v>
      </c>
      <c r="AQ573432" s="7" t="s">
        <v>140</v>
      </c>
      <c r="AR573432" s="7" t="s">
        <v>143</v>
      </c>
      <c r="AS573432" s="7" t="s">
        <v>145</v>
      </c>
      <c r="AT573432" s="7" t="s">
        <v>147</v>
      </c>
      <c r="AU573432" s="7" t="s">
        <v>148</v>
      </c>
      <c r="AV573432" s="7" t="s">
        <v>149</v>
      </c>
      <c r="AW573432" s="7" t="s">
        <v>152</v>
      </c>
      <c r="AX573432" s="7" t="s">
        <v>153</v>
      </c>
      <c r="AY573432" s="7" t="s">
        <v>155</v>
      </c>
      <c r="AZ573432" s="7" t="s">
        <v>158</v>
      </c>
      <c r="BA573432" s="7" t="s">
        <v>160</v>
      </c>
      <c r="BB573432" s="7" t="s">
        <v>161</v>
      </c>
      <c r="BC573432" s="7" t="s">
        <v>162</v>
      </c>
      <c r="BD573432" s="7" t="s">
        <v>163</v>
      </c>
      <c r="BE573432" s="7" t="s">
        <v>164</v>
      </c>
      <c r="BF573432" s="7" t="s">
        <v>165</v>
      </c>
      <c r="BG573432" s="7" t="s">
        <v>166</v>
      </c>
      <c r="BH573432" s="7" t="s">
        <v>167</v>
      </c>
      <c r="BI573432" s="7" t="s">
        <v>168</v>
      </c>
      <c r="BJ573432" s="7" t="s">
        <v>169</v>
      </c>
      <c r="BK573432" s="7" t="s">
        <v>170</v>
      </c>
      <c r="BL573432" s="7" t="s">
        <v>171</v>
      </c>
      <c r="BM573432" s="7" t="s">
        <v>173</v>
      </c>
      <c r="BN573432" s="7" t="s">
        <v>174</v>
      </c>
      <c r="BO573432" s="7" t="s">
        <v>176</v>
      </c>
      <c r="BP573432" s="7" t="s">
        <v>178</v>
      </c>
      <c r="BQ573432" s="7" t="s">
        <v>179</v>
      </c>
      <c r="BR573432" s="7" t="s">
        <v>181</v>
      </c>
      <c r="BS573432" s="7" t="s">
        <v>183</v>
      </c>
      <c r="BT573432" s="7" t="s">
        <v>184</v>
      </c>
      <c r="BU573432" s="7" t="s">
        <v>185</v>
      </c>
      <c r="BV573432" s="7" t="s">
        <v>187</v>
      </c>
      <c r="BW573432" s="7" t="s">
        <v>188</v>
      </c>
      <c r="BX573432" s="7" t="s">
        <v>189</v>
      </c>
      <c r="BY573432" s="7" t="s">
        <v>190</v>
      </c>
      <c r="BZ573432" s="7" t="s">
        <v>192</v>
      </c>
      <c r="CA573432" s="7" t="s">
        <v>193</v>
      </c>
      <c r="CB573432" s="7" t="s">
        <v>194</v>
      </c>
      <c r="CC573432" s="7" t="s">
        <v>195</v>
      </c>
      <c r="CD573432" s="7" t="s">
        <v>196</v>
      </c>
      <c r="CE573432" s="7" t="s">
        <v>197</v>
      </c>
      <c r="CF573432" s="7" t="s">
        <v>198</v>
      </c>
      <c r="CG573432" s="7" t="s">
        <v>200</v>
      </c>
      <c r="CH573432" s="7" t="s">
        <v>202</v>
      </c>
      <c r="CI573432" s="7" t="s">
        <v>204</v>
      </c>
      <c r="CJ573432" s="7" t="s">
        <v>206</v>
      </c>
      <c r="CK573432" s="7" t="s">
        <v>208</v>
      </c>
      <c r="CL573432" s="7" t="s">
        <v>209</v>
      </c>
    </row>
    <row r="573433" spans="1:90" x14ac:dyDescent="0.25">
      <c r="A573433" s="1" t="s">
        <v>1</v>
      </c>
      <c r="B573433" s="7" t="s">
        <v>54</v>
      </c>
      <c r="C573433" s="7" t="s">
        <v>54</v>
      </c>
      <c r="D573433" s="7" t="s">
        <v>57</v>
      </c>
      <c r="E573433" s="7" t="s">
        <v>57</v>
      </c>
      <c r="F573433" s="7" t="s">
        <v>57</v>
      </c>
      <c r="G573433" s="7" t="s">
        <v>57</v>
      </c>
      <c r="H573433" s="7" t="s">
        <v>57</v>
      </c>
      <c r="I573433" s="7" t="s">
        <v>54</v>
      </c>
      <c r="J573433" s="7" t="s">
        <v>57</v>
      </c>
      <c r="K573433" s="7" t="s">
        <v>57</v>
      </c>
      <c r="L573433" s="7" t="s">
        <v>57</v>
      </c>
      <c r="M573433" s="7" t="s">
        <v>57</v>
      </c>
      <c r="N573433" s="7" t="s">
        <v>57</v>
      </c>
      <c r="O573433" s="7" t="s">
        <v>54</v>
      </c>
      <c r="P573433" s="7" t="s">
        <v>57</v>
      </c>
      <c r="Q573433" s="7" t="s">
        <v>57</v>
      </c>
      <c r="R573433" s="7" t="s">
        <v>54</v>
      </c>
      <c r="S573433" s="7" t="s">
        <v>57</v>
      </c>
      <c r="T573433" s="7" t="s">
        <v>57</v>
      </c>
      <c r="U573433" s="7" t="s">
        <v>57</v>
      </c>
      <c r="V573433" s="7" t="s">
        <v>57</v>
      </c>
      <c r="W573433" s="7" t="s">
        <v>54</v>
      </c>
      <c r="X573433" s="7" t="s">
        <v>57</v>
      </c>
      <c r="Y573433" s="7" t="s">
        <v>57</v>
      </c>
      <c r="Z573433" s="7" t="s">
        <v>54</v>
      </c>
      <c r="AA573433" s="7" t="s">
        <v>57</v>
      </c>
      <c r="AB573433" s="7" t="s">
        <v>57</v>
      </c>
      <c r="AC573433" s="7" t="s">
        <v>54</v>
      </c>
      <c r="AD573433" s="7" t="s">
        <v>57</v>
      </c>
      <c r="AE573433" s="7" t="s">
        <v>57</v>
      </c>
      <c r="AF573433" s="7" t="s">
        <v>54</v>
      </c>
      <c r="AG573433" s="7" t="s">
        <v>57</v>
      </c>
      <c r="AH573433" s="7" t="s">
        <v>57</v>
      </c>
      <c r="AI573433" s="7" t="s">
        <v>57</v>
      </c>
      <c r="AJ573433" s="7" t="s">
        <v>54</v>
      </c>
      <c r="AK573433" s="7" t="s">
        <v>54</v>
      </c>
      <c r="AL573433" s="7" t="s">
        <v>54</v>
      </c>
      <c r="AM573433" s="7" t="s">
        <v>54</v>
      </c>
      <c r="AN573433" s="7" t="s">
        <v>57</v>
      </c>
      <c r="AO573433" s="7" t="s">
        <v>54</v>
      </c>
      <c r="AP573433" s="7" t="s">
        <v>57</v>
      </c>
      <c r="AQ573433" s="7" t="s">
        <v>57</v>
      </c>
      <c r="AR573433" s="7" t="s">
        <v>57</v>
      </c>
      <c r="AS573433" s="7" t="s">
        <v>57</v>
      </c>
      <c r="AT573433" s="7" t="s">
        <v>54</v>
      </c>
      <c r="AU573433" s="7" t="s">
        <v>54</v>
      </c>
      <c r="AV573433" s="7" t="s">
        <v>57</v>
      </c>
      <c r="AW573433" s="7" t="s">
        <v>57</v>
      </c>
      <c r="AX573433" s="7" t="s">
        <v>57</v>
      </c>
      <c r="AY573433" s="7" t="s">
        <v>54</v>
      </c>
      <c r="AZ573433" s="7" t="s">
        <v>54</v>
      </c>
      <c r="BA573433" s="7" t="s">
        <v>54</v>
      </c>
      <c r="BB573433" s="7" t="s">
        <v>57</v>
      </c>
      <c r="BC573433" s="7" t="s">
        <v>57</v>
      </c>
      <c r="BD573433" s="7" t="s">
        <v>57</v>
      </c>
      <c r="BE573433" s="7" t="s">
        <v>57</v>
      </c>
      <c r="BF573433" s="7" t="s">
        <v>54</v>
      </c>
      <c r="BG573433" s="7" t="s">
        <v>57</v>
      </c>
      <c r="BH573433" s="7" t="s">
        <v>54</v>
      </c>
      <c r="BI573433" s="7" t="s">
        <v>57</v>
      </c>
      <c r="BJ573433" s="7" t="s">
        <v>57</v>
      </c>
      <c r="BK573433" s="7" t="s">
        <v>57</v>
      </c>
      <c r="BL573433" s="7" t="s">
        <v>57</v>
      </c>
      <c r="BM573433" s="7" t="s">
        <v>57</v>
      </c>
      <c r="BN573433" s="7" t="s">
        <v>54</v>
      </c>
      <c r="BO573433" s="7" t="s">
        <v>57</v>
      </c>
      <c r="BP573433" s="7" t="s">
        <v>54</v>
      </c>
      <c r="BQ573433" s="7" t="s">
        <v>57</v>
      </c>
      <c r="BR573433" s="7" t="s">
        <v>57</v>
      </c>
      <c r="BS573433" s="7" t="s">
        <v>57</v>
      </c>
      <c r="BT573433" s="7" t="s">
        <v>57</v>
      </c>
      <c r="BU573433" s="7" t="s">
        <v>54</v>
      </c>
      <c r="BV573433" s="7" t="s">
        <v>57</v>
      </c>
      <c r="BW573433" s="7" t="s">
        <v>54</v>
      </c>
      <c r="BX573433" s="7" t="s">
        <v>54</v>
      </c>
      <c r="BY573433" s="7" t="s">
        <v>57</v>
      </c>
      <c r="BZ573433" s="7" t="s">
        <v>57</v>
      </c>
      <c r="CA573433" s="7" t="s">
        <v>57</v>
      </c>
      <c r="CB573433" s="7" t="s">
        <v>54</v>
      </c>
      <c r="CC573433" s="7" t="s">
        <v>54</v>
      </c>
      <c r="CD573433" s="7" t="s">
        <v>57</v>
      </c>
      <c r="CE573433" s="7" t="s">
        <v>54</v>
      </c>
      <c r="CF573433" s="7" t="s">
        <v>57</v>
      </c>
      <c r="CG573433" s="7" t="s">
        <v>57</v>
      </c>
      <c r="CH573433" s="7" t="s">
        <v>57</v>
      </c>
      <c r="CI573433" s="7" t="s">
        <v>57</v>
      </c>
      <c r="CJ573433" s="7" t="s">
        <v>57</v>
      </c>
      <c r="CK573433" s="7" t="s">
        <v>57</v>
      </c>
      <c r="CL573433" s="7" t="s">
        <v>57</v>
      </c>
    </row>
    <row r="573434" spans="1:90" x14ac:dyDescent="0.25">
      <c r="A573434" s="1" t="s">
        <v>2</v>
      </c>
      <c r="B573434" s="9">
        <v>50</v>
      </c>
      <c r="C573434" s="10">
        <v>58</v>
      </c>
      <c r="D573434" s="10">
        <v>11</v>
      </c>
      <c r="E573434" s="10">
        <v>22</v>
      </c>
      <c r="F573434" s="10">
        <v>37</v>
      </c>
      <c r="G573434" s="10">
        <v>39</v>
      </c>
      <c r="H573434" s="10">
        <v>50</v>
      </c>
      <c r="I573434" s="10">
        <v>1</v>
      </c>
      <c r="J573434" s="10">
        <v>1</v>
      </c>
      <c r="K573434" s="10">
        <v>7</v>
      </c>
      <c r="L573434" s="10">
        <v>18</v>
      </c>
      <c r="M573434" s="10">
        <v>35</v>
      </c>
      <c r="N573434" s="10">
        <v>22</v>
      </c>
      <c r="O573434" s="10">
        <v>55</v>
      </c>
      <c r="P573434" s="10">
        <v>3</v>
      </c>
      <c r="Q573434" s="10">
        <v>21</v>
      </c>
      <c r="R573434" s="10">
        <v>23</v>
      </c>
      <c r="S573434" s="10">
        <v>26</v>
      </c>
      <c r="T573434" s="10">
        <v>30</v>
      </c>
      <c r="U573434" s="10">
        <v>21</v>
      </c>
      <c r="V573434" s="10">
        <v>33</v>
      </c>
      <c r="W573434" s="10">
        <v>2</v>
      </c>
      <c r="X573434" s="10">
        <v>15</v>
      </c>
      <c r="Y573434" s="10">
        <v>39</v>
      </c>
      <c r="Z573434" s="10">
        <v>36</v>
      </c>
      <c r="AA573434" s="10">
        <v>45</v>
      </c>
      <c r="AB573434" s="10">
        <v>53</v>
      </c>
      <c r="AC573434" s="7" t="s">
        <v>118</v>
      </c>
      <c r="AD573434" s="10" t="s">
        <v>118</v>
      </c>
      <c r="AE573434" s="10" t="s">
        <v>118</v>
      </c>
      <c r="AF573434" s="10">
        <v>21</v>
      </c>
      <c r="AG573434" s="10">
        <v>52</v>
      </c>
      <c r="AH573434" s="7">
        <v>62</v>
      </c>
      <c r="AI573434" s="7">
        <v>41</v>
      </c>
      <c r="AJ573434" s="7">
        <v>18</v>
      </c>
      <c r="AK573434" s="7">
        <v>52</v>
      </c>
      <c r="AL573434" s="10">
        <v>55</v>
      </c>
      <c r="AM573434" s="10">
        <v>33</v>
      </c>
      <c r="AN573434" s="10">
        <v>30</v>
      </c>
      <c r="AO573434" s="7">
        <v>38</v>
      </c>
      <c r="AP573434" s="9">
        <v>38</v>
      </c>
      <c r="AQ573434" s="7">
        <v>44</v>
      </c>
      <c r="AR573434" s="7">
        <v>50</v>
      </c>
      <c r="AS573434" s="7">
        <v>55</v>
      </c>
      <c r="AT573434" s="9">
        <v>1</v>
      </c>
      <c r="AU573434" s="9">
        <v>24</v>
      </c>
      <c r="AV573434" s="7">
        <v>28</v>
      </c>
      <c r="AW573434" s="9">
        <v>38</v>
      </c>
      <c r="AX573434" s="10">
        <v>21</v>
      </c>
      <c r="AY573434" s="9">
        <v>42</v>
      </c>
      <c r="AZ573434" s="10">
        <v>13</v>
      </c>
      <c r="BA573434" s="10">
        <v>21</v>
      </c>
      <c r="BB573434" s="10">
        <v>36</v>
      </c>
      <c r="BC573434" s="10">
        <v>57</v>
      </c>
      <c r="BD573434" s="10">
        <v>52</v>
      </c>
      <c r="BE573434" s="10">
        <v>12</v>
      </c>
      <c r="BF573434" s="10">
        <v>49</v>
      </c>
      <c r="BG573434" s="10">
        <v>48</v>
      </c>
      <c r="BH573434" s="10">
        <v>1</v>
      </c>
      <c r="BI573434" s="10">
        <v>40</v>
      </c>
      <c r="BJ573434" s="10">
        <v>42</v>
      </c>
      <c r="BK573434" s="10">
        <v>51</v>
      </c>
      <c r="BL573434" s="10">
        <v>2</v>
      </c>
      <c r="BM573434" s="10">
        <v>31</v>
      </c>
      <c r="BN573434" s="10">
        <v>43</v>
      </c>
      <c r="BO573434" s="10">
        <v>56</v>
      </c>
      <c r="BP573434" s="10">
        <v>2</v>
      </c>
      <c r="BQ573434" s="10">
        <v>14</v>
      </c>
      <c r="BR573434" s="10">
        <v>44</v>
      </c>
      <c r="BS573434" s="10">
        <v>68</v>
      </c>
      <c r="BT573434" s="10">
        <v>30</v>
      </c>
      <c r="BU573434" s="10">
        <v>53</v>
      </c>
      <c r="BV573434" s="10">
        <v>47</v>
      </c>
      <c r="BW573434" s="10">
        <v>41</v>
      </c>
      <c r="BX573434" s="10">
        <v>21</v>
      </c>
      <c r="BY573434" s="10">
        <v>32</v>
      </c>
      <c r="BZ573434" s="10">
        <v>9</v>
      </c>
      <c r="CA573434" s="10">
        <v>33</v>
      </c>
      <c r="CB573434" s="10">
        <v>39</v>
      </c>
      <c r="CC573434" s="10">
        <v>6</v>
      </c>
      <c r="CD573434" s="10">
        <v>18</v>
      </c>
      <c r="CE573434" s="10">
        <v>7</v>
      </c>
      <c r="CF573434" s="10">
        <v>43</v>
      </c>
      <c r="CG573434" s="7">
        <v>36</v>
      </c>
      <c r="CH573434" s="7">
        <v>45</v>
      </c>
      <c r="CI573434" s="7">
        <v>47</v>
      </c>
      <c r="CJ573434" s="7">
        <v>18</v>
      </c>
      <c r="CK573434" s="10" t="s">
        <v>118</v>
      </c>
      <c r="CL573434" s="7" t="s">
        <v>210</v>
      </c>
    </row>
    <row r="573435" spans="1:90" x14ac:dyDescent="0.25">
      <c r="A573435" s="1" t="s">
        <v>3</v>
      </c>
      <c r="B573435" s="7">
        <v>9</v>
      </c>
      <c r="C573435" s="7">
        <v>5</v>
      </c>
      <c r="D573435" s="7">
        <v>9</v>
      </c>
      <c r="E573435" s="7">
        <v>8</v>
      </c>
      <c r="F573435" s="7">
        <v>6</v>
      </c>
      <c r="G573435" s="7">
        <v>8</v>
      </c>
      <c r="H573435" s="7">
        <v>8</v>
      </c>
      <c r="I573435" s="7">
        <v>7</v>
      </c>
      <c r="J573435" s="13">
        <v>3</v>
      </c>
      <c r="K573435" s="13">
        <v>4</v>
      </c>
      <c r="L573435" s="7">
        <v>7</v>
      </c>
      <c r="M573435" s="13">
        <v>12</v>
      </c>
      <c r="N573435" s="7">
        <v>10</v>
      </c>
      <c r="O573435" s="7">
        <v>10</v>
      </c>
      <c r="P573435" s="7">
        <v>10</v>
      </c>
      <c r="Q573435" s="7">
        <v>7</v>
      </c>
      <c r="R573435" s="7">
        <v>5</v>
      </c>
      <c r="S573435" s="7">
        <v>5</v>
      </c>
      <c r="T573435" s="7">
        <v>11</v>
      </c>
      <c r="U573435" s="7">
        <v>7</v>
      </c>
      <c r="V573435" s="7">
        <v>8</v>
      </c>
      <c r="W573435" s="13">
        <v>12</v>
      </c>
      <c r="X573435" s="7">
        <v>5</v>
      </c>
      <c r="Y573435" s="7">
        <v>9</v>
      </c>
      <c r="Z573435" s="7">
        <v>9</v>
      </c>
      <c r="AA573435" s="7">
        <v>10</v>
      </c>
      <c r="AB573435" s="7">
        <v>5</v>
      </c>
      <c r="AC573435" s="7">
        <v>6</v>
      </c>
      <c r="AD573435" s="7">
        <v>7</v>
      </c>
      <c r="AE573435" s="7">
        <v>8</v>
      </c>
      <c r="AF573435" s="7">
        <v>6</v>
      </c>
      <c r="AG573435" s="7">
        <v>10</v>
      </c>
      <c r="AH573435" s="7">
        <v>8</v>
      </c>
      <c r="AI573435" s="7">
        <v>8</v>
      </c>
      <c r="AJ573435" s="7">
        <v>6</v>
      </c>
      <c r="AK573435" s="7">
        <v>5</v>
      </c>
      <c r="AL573435" s="7">
        <v>7</v>
      </c>
      <c r="AM573435" s="7">
        <v>11</v>
      </c>
      <c r="AN573435" s="7">
        <v>10</v>
      </c>
      <c r="AO573435" s="7">
        <v>9</v>
      </c>
      <c r="AP573435" s="7">
        <v>8</v>
      </c>
      <c r="AQ573435" s="7">
        <v>5</v>
      </c>
      <c r="AR573435" s="7">
        <v>7</v>
      </c>
      <c r="AS573435" s="7">
        <v>8</v>
      </c>
      <c r="AT573435" s="7">
        <v>8</v>
      </c>
      <c r="AU573435" s="7">
        <v>11</v>
      </c>
      <c r="AV573435" s="7">
        <v>7</v>
      </c>
      <c r="AW573435" s="7">
        <v>9</v>
      </c>
      <c r="AX573435" s="7">
        <v>6</v>
      </c>
      <c r="AY573435" s="7">
        <v>10</v>
      </c>
      <c r="AZ573435" s="7">
        <v>8</v>
      </c>
      <c r="BA573435" s="7">
        <v>5</v>
      </c>
      <c r="BB573435" s="7">
        <v>8</v>
      </c>
      <c r="BC573435" s="7">
        <v>9</v>
      </c>
      <c r="BD573435" s="7">
        <v>6</v>
      </c>
      <c r="BE573435" s="13">
        <v>6</v>
      </c>
      <c r="BF573435" s="7">
        <v>8</v>
      </c>
      <c r="BG573435" s="7">
        <v>9</v>
      </c>
      <c r="BH573435" s="13">
        <v>4</v>
      </c>
      <c r="BI573435" s="7">
        <v>7</v>
      </c>
      <c r="BJ573435" s="13">
        <v>6</v>
      </c>
      <c r="BK573435" s="13">
        <v>6</v>
      </c>
      <c r="BL573435" s="13">
        <v>3</v>
      </c>
      <c r="BM573435" s="7">
        <v>8</v>
      </c>
      <c r="BN573435" s="7">
        <v>11</v>
      </c>
      <c r="BO573435" s="7">
        <v>7</v>
      </c>
      <c r="BP573435" s="13">
        <v>4</v>
      </c>
      <c r="BQ573435" s="7">
        <v>8</v>
      </c>
      <c r="BR573435" s="7">
        <v>5</v>
      </c>
      <c r="BS573435" s="7">
        <v>9</v>
      </c>
      <c r="BT573435" s="13">
        <v>6</v>
      </c>
      <c r="BU573435" s="7">
        <v>11</v>
      </c>
      <c r="BV573435" s="7">
        <v>9</v>
      </c>
      <c r="BW573435" s="7">
        <v>7</v>
      </c>
      <c r="BX573435" s="7">
        <v>9</v>
      </c>
      <c r="BY573435" s="7">
        <v>9</v>
      </c>
      <c r="BZ573435" s="7">
        <v>8</v>
      </c>
      <c r="CA573435" s="7">
        <v>7</v>
      </c>
      <c r="CB573435" s="7">
        <v>5</v>
      </c>
      <c r="CC573435" s="7">
        <v>5</v>
      </c>
      <c r="CD573435" s="13">
        <v>6</v>
      </c>
      <c r="CE573435" s="7">
        <v>11</v>
      </c>
      <c r="CF573435" s="7">
        <v>9</v>
      </c>
      <c r="CG573435" s="7">
        <v>7</v>
      </c>
      <c r="CH573435" s="7">
        <v>7</v>
      </c>
      <c r="CI573435" s="7">
        <v>5</v>
      </c>
      <c r="CJ573435" s="7">
        <v>7</v>
      </c>
      <c r="CK573435" s="7">
        <v>7</v>
      </c>
      <c r="CL573435" s="7">
        <v>4</v>
      </c>
    </row>
    <row r="573436" spans="1:90" x14ac:dyDescent="0.25">
      <c r="A573436" s="1" t="s">
        <v>4</v>
      </c>
      <c r="B573436" s="7">
        <v>2007</v>
      </c>
      <c r="C573436" s="7">
        <v>2007</v>
      </c>
      <c r="D573436" s="7">
        <v>2008</v>
      </c>
      <c r="E573436" s="7">
        <v>2008</v>
      </c>
      <c r="F573436" s="7">
        <v>2008</v>
      </c>
      <c r="G573436" s="7">
        <v>2008</v>
      </c>
      <c r="H573436" s="7">
        <v>2008</v>
      </c>
      <c r="I573436" s="7">
        <v>2009</v>
      </c>
      <c r="J573436" s="7">
        <v>2010</v>
      </c>
      <c r="K573436" s="7">
        <v>2010</v>
      </c>
      <c r="L573436" s="7">
        <v>2010</v>
      </c>
      <c r="M573436" s="7">
        <v>2010</v>
      </c>
      <c r="N573436" s="7">
        <v>2011</v>
      </c>
      <c r="O573436" s="7">
        <v>2011</v>
      </c>
      <c r="P573436" s="13">
        <v>2012</v>
      </c>
      <c r="Q573436" s="7">
        <v>2012</v>
      </c>
      <c r="R573436" s="7">
        <v>2012</v>
      </c>
      <c r="S573436" s="7">
        <v>2012</v>
      </c>
      <c r="T573436" s="13">
        <v>2012</v>
      </c>
      <c r="U573436" s="13">
        <v>2015</v>
      </c>
      <c r="V573436" s="13">
        <v>2015</v>
      </c>
      <c r="W573436" s="7">
        <v>2016</v>
      </c>
      <c r="X573436" s="13">
        <v>2016</v>
      </c>
      <c r="Y573436" s="7">
        <v>2016</v>
      </c>
      <c r="Z573436" s="7">
        <v>2017</v>
      </c>
      <c r="AA573436" s="7">
        <v>2017</v>
      </c>
      <c r="AB573436" s="7">
        <v>2017</v>
      </c>
      <c r="AC573436" s="7">
        <v>2019</v>
      </c>
      <c r="AD573436" s="7">
        <v>2019</v>
      </c>
      <c r="AE573436" s="7">
        <v>2019</v>
      </c>
      <c r="AF573436" s="7">
        <v>2002</v>
      </c>
      <c r="AG573436" s="7">
        <v>2003</v>
      </c>
      <c r="AH573436" s="7">
        <v>1988</v>
      </c>
      <c r="AI573436" s="7">
        <v>1989</v>
      </c>
      <c r="AJ573436" s="7">
        <v>1994</v>
      </c>
      <c r="AK573436" s="7">
        <v>1995</v>
      </c>
      <c r="AL573436" s="7">
        <v>2002</v>
      </c>
      <c r="AM573436" s="7">
        <v>2003</v>
      </c>
      <c r="AN573436" s="7">
        <v>2003</v>
      </c>
      <c r="AO573436" s="7">
        <v>2005</v>
      </c>
      <c r="AP573436" s="7">
        <v>2007</v>
      </c>
      <c r="AQ573436" s="7">
        <v>2007</v>
      </c>
      <c r="AR573436" s="7">
        <v>2007</v>
      </c>
      <c r="AS573436" s="7">
        <v>2007</v>
      </c>
      <c r="AT573436" s="7">
        <v>2007</v>
      </c>
      <c r="AU573436" s="7">
        <v>2007</v>
      </c>
      <c r="AV573436" s="7">
        <v>2007</v>
      </c>
      <c r="AW573436" s="7">
        <v>2007</v>
      </c>
      <c r="AX573436" s="7">
        <v>2007</v>
      </c>
      <c r="AY573436" s="7">
        <v>2007</v>
      </c>
      <c r="AZ573436" s="7">
        <v>2008</v>
      </c>
      <c r="BA573436" s="7">
        <v>2008</v>
      </c>
      <c r="BB573436" s="7">
        <v>2008</v>
      </c>
      <c r="BC573436" s="7">
        <v>2008</v>
      </c>
      <c r="BD573436" s="7">
        <v>2008</v>
      </c>
      <c r="BE573436" s="7">
        <v>2009</v>
      </c>
      <c r="BF573436" s="7">
        <v>2009</v>
      </c>
      <c r="BG573436" s="7">
        <v>2009</v>
      </c>
      <c r="BH573436" s="7">
        <v>2010</v>
      </c>
      <c r="BI573436" s="7">
        <v>2010</v>
      </c>
      <c r="BJ573436" s="7">
        <v>2010</v>
      </c>
      <c r="BK573436" s="7">
        <v>2010</v>
      </c>
      <c r="BL573436" s="7">
        <v>2010</v>
      </c>
      <c r="BM573436" s="7">
        <v>2010</v>
      </c>
      <c r="BN573436" s="7">
        <v>2011</v>
      </c>
      <c r="BO573436" s="7">
        <v>2011</v>
      </c>
      <c r="BP573436" s="7">
        <v>2011</v>
      </c>
      <c r="BQ573436" s="7">
        <v>2011</v>
      </c>
      <c r="BR573436" s="7">
        <v>2011</v>
      </c>
      <c r="BS573436" s="7">
        <v>2011</v>
      </c>
      <c r="BT573436" s="7">
        <v>2011</v>
      </c>
      <c r="BU573436" s="13">
        <v>2012</v>
      </c>
      <c r="BV573436" s="13">
        <v>2013</v>
      </c>
      <c r="BW573436" s="13">
        <v>2013</v>
      </c>
      <c r="BX573436" s="13">
        <v>2013</v>
      </c>
      <c r="BY573436" s="13">
        <v>2014</v>
      </c>
      <c r="BZ573436" s="13">
        <v>2014</v>
      </c>
      <c r="CA573436" s="13">
        <v>2015</v>
      </c>
      <c r="CB573436" s="13">
        <v>2015</v>
      </c>
      <c r="CC573436" s="13">
        <v>2015</v>
      </c>
      <c r="CD573436" s="13">
        <v>2016</v>
      </c>
      <c r="CE573436" s="7">
        <v>2017</v>
      </c>
      <c r="CF573436" s="7">
        <v>2017</v>
      </c>
      <c r="CG573436" s="7">
        <v>2018</v>
      </c>
      <c r="CH573436" s="7">
        <v>2018</v>
      </c>
      <c r="CI573436" s="7">
        <v>2018</v>
      </c>
      <c r="CJ573436" s="7">
        <v>2018</v>
      </c>
      <c r="CK573436" s="7">
        <v>2019</v>
      </c>
      <c r="CL573436" s="7">
        <v>2019</v>
      </c>
    </row>
    <row r="573437" spans="1:90" x14ac:dyDescent="0.25">
      <c r="A573437" s="1" t="s">
        <v>5</v>
      </c>
      <c r="B573437" s="14">
        <v>39347</v>
      </c>
      <c r="C573437" s="14">
        <v>39225</v>
      </c>
      <c r="D573437" s="14">
        <v>39701</v>
      </c>
      <c r="E573437" s="14">
        <v>39671</v>
      </c>
      <c r="F573437" s="14">
        <v>39606</v>
      </c>
      <c r="G573437" s="14">
        <v>39675</v>
      </c>
      <c r="H573437" s="14">
        <v>39671</v>
      </c>
      <c r="I573437" s="14">
        <v>40023</v>
      </c>
      <c r="J573437" s="14">
        <v>40258</v>
      </c>
      <c r="K573437" s="14">
        <v>40298</v>
      </c>
      <c r="L573437" s="14">
        <v>40375</v>
      </c>
      <c r="M573437" s="14">
        <v>40543</v>
      </c>
      <c r="N573437" s="14">
        <v>40844</v>
      </c>
      <c r="O573437" s="14">
        <v>40825</v>
      </c>
      <c r="P573437" s="14">
        <v>41185</v>
      </c>
      <c r="Q573437" s="14">
        <v>41106</v>
      </c>
      <c r="R573437" s="14">
        <v>41056</v>
      </c>
      <c r="S573437" s="14">
        <v>41048</v>
      </c>
      <c r="T573437" s="14">
        <v>41220</v>
      </c>
      <c r="U573437" s="14">
        <v>42202</v>
      </c>
      <c r="V573437" s="14">
        <v>42234</v>
      </c>
      <c r="W573437" s="14">
        <v>42709</v>
      </c>
      <c r="X573437" s="14">
        <v>42518</v>
      </c>
      <c r="Y573437" s="14">
        <v>42626</v>
      </c>
      <c r="Z573437" s="14">
        <v>42987</v>
      </c>
      <c r="AA573437" s="14">
        <v>43031</v>
      </c>
      <c r="AB573437" s="14">
        <v>42875</v>
      </c>
      <c r="AC573437" s="14">
        <v>43635</v>
      </c>
      <c r="AD573437" s="14">
        <v>43650</v>
      </c>
      <c r="AE573437" s="14">
        <v>43678</v>
      </c>
      <c r="AF573437" s="14">
        <v>37421</v>
      </c>
      <c r="AG573437" s="14">
        <v>37911</v>
      </c>
      <c r="AH573437" s="14">
        <v>32381</v>
      </c>
      <c r="AI573437" s="14">
        <v>32740</v>
      </c>
      <c r="AJ573437" s="14">
        <v>34498</v>
      </c>
      <c r="AK573437" s="14">
        <v>34849</v>
      </c>
      <c r="AL573437" s="14">
        <v>37461</v>
      </c>
      <c r="AM573437" s="14">
        <v>37949</v>
      </c>
      <c r="AN573437" s="14">
        <v>37916</v>
      </c>
      <c r="AO573437" s="14">
        <v>38608</v>
      </c>
      <c r="AP573437" s="14">
        <v>39319</v>
      </c>
      <c r="AQ573437" s="14">
        <v>39229</v>
      </c>
      <c r="AR573437" s="14">
        <v>39264</v>
      </c>
      <c r="AS573437" s="14">
        <v>39311</v>
      </c>
      <c r="AT573437" s="14">
        <v>39305</v>
      </c>
      <c r="AU573437" s="14">
        <v>39411</v>
      </c>
      <c r="AV573437" s="14">
        <v>39266</v>
      </c>
      <c r="AW573437" s="14">
        <v>39336</v>
      </c>
      <c r="AX573437" s="14">
        <v>39259</v>
      </c>
      <c r="AY573437" s="14">
        <v>39379</v>
      </c>
      <c r="AZ573437" s="14">
        <v>39671</v>
      </c>
      <c r="BA573437" s="14">
        <v>39571</v>
      </c>
      <c r="BB573437" s="14">
        <v>39671</v>
      </c>
      <c r="BC573437" s="14">
        <v>39709</v>
      </c>
      <c r="BD573437" s="14">
        <v>39615</v>
      </c>
      <c r="BE573437" s="14">
        <v>39980</v>
      </c>
      <c r="BF573437" s="14">
        <v>40026</v>
      </c>
      <c r="BG573437" s="14">
        <v>40071</v>
      </c>
      <c r="BH573437" s="14">
        <v>40279</v>
      </c>
      <c r="BI573437" s="14">
        <v>40390</v>
      </c>
      <c r="BJ573437" s="14">
        <v>40338</v>
      </c>
      <c r="BK573437" s="14">
        <v>40339</v>
      </c>
      <c r="BL573437" s="14">
        <v>40246</v>
      </c>
      <c r="BM573437" s="14">
        <v>40419</v>
      </c>
      <c r="BN573437" s="14">
        <v>40856</v>
      </c>
      <c r="BO573437" s="14">
        <v>40736</v>
      </c>
      <c r="BP573437" s="14">
        <v>40640</v>
      </c>
      <c r="BQ573437" s="14">
        <v>40764</v>
      </c>
      <c r="BR573437" s="14">
        <v>40682</v>
      </c>
      <c r="BS573437" s="14">
        <v>40796</v>
      </c>
      <c r="BT573437" s="14">
        <v>40702</v>
      </c>
      <c r="BU573437" s="14">
        <v>41218</v>
      </c>
      <c r="BV573437" s="14">
        <v>41519</v>
      </c>
      <c r="BW573437" s="14">
        <v>41483</v>
      </c>
      <c r="BX573437" s="14">
        <v>41532</v>
      </c>
      <c r="BY573437" s="14">
        <v>41910</v>
      </c>
      <c r="BZ573437" s="14">
        <v>41858</v>
      </c>
      <c r="CA573437" s="14">
        <v>42210</v>
      </c>
      <c r="CB573437" s="14">
        <v>42150</v>
      </c>
      <c r="CC573437" s="14">
        <v>42155</v>
      </c>
      <c r="CD573437" s="14">
        <v>42549</v>
      </c>
      <c r="CE573437" s="14">
        <v>43067</v>
      </c>
      <c r="CF573437" s="14">
        <v>42997</v>
      </c>
      <c r="CG573437" s="15">
        <v>43303</v>
      </c>
      <c r="CH573437" s="15">
        <v>43310</v>
      </c>
      <c r="CI573437" s="15">
        <v>43240</v>
      </c>
      <c r="CJ573437" s="15">
        <v>43291</v>
      </c>
      <c r="CK573437" s="14">
        <v>43662</v>
      </c>
      <c r="CL573437" s="15">
        <v>43563</v>
      </c>
    </row>
    <row r="573438" spans="1:90" x14ac:dyDescent="0.25">
      <c r="A573438" s="1" t="s">
        <v>6</v>
      </c>
      <c r="B573438" s="7" t="s">
        <v>68</v>
      </c>
      <c r="C573438" s="7" t="s">
        <v>72</v>
      </c>
      <c r="D573438" s="13" t="s">
        <v>74</v>
      </c>
      <c r="E573438" s="7" t="s">
        <v>78</v>
      </c>
      <c r="F573438" s="7" t="s">
        <v>80</v>
      </c>
      <c r="G573438" s="7" t="s">
        <v>82</v>
      </c>
      <c r="H573438" s="7" t="s">
        <v>84</v>
      </c>
      <c r="I573438" s="13" t="s">
        <v>62</v>
      </c>
      <c r="J573438" s="13" t="s">
        <v>88</v>
      </c>
      <c r="K573438" s="13" t="s">
        <v>74</v>
      </c>
      <c r="L573438" s="13" t="s">
        <v>63</v>
      </c>
      <c r="M573438" s="13" t="s">
        <v>92</v>
      </c>
      <c r="N573438" s="13" t="s">
        <v>60</v>
      </c>
      <c r="O573438" s="13" t="s">
        <v>95</v>
      </c>
      <c r="P573438" s="13" t="s">
        <v>60</v>
      </c>
      <c r="Q573438" s="13" t="s">
        <v>98</v>
      </c>
      <c r="R573438" s="13" t="s">
        <v>101</v>
      </c>
      <c r="S573438" s="13" t="s">
        <v>65</v>
      </c>
      <c r="T573438" s="13" t="s">
        <v>58</v>
      </c>
      <c r="U573438" s="13" t="s">
        <v>64</v>
      </c>
      <c r="V573438" s="13" t="s">
        <v>107</v>
      </c>
      <c r="W573438" s="13" t="s">
        <v>109</v>
      </c>
      <c r="X573438" s="13" t="s">
        <v>107</v>
      </c>
      <c r="Y573438" s="13" t="s">
        <v>55</v>
      </c>
      <c r="Z573438" s="11" t="s">
        <v>64</v>
      </c>
      <c r="AA573438" s="11" t="s">
        <v>114</v>
      </c>
      <c r="AB573438" s="11" t="s">
        <v>116</v>
      </c>
      <c r="AC573438" s="7" t="s">
        <v>114</v>
      </c>
      <c r="AD573438" s="7" t="s">
        <v>64</v>
      </c>
      <c r="AE573438" s="7" t="s">
        <v>58</v>
      </c>
      <c r="AF573438" s="7" t="s">
        <v>59</v>
      </c>
      <c r="AG573438" s="7" t="s">
        <v>124</v>
      </c>
      <c r="AH573438" s="7" t="s">
        <v>82</v>
      </c>
      <c r="AI573438" s="7" t="s">
        <v>128</v>
      </c>
      <c r="AJ573438" s="7" t="s">
        <v>82</v>
      </c>
      <c r="AK573438" s="7" t="s">
        <v>131</v>
      </c>
      <c r="AL573438" s="7" t="s">
        <v>82</v>
      </c>
      <c r="AM573438" s="7" t="s">
        <v>62</v>
      </c>
      <c r="AN573438" s="7" t="s">
        <v>63</v>
      </c>
      <c r="AO573438" s="7" t="s">
        <v>107</v>
      </c>
      <c r="AP573438" s="7" t="s">
        <v>60</v>
      </c>
      <c r="AQ573438" s="7" t="s">
        <v>74</v>
      </c>
      <c r="AR573438" s="7" t="s">
        <v>144</v>
      </c>
      <c r="AS573438" s="7" t="s">
        <v>78</v>
      </c>
      <c r="AT573438" s="13" t="s">
        <v>144</v>
      </c>
      <c r="AU573438" s="7" t="s">
        <v>65</v>
      </c>
      <c r="AV573438" s="7" t="s">
        <v>150</v>
      </c>
      <c r="AW573438" s="7" t="s">
        <v>63</v>
      </c>
      <c r="AX573438" s="7" t="s">
        <v>154</v>
      </c>
      <c r="AY573438" s="7" t="s">
        <v>156</v>
      </c>
      <c r="AZ573438" s="7" t="s">
        <v>144</v>
      </c>
      <c r="BA573438" s="7" t="s">
        <v>61</v>
      </c>
      <c r="BB573438" s="7" t="s">
        <v>116</v>
      </c>
      <c r="BC573438" s="7" t="s">
        <v>82</v>
      </c>
      <c r="BD573438" s="7" t="s">
        <v>107</v>
      </c>
      <c r="BE573438" s="13" t="s">
        <v>74</v>
      </c>
      <c r="BF573438" s="13" t="s">
        <v>82</v>
      </c>
      <c r="BG573438" s="13" t="s">
        <v>66</v>
      </c>
      <c r="BH573438" s="13" t="s">
        <v>63</v>
      </c>
      <c r="BI573438" s="13" t="s">
        <v>82</v>
      </c>
      <c r="BJ573438" s="13" t="s">
        <v>74</v>
      </c>
      <c r="BK573438" s="13" t="s">
        <v>63</v>
      </c>
      <c r="BL573438" s="13" t="s">
        <v>172</v>
      </c>
      <c r="BM573438" s="13" t="s">
        <v>82</v>
      </c>
      <c r="BN573438" s="13" t="s">
        <v>175</v>
      </c>
      <c r="BO573438" s="13" t="s">
        <v>177</v>
      </c>
      <c r="BP573438" s="13" t="s">
        <v>82</v>
      </c>
      <c r="BQ573438" s="13" t="s">
        <v>180</v>
      </c>
      <c r="BR573438" s="13" t="s">
        <v>182</v>
      </c>
      <c r="BS573438" s="13" t="s">
        <v>59</v>
      </c>
      <c r="BT573438" s="13" t="s">
        <v>59</v>
      </c>
      <c r="BU573438" s="13" t="s">
        <v>186</v>
      </c>
      <c r="BV573438" s="13" t="s">
        <v>124</v>
      </c>
      <c r="BW573438" s="13" t="s">
        <v>107</v>
      </c>
      <c r="BX573438" s="13" t="s">
        <v>107</v>
      </c>
      <c r="BY573438" s="13" t="s">
        <v>191</v>
      </c>
      <c r="BZ573438" s="13" t="s">
        <v>64</v>
      </c>
      <c r="CA573438" s="13" t="s">
        <v>124</v>
      </c>
      <c r="CB573438" s="13" t="s">
        <v>72</v>
      </c>
      <c r="CC573438" s="13" t="s">
        <v>63</v>
      </c>
      <c r="CD573438" s="13" t="s">
        <v>64</v>
      </c>
      <c r="CE573438" s="11" t="s">
        <v>114</v>
      </c>
      <c r="CF573438" s="11" t="s">
        <v>61</v>
      </c>
      <c r="CG573438" s="7" t="s">
        <v>201</v>
      </c>
      <c r="CH573438" s="7" t="s">
        <v>203</v>
      </c>
      <c r="CI573438" s="7" t="s">
        <v>144</v>
      </c>
      <c r="CJ573438" s="7" t="s">
        <v>207</v>
      </c>
      <c r="CK573438" s="7" t="s">
        <v>101</v>
      </c>
      <c r="CL573438" s="7" t="s">
        <v>65</v>
      </c>
    </row>
    <row r="573439" spans="1:90" x14ac:dyDescent="0.25">
      <c r="A573439" s="1" t="s">
        <v>7</v>
      </c>
      <c r="B573439" s="7" t="s">
        <v>69</v>
      </c>
      <c r="C573439" s="7" t="s">
        <v>69</v>
      </c>
      <c r="D573439" s="7" t="s">
        <v>75</v>
      </c>
      <c r="E573439" s="7" t="s">
        <v>75</v>
      </c>
      <c r="F573439" s="7" t="s">
        <v>69</v>
      </c>
      <c r="G573439" s="7" t="s">
        <v>75</v>
      </c>
      <c r="I573439" s="7" t="s">
        <v>69</v>
      </c>
      <c r="J573439" s="7" t="s">
        <v>75</v>
      </c>
      <c r="K573439" s="7" t="s">
        <v>75</v>
      </c>
      <c r="L573439" s="7" t="s">
        <v>75</v>
      </c>
      <c r="M573439" s="7" t="s">
        <v>75</v>
      </c>
      <c r="N573439" s="7" t="s">
        <v>75</v>
      </c>
      <c r="O573439" s="7" t="s">
        <v>75</v>
      </c>
      <c r="P573439" s="7" t="s">
        <v>75</v>
      </c>
      <c r="Q573439" s="7" t="s">
        <v>69</v>
      </c>
      <c r="R573439" s="7" t="s">
        <v>75</v>
      </c>
      <c r="S573439" s="13" t="s">
        <v>75</v>
      </c>
      <c r="T573439" s="7" t="s">
        <v>75</v>
      </c>
      <c r="U573439" s="7" t="s">
        <v>75</v>
      </c>
      <c r="V573439" s="7" t="s">
        <v>69</v>
      </c>
      <c r="W573439" s="7" t="s">
        <v>75</v>
      </c>
      <c r="X573439" s="7" t="s">
        <v>69</v>
      </c>
      <c r="Y573439" s="7" t="s">
        <v>75</v>
      </c>
      <c r="Z573439" s="7" t="s">
        <v>75</v>
      </c>
      <c r="AA573439" s="7" t="s">
        <v>75</v>
      </c>
      <c r="AB573439" s="11" t="s">
        <v>75</v>
      </c>
      <c r="AC573439" s="7" t="s">
        <v>75</v>
      </c>
      <c r="AD573439" s="7" t="s">
        <v>75</v>
      </c>
      <c r="AE573439" s="7" t="s">
        <v>75</v>
      </c>
      <c r="AF573439" s="7" t="s">
        <v>75</v>
      </c>
      <c r="AG573439" s="7" t="s">
        <v>69</v>
      </c>
      <c r="AH573439" s="7" t="s">
        <v>75</v>
      </c>
      <c r="AI573439" s="7" t="s">
        <v>69</v>
      </c>
      <c r="AJ573439" s="7" t="s">
        <v>75</v>
      </c>
      <c r="AK573439" s="7" t="s">
        <v>75</v>
      </c>
      <c r="AL573439" s="7" t="s">
        <v>75</v>
      </c>
      <c r="AM573439" s="7" t="s">
        <v>69</v>
      </c>
      <c r="AN573439" s="7" t="s">
        <v>75</v>
      </c>
      <c r="AO573439" s="7" t="s">
        <v>69</v>
      </c>
      <c r="AP573439" s="7" t="s">
        <v>75</v>
      </c>
      <c r="AQ573439" s="7" t="s">
        <v>75</v>
      </c>
      <c r="AR573439" s="7" t="s">
        <v>75</v>
      </c>
      <c r="AS573439" s="7" t="s">
        <v>75</v>
      </c>
      <c r="AT573439" s="7" t="s">
        <v>75</v>
      </c>
      <c r="AU573439" s="7" t="s">
        <v>75</v>
      </c>
      <c r="AV573439" s="7" t="s">
        <v>69</v>
      </c>
      <c r="AW573439" s="7" t="s">
        <v>75</v>
      </c>
      <c r="AX573439" s="7" t="s">
        <v>69</v>
      </c>
      <c r="AY573439" s="7" t="s">
        <v>75</v>
      </c>
      <c r="AZ573439" s="7" t="s">
        <v>75</v>
      </c>
      <c r="BA573439" s="7" t="s">
        <v>75</v>
      </c>
      <c r="BB573439" s="7" t="s">
        <v>75</v>
      </c>
      <c r="BC573439" s="7" t="s">
        <v>75</v>
      </c>
      <c r="BD573439" s="7" t="s">
        <v>69</v>
      </c>
      <c r="BE573439" s="7" t="s">
        <v>75</v>
      </c>
      <c r="BF573439" s="7" t="s">
        <v>75</v>
      </c>
      <c r="BG573439" s="7" t="s">
        <v>75</v>
      </c>
      <c r="BH573439" s="7" t="s">
        <v>75</v>
      </c>
      <c r="BI573439" s="7" t="s">
        <v>75</v>
      </c>
      <c r="BJ573439" s="7" t="s">
        <v>75</v>
      </c>
      <c r="BK573439" s="7" t="s">
        <v>75</v>
      </c>
      <c r="BL573439" s="7" t="s">
        <v>75</v>
      </c>
      <c r="BM573439" s="7" t="s">
        <v>75</v>
      </c>
      <c r="BN573439" s="7" t="s">
        <v>69</v>
      </c>
      <c r="BO573439" s="13"/>
      <c r="BP573439" s="7" t="s">
        <v>75</v>
      </c>
      <c r="BQ573439" s="7" t="s">
        <v>75</v>
      </c>
      <c r="BR573439" s="7" t="s">
        <v>75</v>
      </c>
      <c r="BS573439" s="7" t="s">
        <v>75</v>
      </c>
      <c r="BT573439" s="7" t="s">
        <v>75</v>
      </c>
      <c r="BU573439" s="7" t="s">
        <v>75</v>
      </c>
      <c r="BV573439" s="7" t="s">
        <v>69</v>
      </c>
      <c r="BW573439" s="7" t="s">
        <v>69</v>
      </c>
      <c r="BX573439" s="7" t="s">
        <v>69</v>
      </c>
      <c r="BY573439" s="7" t="s">
        <v>75</v>
      </c>
      <c r="BZ573439" s="7" t="s">
        <v>75</v>
      </c>
      <c r="CA573439" s="7" t="s">
        <v>69</v>
      </c>
      <c r="CB573439" s="7" t="s">
        <v>69</v>
      </c>
      <c r="CC573439" s="7" t="s">
        <v>75</v>
      </c>
      <c r="CD573439" s="7" t="s">
        <v>75</v>
      </c>
      <c r="CE573439" s="7" t="s">
        <v>75</v>
      </c>
      <c r="CF573439" s="7" t="s">
        <v>75</v>
      </c>
      <c r="CG573439" s="7" t="s">
        <v>75</v>
      </c>
      <c r="CH573439" s="7" t="s">
        <v>69</v>
      </c>
      <c r="CI573439" s="7" t="s">
        <v>75</v>
      </c>
      <c r="CJ573439" s="7" t="s">
        <v>75</v>
      </c>
      <c r="CK573439" s="7" t="s">
        <v>75</v>
      </c>
      <c r="CL573439" s="7" t="s">
        <v>75</v>
      </c>
    </row>
    <row r="573440" spans="1:90" x14ac:dyDescent="0.25">
      <c r="A573440" s="1" t="s">
        <v>8</v>
      </c>
      <c r="B573440" s="13" t="s">
        <v>70</v>
      </c>
      <c r="C573440" s="7" t="s">
        <v>70</v>
      </c>
      <c r="D573440" s="11" t="s">
        <v>76</v>
      </c>
      <c r="E573440" s="11" t="s">
        <v>76</v>
      </c>
      <c r="F573440" s="11" t="s">
        <v>70</v>
      </c>
      <c r="G573440" s="11" t="s">
        <v>76</v>
      </c>
      <c r="H573440" s="11" t="s">
        <v>85</v>
      </c>
      <c r="I573440" s="11" t="s">
        <v>70</v>
      </c>
      <c r="J573440" s="11" t="s">
        <v>76</v>
      </c>
      <c r="K573440" s="11" t="s">
        <v>76</v>
      </c>
      <c r="L573440" s="11" t="s">
        <v>76</v>
      </c>
      <c r="M573440" s="13" t="s">
        <v>76</v>
      </c>
      <c r="N573440" s="11" t="s">
        <v>76</v>
      </c>
      <c r="O573440" s="11" t="s">
        <v>76</v>
      </c>
      <c r="P573440" s="11" t="s">
        <v>76</v>
      </c>
      <c r="Q573440" s="11" t="s">
        <v>99</v>
      </c>
      <c r="R573440" s="13" t="s">
        <v>76</v>
      </c>
      <c r="S573440" s="13" t="s">
        <v>76</v>
      </c>
      <c r="T573440" s="11" t="s">
        <v>104</v>
      </c>
      <c r="U573440" s="11" t="s">
        <v>76</v>
      </c>
      <c r="V573440" s="11" t="s">
        <v>70</v>
      </c>
      <c r="W573440" s="11" t="s">
        <v>104</v>
      </c>
      <c r="X573440" s="11" t="s">
        <v>70</v>
      </c>
      <c r="Y573440" s="11" t="s">
        <v>76</v>
      </c>
      <c r="Z573440" s="11" t="s">
        <v>76</v>
      </c>
      <c r="AA573440" s="11" t="s">
        <v>76</v>
      </c>
      <c r="AB573440" s="11" t="s">
        <v>76</v>
      </c>
      <c r="AC573440" s="11" t="s">
        <v>76</v>
      </c>
      <c r="AD573440" s="11" t="s">
        <v>76</v>
      </c>
      <c r="AE573440" s="11" t="s">
        <v>104</v>
      </c>
      <c r="AF573440" s="11" t="s">
        <v>76</v>
      </c>
      <c r="AG573440" s="11" t="s">
        <v>70</v>
      </c>
      <c r="AH573440" s="11" t="s">
        <v>76</v>
      </c>
      <c r="AI573440" s="11" t="s">
        <v>99</v>
      </c>
      <c r="AJ573440" s="11" t="s">
        <v>76</v>
      </c>
      <c r="AK573440" s="11" t="s">
        <v>76</v>
      </c>
      <c r="AL573440" s="11" t="s">
        <v>76</v>
      </c>
      <c r="AM573440" s="11" t="s">
        <v>70</v>
      </c>
      <c r="AN573440" s="11" t="s">
        <v>76</v>
      </c>
      <c r="AO573440" s="11" t="s">
        <v>70</v>
      </c>
      <c r="AP573440" s="11" t="s">
        <v>76</v>
      </c>
      <c r="AQ573440" s="11" t="s">
        <v>76</v>
      </c>
      <c r="AR573440" s="11" t="s">
        <v>76</v>
      </c>
      <c r="AS573440" s="11" t="s">
        <v>76</v>
      </c>
      <c r="AT573440" s="11" t="s">
        <v>76</v>
      </c>
      <c r="AU573440" s="13" t="s">
        <v>76</v>
      </c>
      <c r="AV573440" s="7" t="s">
        <v>151</v>
      </c>
      <c r="AW573440" s="11" t="s">
        <v>76</v>
      </c>
      <c r="AX573440" s="13" t="s">
        <v>151</v>
      </c>
      <c r="AY573440" s="11" t="s">
        <v>76</v>
      </c>
      <c r="AZ573440" s="11" t="s">
        <v>76</v>
      </c>
      <c r="BA573440" s="11" t="s">
        <v>104</v>
      </c>
      <c r="BB573440" s="11" t="s">
        <v>76</v>
      </c>
      <c r="BC573440" s="11" t="s">
        <v>76</v>
      </c>
      <c r="BD573440" s="11" t="s">
        <v>70</v>
      </c>
      <c r="BE573440" s="11" t="s">
        <v>76</v>
      </c>
      <c r="BF573440" s="11" t="s">
        <v>76</v>
      </c>
      <c r="BG573440" s="11" t="s">
        <v>76</v>
      </c>
      <c r="BH573440" s="11" t="s">
        <v>76</v>
      </c>
      <c r="BI573440" s="11" t="s">
        <v>76</v>
      </c>
      <c r="BJ573440" s="11" t="s">
        <v>76</v>
      </c>
      <c r="BK573440" s="11" t="s">
        <v>76</v>
      </c>
      <c r="BL573440" s="11" t="s">
        <v>76</v>
      </c>
      <c r="BM573440" s="11" t="s">
        <v>76</v>
      </c>
      <c r="BN573440" s="11" t="s">
        <v>70</v>
      </c>
      <c r="BO573440" s="11" t="s">
        <v>85</v>
      </c>
      <c r="BP573440" s="11" t="s">
        <v>76</v>
      </c>
      <c r="BQ573440" s="11" t="s">
        <v>76</v>
      </c>
      <c r="BR573440" s="11" t="s">
        <v>76</v>
      </c>
      <c r="BS573440" s="11" t="s">
        <v>76</v>
      </c>
      <c r="BT573440" s="11" t="s">
        <v>76</v>
      </c>
      <c r="BU573440" s="11" t="s">
        <v>76</v>
      </c>
      <c r="BV573440" s="11" t="s">
        <v>70</v>
      </c>
      <c r="BW573440" s="11" t="s">
        <v>70</v>
      </c>
      <c r="BX573440" s="11" t="s">
        <v>70</v>
      </c>
      <c r="BY573440" s="11" t="s">
        <v>104</v>
      </c>
      <c r="BZ573440" s="11" t="s">
        <v>76</v>
      </c>
      <c r="CA573440" s="11" t="s">
        <v>70</v>
      </c>
      <c r="CB573440" s="11" t="s">
        <v>70</v>
      </c>
      <c r="CC573440" s="11" t="s">
        <v>76</v>
      </c>
      <c r="CD573440" s="11" t="s">
        <v>76</v>
      </c>
      <c r="CE573440" s="11" t="s">
        <v>76</v>
      </c>
      <c r="CF573440" s="11" t="s">
        <v>104</v>
      </c>
      <c r="CG573440" s="11" t="s">
        <v>76</v>
      </c>
      <c r="CH573440" s="11" t="s">
        <v>151</v>
      </c>
      <c r="CI573440" s="11" t="s">
        <v>76</v>
      </c>
      <c r="CJ573440" s="11" t="s">
        <v>76</v>
      </c>
      <c r="CK573440" s="11" t="s">
        <v>76</v>
      </c>
      <c r="CL573440" s="11" t="s">
        <v>76</v>
      </c>
    </row>
    <row r="573441" spans="1:90" x14ac:dyDescent="0.25">
      <c r="A573441" s="1" t="s">
        <v>9</v>
      </c>
      <c r="AI573441" s="7" t="s">
        <v>56</v>
      </c>
      <c r="AK573441" s="7" t="s">
        <v>56</v>
      </c>
      <c r="AL573441" s="7" t="s">
        <v>56</v>
      </c>
      <c r="AM573441" s="7" t="s">
        <v>56</v>
      </c>
      <c r="AN573441" s="7" t="s">
        <v>56</v>
      </c>
      <c r="AO573441" s="7" t="s">
        <v>56</v>
      </c>
      <c r="AT573441" s="13"/>
      <c r="AY573441" s="7" t="s">
        <v>56</v>
      </c>
      <c r="AZ573441" s="7" t="s">
        <v>56</v>
      </c>
      <c r="BA573441" s="7" t="s">
        <v>56</v>
      </c>
      <c r="BC573441" s="7" t="s">
        <v>56</v>
      </c>
      <c r="BG573441" s="13" t="s">
        <v>56</v>
      </c>
      <c r="BL573441" s="13" t="s">
        <v>56</v>
      </c>
      <c r="BM573441" s="13"/>
      <c r="BO573441" s="13"/>
      <c r="BQ573441" s="13"/>
      <c r="BR573441" s="13" t="s">
        <v>56</v>
      </c>
      <c r="BS573441" s="13" t="s">
        <v>56</v>
      </c>
      <c r="BY573441" s="7" t="s">
        <v>56</v>
      </c>
      <c r="CL573441" s="7" t="s">
        <v>56</v>
      </c>
    </row>
    <row r="573442" spans="1:90" x14ac:dyDescent="0.25">
      <c r="A573442" s="1" t="s">
        <v>10</v>
      </c>
      <c r="B573442" s="13" t="s">
        <v>56</v>
      </c>
      <c r="C573442" s="7" t="s">
        <v>56</v>
      </c>
      <c r="D573442" s="13" t="s">
        <v>56</v>
      </c>
      <c r="E573442" s="13" t="s">
        <v>56</v>
      </c>
      <c r="F573442" s="13" t="s">
        <v>56</v>
      </c>
      <c r="G573442" s="13" t="s">
        <v>56</v>
      </c>
      <c r="H573442" s="13" t="s">
        <v>56</v>
      </c>
      <c r="I573442" s="13" t="s">
        <v>56</v>
      </c>
      <c r="J573442" s="13" t="s">
        <v>56</v>
      </c>
      <c r="K573442" s="13" t="s">
        <v>56</v>
      </c>
      <c r="L573442" s="13" t="s">
        <v>56</v>
      </c>
      <c r="M573442" s="13" t="s">
        <v>56</v>
      </c>
      <c r="N573442" s="13" t="s">
        <v>56</v>
      </c>
      <c r="O573442" s="13" t="s">
        <v>56</v>
      </c>
      <c r="P573442" s="13" t="s">
        <v>56</v>
      </c>
      <c r="Q573442" s="13" t="s">
        <v>56</v>
      </c>
      <c r="R573442" s="13" t="s">
        <v>56</v>
      </c>
      <c r="S573442" s="13" t="s">
        <v>56</v>
      </c>
      <c r="T573442" s="7" t="s">
        <v>56</v>
      </c>
      <c r="U573442" s="7" t="s">
        <v>56</v>
      </c>
      <c r="V573442" s="7" t="s">
        <v>56</v>
      </c>
      <c r="W573442" s="7" t="s">
        <v>56</v>
      </c>
      <c r="X573442" s="7" t="s">
        <v>56</v>
      </c>
      <c r="Y573442" s="7" t="s">
        <v>56</v>
      </c>
      <c r="Z573442" s="7" t="s">
        <v>56</v>
      </c>
      <c r="AA573442" s="7" t="s">
        <v>56</v>
      </c>
      <c r="AB573442" s="7" t="s">
        <v>56</v>
      </c>
      <c r="AC573442" s="7" t="s">
        <v>56</v>
      </c>
      <c r="AD573442" s="7" t="s">
        <v>56</v>
      </c>
      <c r="AE573442" s="7" t="s">
        <v>56</v>
      </c>
      <c r="AS573442" s="13"/>
      <c r="BE573442" s="13"/>
      <c r="BT573442" s="13"/>
    </row>
    <row r="573443" spans="1:90" x14ac:dyDescent="0.25">
      <c r="A573443" s="1" t="s">
        <v>11</v>
      </c>
      <c r="AF573443" s="7" t="s">
        <v>56</v>
      </c>
      <c r="AG573443" s="13" t="s">
        <v>56</v>
      </c>
      <c r="AH573443" s="7" t="s">
        <v>56</v>
      </c>
      <c r="AJ573443" s="13" t="s">
        <v>56</v>
      </c>
      <c r="AN573443" s="13"/>
      <c r="AP573443" s="13" t="s">
        <v>56</v>
      </c>
      <c r="AQ573443" s="13" t="s">
        <v>56</v>
      </c>
      <c r="AR573443" s="13" t="s">
        <v>56</v>
      </c>
      <c r="AS573443" s="7" t="s">
        <v>56</v>
      </c>
      <c r="AT573443" s="7" t="s">
        <v>56</v>
      </c>
      <c r="AU573443" s="13" t="s">
        <v>56</v>
      </c>
      <c r="AV573443" s="13" t="s">
        <v>56</v>
      </c>
      <c r="AW573443" s="13" t="s">
        <v>56</v>
      </c>
      <c r="AX573443" s="13" t="s">
        <v>56</v>
      </c>
      <c r="BB573443" s="13" t="s">
        <v>56</v>
      </c>
      <c r="BD573443" s="13" t="s">
        <v>56</v>
      </c>
      <c r="BE573443" s="13" t="s">
        <v>56</v>
      </c>
      <c r="BF573443" s="13" t="s">
        <v>56</v>
      </c>
      <c r="BH573443" s="7" t="s">
        <v>56</v>
      </c>
      <c r="BI573443" s="13" t="s">
        <v>56</v>
      </c>
      <c r="BJ573443" s="13" t="s">
        <v>56</v>
      </c>
      <c r="BK573443" s="13" t="s">
        <v>56</v>
      </c>
      <c r="BM573443" s="7" t="s">
        <v>56</v>
      </c>
      <c r="BN573443" s="13" t="s">
        <v>56</v>
      </c>
      <c r="BO573443" s="7" t="s">
        <v>56</v>
      </c>
      <c r="BP573443" s="7" t="s">
        <v>56</v>
      </c>
      <c r="BQ573443" s="7" t="s">
        <v>56</v>
      </c>
      <c r="BT573443" s="13" t="s">
        <v>56</v>
      </c>
      <c r="BU573443" s="13" t="s">
        <v>56</v>
      </c>
      <c r="BV573443" s="13" t="s">
        <v>56</v>
      </c>
      <c r="BW573443" s="13" t="s">
        <v>56</v>
      </c>
      <c r="BX573443" s="13" t="s">
        <v>56</v>
      </c>
      <c r="BZ573443" s="13" t="s">
        <v>56</v>
      </c>
      <c r="CA573443" s="7" t="s">
        <v>56</v>
      </c>
      <c r="CB573443" s="7" t="s">
        <v>56</v>
      </c>
      <c r="CC573443" s="7" t="s">
        <v>56</v>
      </c>
      <c r="CD573443" s="7" t="s">
        <v>56</v>
      </c>
      <c r="CE573443" s="7" t="s">
        <v>56</v>
      </c>
      <c r="CF573443" s="7" t="s">
        <v>56</v>
      </c>
      <c r="CG573443" s="7" t="s">
        <v>56</v>
      </c>
      <c r="CH573443" s="7" t="s">
        <v>56</v>
      </c>
      <c r="CI573443" s="7" t="s">
        <v>56</v>
      </c>
      <c r="CJ573443" s="7" t="s">
        <v>56</v>
      </c>
      <c r="CK573443" s="7" t="s">
        <v>56</v>
      </c>
    </row>
    <row r="573444" spans="1:90" x14ac:dyDescent="0.25">
      <c r="A573444" s="16" t="s">
        <v>12</v>
      </c>
      <c r="C573444" s="13"/>
      <c r="AF573444" s="7" t="s">
        <v>56</v>
      </c>
      <c r="AG573444" s="13" t="s">
        <v>56</v>
      </c>
      <c r="AH573444" s="7" t="s">
        <v>56</v>
      </c>
      <c r="AI573444" s="13" t="s">
        <v>56</v>
      </c>
      <c r="AJ573444" s="13" t="s">
        <v>56</v>
      </c>
      <c r="AK573444" s="13" t="s">
        <v>56</v>
      </c>
      <c r="AL573444" s="13" t="s">
        <v>56</v>
      </c>
      <c r="AM573444" s="13" t="s">
        <v>56</v>
      </c>
      <c r="AN573444" s="13" t="s">
        <v>56</v>
      </c>
      <c r="AO573444" s="13" t="s">
        <v>56</v>
      </c>
      <c r="AP573444" s="13" t="s">
        <v>56</v>
      </c>
      <c r="AQ573444" s="13" t="s">
        <v>56</v>
      </c>
      <c r="AR573444" s="13" t="s">
        <v>56</v>
      </c>
      <c r="AS573444" s="7" t="s">
        <v>56</v>
      </c>
      <c r="AT573444" s="7" t="s">
        <v>56</v>
      </c>
      <c r="AU573444" s="13" t="s">
        <v>56</v>
      </c>
      <c r="AV573444" s="13" t="s">
        <v>56</v>
      </c>
      <c r="AW573444" s="13" t="s">
        <v>56</v>
      </c>
      <c r="AX573444" s="13" t="s">
        <v>56</v>
      </c>
      <c r="AY573444" s="13" t="s">
        <v>56</v>
      </c>
      <c r="AZ573444" s="13" t="s">
        <v>56</v>
      </c>
      <c r="BA573444" s="13" t="s">
        <v>56</v>
      </c>
      <c r="BB573444" s="13" t="s">
        <v>56</v>
      </c>
      <c r="BC573444" s="13" t="s">
        <v>56</v>
      </c>
      <c r="BD573444" s="13" t="s">
        <v>56</v>
      </c>
      <c r="BE573444" s="13" t="s">
        <v>56</v>
      </c>
      <c r="BF573444" s="13" t="s">
        <v>56</v>
      </c>
      <c r="BG573444" s="13" t="s">
        <v>56</v>
      </c>
      <c r="BH573444" s="7" t="s">
        <v>56</v>
      </c>
      <c r="BI573444" s="13" t="s">
        <v>56</v>
      </c>
      <c r="BJ573444" s="13" t="s">
        <v>56</v>
      </c>
      <c r="BK573444" s="13" t="s">
        <v>56</v>
      </c>
      <c r="BL573444" s="13" t="s">
        <v>56</v>
      </c>
      <c r="BM573444" s="7" t="s">
        <v>56</v>
      </c>
      <c r="BN573444" s="13" t="s">
        <v>56</v>
      </c>
      <c r="BO573444" s="13" t="s">
        <v>56</v>
      </c>
      <c r="BP573444" s="7" t="s">
        <v>56</v>
      </c>
      <c r="BQ573444" s="7" t="s">
        <v>56</v>
      </c>
      <c r="BR573444" s="13" t="s">
        <v>56</v>
      </c>
      <c r="BS573444" s="13" t="s">
        <v>56</v>
      </c>
      <c r="BT573444" s="13" t="s">
        <v>56</v>
      </c>
      <c r="BU573444" s="13" t="s">
        <v>56</v>
      </c>
      <c r="BV573444" s="13" t="s">
        <v>56</v>
      </c>
      <c r="BW573444" s="13" t="s">
        <v>56</v>
      </c>
      <c r="BX573444" s="13" t="s">
        <v>56</v>
      </c>
      <c r="BY573444" s="7" t="s">
        <v>56</v>
      </c>
      <c r="CA573444" s="7" t="s">
        <v>56</v>
      </c>
      <c r="CB573444" s="7" t="s">
        <v>56</v>
      </c>
      <c r="CC573444" s="7" t="s">
        <v>56</v>
      </c>
      <c r="CE573444" s="7" t="s">
        <v>56</v>
      </c>
      <c r="CG573444" s="7" t="s">
        <v>56</v>
      </c>
      <c r="CH573444" s="7" t="s">
        <v>56</v>
      </c>
      <c r="CI573444" s="7" t="s">
        <v>56</v>
      </c>
      <c r="CK573444" s="7" t="s">
        <v>56</v>
      </c>
      <c r="CL573444" s="7" t="s">
        <v>56</v>
      </c>
    </row>
    <row r="573445" spans="1:90" x14ac:dyDescent="0.25">
      <c r="A573445" s="7" t="s">
        <v>13</v>
      </c>
      <c r="AF573445" s="7">
        <v>1</v>
      </c>
      <c r="AG573445" s="7">
        <v>1</v>
      </c>
      <c r="AH573445" s="7">
        <v>1</v>
      </c>
      <c r="AI573445" s="7">
        <v>2</v>
      </c>
      <c r="AJ573445" s="13">
        <v>1</v>
      </c>
      <c r="AL573445" s="7">
        <v>2</v>
      </c>
      <c r="AN573445" s="7">
        <v>2</v>
      </c>
      <c r="AP573445" s="7">
        <v>1</v>
      </c>
      <c r="AT573445" s="7">
        <v>1</v>
      </c>
      <c r="AU573445" s="7">
        <v>1</v>
      </c>
      <c r="AV573445" s="7">
        <v>1</v>
      </c>
      <c r="AW573445" s="7">
        <v>1</v>
      </c>
      <c r="AX573445" s="7">
        <v>2</v>
      </c>
      <c r="AY573445" s="7">
        <v>2</v>
      </c>
      <c r="AZ573445" s="7">
        <v>1</v>
      </c>
      <c r="BB573445" s="7">
        <v>1</v>
      </c>
      <c r="BC573445" s="7">
        <v>2</v>
      </c>
      <c r="BD573445" s="13" t="s">
        <v>157</v>
      </c>
      <c r="BF573445" s="7">
        <v>1</v>
      </c>
      <c r="BG573445" s="7">
        <v>2</v>
      </c>
      <c r="BI573445" s="7">
        <v>1</v>
      </c>
      <c r="BM573445" s="7">
        <v>2</v>
      </c>
      <c r="BP573445" s="7">
        <v>1</v>
      </c>
      <c r="BQ573445" s="7">
        <v>1</v>
      </c>
      <c r="BR573445" s="13">
        <v>2</v>
      </c>
      <c r="BS573445" s="7">
        <v>1</v>
      </c>
      <c r="BU573445" s="7">
        <v>1</v>
      </c>
      <c r="BW573445" s="7">
        <v>1</v>
      </c>
      <c r="BX573445" s="7">
        <v>3</v>
      </c>
      <c r="BY573445" s="7">
        <v>1</v>
      </c>
      <c r="CA573445" s="7">
        <v>1</v>
      </c>
      <c r="CB573445" s="7">
        <v>1</v>
      </c>
      <c r="CG573445" s="7">
        <v>1</v>
      </c>
      <c r="CH573445" s="7">
        <v>1</v>
      </c>
      <c r="CI573445" s="7">
        <v>2</v>
      </c>
      <c r="CK573445" s="7">
        <v>1</v>
      </c>
    </row>
    <row r="573446" spans="1:90" x14ac:dyDescent="0.25">
      <c r="A573446" s="7" t="s">
        <v>14</v>
      </c>
      <c r="AF573446" s="13" t="s">
        <v>122</v>
      </c>
      <c r="AH573446" s="7" t="s">
        <v>126</v>
      </c>
      <c r="AI573446" s="7">
        <v>4</v>
      </c>
      <c r="AJ573446" s="7">
        <v>1</v>
      </c>
      <c r="AK573446" s="7">
        <v>2</v>
      </c>
      <c r="AL573446" s="13">
        <v>3</v>
      </c>
      <c r="AM573446" s="7">
        <v>4</v>
      </c>
      <c r="AN573446" s="13" t="s">
        <v>137</v>
      </c>
      <c r="AO573446" s="7">
        <v>4</v>
      </c>
      <c r="AQ573446" s="13" t="s">
        <v>141</v>
      </c>
      <c r="AR573446" s="13" t="s">
        <v>141</v>
      </c>
      <c r="AS573446" s="7" t="s">
        <v>141</v>
      </c>
      <c r="AT573446" s="7">
        <v>1</v>
      </c>
      <c r="AU573446" s="13" t="s">
        <v>141</v>
      </c>
      <c r="AV573446" s="13" t="s">
        <v>141</v>
      </c>
      <c r="AW573446" s="13" t="s">
        <v>141</v>
      </c>
      <c r="AX573446" s="13" t="s">
        <v>141</v>
      </c>
      <c r="AY573446" s="7" t="s">
        <v>157</v>
      </c>
      <c r="BA573446" s="7">
        <v>1</v>
      </c>
      <c r="BE573446" s="13" t="s">
        <v>141</v>
      </c>
      <c r="BG573446" s="7">
        <v>9</v>
      </c>
      <c r="BH573446" s="13" t="s">
        <v>141</v>
      </c>
      <c r="BJ573446" s="13" t="s">
        <v>141</v>
      </c>
      <c r="BK573446" s="13" t="s">
        <v>141</v>
      </c>
      <c r="BL573446" s="7">
        <v>2</v>
      </c>
      <c r="BN573446" s="13" t="s">
        <v>141</v>
      </c>
      <c r="BO573446" s="7">
        <v>1</v>
      </c>
      <c r="BP573446" s="13" t="s">
        <v>141</v>
      </c>
      <c r="BQ573446" s="7">
        <v>1</v>
      </c>
      <c r="BR573446" s="13" t="s">
        <v>141</v>
      </c>
      <c r="BS573446" s="7">
        <v>6</v>
      </c>
      <c r="BV573446" s="7">
        <v>1</v>
      </c>
      <c r="BW573446" s="13" t="s">
        <v>141</v>
      </c>
      <c r="BX573446" s="13" t="s">
        <v>141</v>
      </c>
      <c r="BY573446" s="7">
        <v>4</v>
      </c>
      <c r="BZ573446" s="7">
        <v>1</v>
      </c>
      <c r="CC573446" s="7">
        <v>2</v>
      </c>
      <c r="CD573446" s="7">
        <v>1</v>
      </c>
      <c r="CE573446" s="7">
        <v>1</v>
      </c>
      <c r="CG573446" s="7" t="s">
        <v>141</v>
      </c>
      <c r="CH573446" s="7">
        <v>1</v>
      </c>
      <c r="CI573446" s="7">
        <v>3</v>
      </c>
      <c r="CJ573446" s="7" t="s">
        <v>141</v>
      </c>
      <c r="CK573446" s="7">
        <v>1</v>
      </c>
      <c r="CL573446" s="7">
        <v>6</v>
      </c>
    </row>
    <row r="573447" spans="1:90" x14ac:dyDescent="0.25">
      <c r="A573447" s="7" t="s">
        <v>15</v>
      </c>
      <c r="AF573447" s="7">
        <v>1</v>
      </c>
      <c r="AG573447" s="7">
        <f>AG573445+AG573446</f>
        <v>1</v>
      </c>
      <c r="AH573447" s="7">
        <v>2</v>
      </c>
      <c r="AI573447" s="7">
        <f>AI573445+AI573446</f>
        <v>6</v>
      </c>
      <c r="AJ573447" s="7">
        <f>AJ573445+AJ573446</f>
        <v>2</v>
      </c>
      <c r="AK573447" s="7">
        <f>AK573445+AK573446</f>
        <v>2</v>
      </c>
      <c r="AL573447" s="7">
        <f>AL573445+AL573446</f>
        <v>5</v>
      </c>
      <c r="AM573447" s="7">
        <f>AM573445+AM573446</f>
        <v>4</v>
      </c>
      <c r="AN573447" s="7">
        <v>10</v>
      </c>
      <c r="AO573447" s="7">
        <f>AO573445+AO573446</f>
        <v>4</v>
      </c>
      <c r="AP573447" s="7">
        <f>AP573445+AP573446</f>
        <v>1</v>
      </c>
      <c r="AQ573447" s="7">
        <v>1</v>
      </c>
      <c r="AR573447" s="7">
        <v>1</v>
      </c>
      <c r="AS573447" s="7">
        <v>1</v>
      </c>
      <c r="AT573447" s="7">
        <f>AT573445+AT573446</f>
        <v>2</v>
      </c>
      <c r="AU573447" s="7">
        <v>2</v>
      </c>
      <c r="AV573447" s="7">
        <v>2</v>
      </c>
      <c r="AW573447" s="7">
        <v>2</v>
      </c>
      <c r="AX573447" s="7">
        <v>3</v>
      </c>
      <c r="AY573447" s="7">
        <v>4</v>
      </c>
      <c r="AZ573447" s="7">
        <f>AZ573445+AZ573446</f>
        <v>1</v>
      </c>
      <c r="BA573447" s="7">
        <f>BA573445+BA573446</f>
        <v>1</v>
      </c>
      <c r="BB573447" s="7">
        <f>BB573445+BB573446</f>
        <v>1</v>
      </c>
      <c r="BC573447" s="7">
        <f>BC573445+BC573446</f>
        <v>2</v>
      </c>
      <c r="BD573447" s="7">
        <v>2</v>
      </c>
      <c r="BE573447" s="7">
        <v>1</v>
      </c>
      <c r="BF573447" s="7">
        <f>BF573445+BF573446</f>
        <v>1</v>
      </c>
      <c r="BG573447" s="7">
        <f>BG573445+BG573446</f>
        <v>11</v>
      </c>
      <c r="BH573447" s="7">
        <v>1</v>
      </c>
      <c r="BI573447" s="7">
        <f>BI573445+BI573446</f>
        <v>1</v>
      </c>
      <c r="BJ573447" s="7">
        <v>1</v>
      </c>
      <c r="BK573447" s="7">
        <v>1</v>
      </c>
      <c r="BL573447" s="7">
        <f>BL573445+BL573446</f>
        <v>2</v>
      </c>
      <c r="BM573447" s="7">
        <f>BM573445+BM573446</f>
        <v>2</v>
      </c>
      <c r="BN573447" s="7">
        <v>1</v>
      </c>
      <c r="BO573447" s="7">
        <f>BO573445+BO573446</f>
        <v>1</v>
      </c>
      <c r="BP573447" s="7">
        <v>2</v>
      </c>
      <c r="BQ573447" s="7">
        <f>BQ573445+BQ573446</f>
        <v>2</v>
      </c>
      <c r="BR573447" s="7">
        <v>3</v>
      </c>
      <c r="BS573447" s="7">
        <f>BS573445+BS573446</f>
        <v>7</v>
      </c>
      <c r="BU573447" s="7">
        <f>BU573445+BU573446</f>
        <v>1</v>
      </c>
      <c r="BV573447" s="7">
        <f>BV573445+BV573446</f>
        <v>1</v>
      </c>
      <c r="BW573447" s="7">
        <v>2</v>
      </c>
      <c r="BX573447" s="7">
        <v>4</v>
      </c>
      <c r="BY573447" s="7">
        <v>5</v>
      </c>
      <c r="BZ573447" s="7">
        <v>1</v>
      </c>
      <c r="CA573447" s="7">
        <v>1</v>
      </c>
      <c r="CB573447" s="7">
        <v>1</v>
      </c>
      <c r="CC573447" s="7">
        <v>2</v>
      </c>
      <c r="CD573447" s="7">
        <v>1</v>
      </c>
      <c r="CE573447" s="7">
        <v>1</v>
      </c>
      <c r="CG573447" s="7">
        <v>2</v>
      </c>
      <c r="CH573447" s="7">
        <v>2</v>
      </c>
      <c r="CI573447" s="7">
        <v>5</v>
      </c>
      <c r="CJ573447" s="7">
        <v>1</v>
      </c>
      <c r="CK573447" s="7">
        <v>2</v>
      </c>
      <c r="CL573447" s="7">
        <v>6</v>
      </c>
    </row>
    <row r="573448" spans="1:90" x14ac:dyDescent="0.25">
      <c r="A573448" s="1" t="s">
        <v>16</v>
      </c>
      <c r="AF573448" s="13" t="s">
        <v>56</v>
      </c>
      <c r="AH573448" s="7" t="s">
        <v>56</v>
      </c>
      <c r="AI573448" s="13" t="s">
        <v>56</v>
      </c>
      <c r="AJ573448" s="13" t="s">
        <v>56</v>
      </c>
      <c r="AK573448" s="13" t="s">
        <v>56</v>
      </c>
      <c r="AL573448" s="13" t="s">
        <v>56</v>
      </c>
      <c r="AN573448" s="13" t="s">
        <v>56</v>
      </c>
      <c r="AT573448" s="13" t="s">
        <v>56</v>
      </c>
      <c r="AU573448" s="13" t="s">
        <v>56</v>
      </c>
      <c r="AV573448" s="13" t="s">
        <v>56</v>
      </c>
      <c r="AW573448" s="13" t="s">
        <v>56</v>
      </c>
      <c r="AX573448" s="13" t="s">
        <v>56</v>
      </c>
      <c r="AY573448" s="13" t="s">
        <v>56</v>
      </c>
      <c r="BG573448" s="13" t="s">
        <v>56</v>
      </c>
      <c r="BP573448" s="13" t="s">
        <v>56</v>
      </c>
      <c r="BQ573448" s="7" t="s">
        <v>56</v>
      </c>
      <c r="BR573448" s="7" t="s">
        <v>56</v>
      </c>
      <c r="BS573448" s="7" t="s">
        <v>56</v>
      </c>
      <c r="BW573448" s="13" t="s">
        <v>56</v>
      </c>
      <c r="BX573448" s="13" t="s">
        <v>56</v>
      </c>
      <c r="BY573448" s="7" t="s">
        <v>56</v>
      </c>
      <c r="CG573448" s="7" t="s">
        <v>56</v>
      </c>
      <c r="CH573448" s="7" t="s">
        <v>56</v>
      </c>
      <c r="CI573448" s="7" t="s">
        <v>56</v>
      </c>
      <c r="CK573448" s="7" t="s">
        <v>56</v>
      </c>
    </row>
    <row r="573449" spans="1:90" x14ac:dyDescent="0.25">
      <c r="A573449" s="16" t="s">
        <v>17</v>
      </c>
      <c r="AF573449" s="13"/>
      <c r="AI573449" s="13"/>
      <c r="AJ573449" s="13"/>
      <c r="AK573449" s="13"/>
      <c r="AL573449" s="13"/>
      <c r="AN573449" s="13"/>
      <c r="AT573449" s="13"/>
      <c r="AU573449" s="13"/>
      <c r="AV573449" s="13"/>
      <c r="AW573449" s="13"/>
      <c r="AX573449" s="13"/>
      <c r="AY573449" s="13"/>
      <c r="BG573449" s="13"/>
      <c r="BP573449" s="13">
        <v>1</v>
      </c>
    </row>
    <row r="573450" spans="1:90" x14ac:dyDescent="0.25">
      <c r="A573450" s="16" t="s">
        <v>18</v>
      </c>
      <c r="AF573450" s="13"/>
      <c r="AI573450" s="13"/>
      <c r="AJ573450" s="13"/>
      <c r="AK573450" s="13"/>
      <c r="AL573450" s="13"/>
      <c r="AN573450" s="13"/>
      <c r="AT573450" s="13"/>
      <c r="AU573450" s="13"/>
      <c r="AV573450" s="13"/>
      <c r="AW573450" s="13"/>
      <c r="AX573450" s="13"/>
      <c r="AY573450" s="13"/>
      <c r="AZ573450" s="7">
        <v>429</v>
      </c>
    </row>
    <row r="573451" spans="1:90" x14ac:dyDescent="0.25">
      <c r="A573451" s="1" t="s">
        <v>19</v>
      </c>
      <c r="AI573451" s="7">
        <v>1</v>
      </c>
      <c r="AY573451" s="7">
        <v>1</v>
      </c>
      <c r="BC573451" s="7">
        <v>1</v>
      </c>
    </row>
    <row r="573452" spans="1:90" x14ac:dyDescent="0.25">
      <c r="A573452" s="16" t="s">
        <v>20</v>
      </c>
      <c r="AF573452" s="13"/>
      <c r="AI573452" s="13"/>
      <c r="AJ573452" s="13"/>
      <c r="AK573452" s="13"/>
      <c r="AL573452" s="13"/>
      <c r="AN573452" s="13"/>
      <c r="AT573452" s="13"/>
      <c r="AU573452" s="13"/>
      <c r="AV573452" s="13"/>
      <c r="AW573452" s="13"/>
      <c r="AX573452" s="13"/>
      <c r="AY573452" s="13"/>
      <c r="BB573452" s="7">
        <v>2</v>
      </c>
    </row>
    <row r="573453" spans="1:90" x14ac:dyDescent="0.25">
      <c r="A573453" s="1" t="s">
        <v>21</v>
      </c>
      <c r="AH573453" s="7">
        <v>1</v>
      </c>
      <c r="AT573453" s="7">
        <v>1</v>
      </c>
    </row>
    <row r="573454" spans="1:90" x14ac:dyDescent="0.25">
      <c r="A573454" s="1" t="s">
        <v>22</v>
      </c>
      <c r="BG573454" s="7">
        <v>27</v>
      </c>
      <c r="BR573454" s="7">
        <v>1</v>
      </c>
      <c r="BX573454" s="7">
        <v>1</v>
      </c>
    </row>
    <row r="573455" spans="1:90" x14ac:dyDescent="0.25">
      <c r="A573455" s="17" t="s">
        <v>48</v>
      </c>
      <c r="AJ573455" s="7">
        <v>1</v>
      </c>
      <c r="AV573455" s="7">
        <v>1</v>
      </c>
      <c r="BF573455" s="7">
        <v>1</v>
      </c>
      <c r="CI573455" s="7">
        <v>1</v>
      </c>
    </row>
    <row r="573456" spans="1:90" x14ac:dyDescent="0.25">
      <c r="A573456" s="16" t="s">
        <v>23</v>
      </c>
      <c r="AI573456" s="7">
        <v>4</v>
      </c>
      <c r="AL573456" s="13">
        <v>3</v>
      </c>
      <c r="AP573456" s="7">
        <v>1</v>
      </c>
      <c r="AU573456" s="7">
        <v>1</v>
      </c>
      <c r="AW573456" s="7">
        <v>1</v>
      </c>
      <c r="AX573456" s="7">
        <v>1</v>
      </c>
      <c r="AY573456" s="7">
        <v>1</v>
      </c>
      <c r="BC573456" s="7">
        <v>36</v>
      </c>
      <c r="BD573456" s="7">
        <v>1</v>
      </c>
      <c r="BG573456" s="7">
        <v>4</v>
      </c>
      <c r="BI573456" s="7">
        <v>1</v>
      </c>
      <c r="BM573456" s="7">
        <v>2</v>
      </c>
      <c r="BQ573456" s="7">
        <v>1</v>
      </c>
      <c r="BR573456" s="7">
        <v>34</v>
      </c>
      <c r="BS573456" s="7">
        <v>10</v>
      </c>
      <c r="BU573456" s="7">
        <v>2</v>
      </c>
      <c r="BW573456" s="7">
        <v>9</v>
      </c>
      <c r="BX573456" s="7">
        <v>2</v>
      </c>
      <c r="BY573456" s="7">
        <v>4</v>
      </c>
      <c r="CB573456" s="7">
        <v>9</v>
      </c>
      <c r="CG573456" s="7">
        <v>4</v>
      </c>
      <c r="CH573456" s="7">
        <v>2</v>
      </c>
      <c r="CK573456" s="7">
        <v>9</v>
      </c>
    </row>
    <row r="573457" spans="1:90" x14ac:dyDescent="0.25">
      <c r="A573457" s="17" t="s">
        <v>211</v>
      </c>
      <c r="AL573457" s="13"/>
      <c r="BD573457" s="7">
        <v>1</v>
      </c>
      <c r="CA573457" s="7">
        <v>1</v>
      </c>
    </row>
    <row r="573458" spans="1:90" x14ac:dyDescent="0.25">
      <c r="A573458" s="1" t="s">
        <v>24</v>
      </c>
      <c r="AF573458" s="7">
        <v>2</v>
      </c>
      <c r="AG573458" s="7">
        <v>3</v>
      </c>
      <c r="AL573458" s="7">
        <v>1</v>
      </c>
      <c r="AN573458" s="7">
        <v>2</v>
      </c>
      <c r="AX573458" s="7">
        <v>1</v>
      </c>
    </row>
    <row r="573459" spans="1:90" x14ac:dyDescent="0.25">
      <c r="A573459" s="1" t="s">
        <v>25</v>
      </c>
      <c r="AN573459" s="7">
        <v>1</v>
      </c>
      <c r="BM573459" s="7">
        <v>2</v>
      </c>
      <c r="BX573459" s="7">
        <v>1</v>
      </c>
    </row>
    <row r="573460" spans="1:90" x14ac:dyDescent="0.25">
      <c r="A573460" s="17" t="s">
        <v>49</v>
      </c>
      <c r="AF573460" s="7">
        <v>3</v>
      </c>
      <c r="AL573460" s="7">
        <v>797</v>
      </c>
      <c r="AM573460" s="7">
        <v>11</v>
      </c>
      <c r="AN573460" s="7">
        <v>11</v>
      </c>
      <c r="AR573460" s="7">
        <v>999999999</v>
      </c>
      <c r="AS573460" s="7">
        <v>999999999</v>
      </c>
      <c r="AT573460" s="7">
        <v>11</v>
      </c>
      <c r="AU573460" s="7">
        <v>4</v>
      </c>
      <c r="AV573460" s="7">
        <v>3</v>
      </c>
      <c r="AW573460" s="7">
        <v>2</v>
      </c>
      <c r="AX573460" s="7">
        <v>1</v>
      </c>
      <c r="BE573460" s="7">
        <v>3</v>
      </c>
      <c r="BG573460" s="7">
        <v>75</v>
      </c>
      <c r="BH573460" s="7">
        <v>1</v>
      </c>
      <c r="BJ573460" s="7">
        <v>1</v>
      </c>
      <c r="BK573460" s="7">
        <v>94</v>
      </c>
      <c r="BL573460" s="7">
        <v>638</v>
      </c>
      <c r="BN573460" s="7">
        <v>1</v>
      </c>
      <c r="BP573460" s="7">
        <v>25</v>
      </c>
      <c r="BR573460" s="7">
        <v>14</v>
      </c>
      <c r="BT573460" s="7">
        <v>2</v>
      </c>
      <c r="BV573460" s="7">
        <v>1</v>
      </c>
      <c r="BW573460" s="7">
        <v>4</v>
      </c>
      <c r="BX573460" s="7">
        <v>11</v>
      </c>
      <c r="BY573460" s="7">
        <v>32</v>
      </c>
      <c r="BZ573460" s="7">
        <v>1</v>
      </c>
      <c r="CC573460" s="7">
        <v>7</v>
      </c>
      <c r="CD573460" s="7">
        <v>6</v>
      </c>
      <c r="CE573460" s="7">
        <v>20</v>
      </c>
      <c r="CF573460" s="7">
        <v>2</v>
      </c>
      <c r="CG573460" s="7">
        <v>5</v>
      </c>
      <c r="CH573460" s="7">
        <v>7</v>
      </c>
      <c r="CI573460" s="7">
        <v>66</v>
      </c>
      <c r="CJ573460" s="7">
        <v>3</v>
      </c>
      <c r="CK573460" s="7">
        <v>1</v>
      </c>
      <c r="CL573460" s="7">
        <v>1696</v>
      </c>
    </row>
    <row r="573461" spans="1:90" x14ac:dyDescent="0.25">
      <c r="A573461" s="17" t="s">
        <v>50</v>
      </c>
      <c r="AY573461" s="7">
        <v>5</v>
      </c>
      <c r="CE573461" s="7">
        <v>1</v>
      </c>
      <c r="CH573461" s="7">
        <v>5</v>
      </c>
      <c r="CL573461" s="7">
        <v>178</v>
      </c>
    </row>
    <row r="573462" spans="1:90" x14ac:dyDescent="0.25">
      <c r="A573462" s="1" t="s">
        <v>26</v>
      </c>
      <c r="BG573462" s="7">
        <v>2</v>
      </c>
      <c r="BV573462" s="7">
        <v>6</v>
      </c>
      <c r="BY573462" s="7">
        <v>15</v>
      </c>
      <c r="CL573462" s="7">
        <v>1</v>
      </c>
    </row>
    <row r="573463" spans="1:90" x14ac:dyDescent="0.25">
      <c r="A573463" s="16" t="s">
        <v>27</v>
      </c>
      <c r="BG573463" s="7">
        <v>18</v>
      </c>
      <c r="BS573463" s="7">
        <v>2</v>
      </c>
    </row>
    <row r="573464" spans="1:90" x14ac:dyDescent="0.25">
      <c r="A573464" s="16" t="s">
        <v>28</v>
      </c>
      <c r="BA573464" s="7">
        <v>1933</v>
      </c>
      <c r="BG573464" s="7">
        <v>4</v>
      </c>
      <c r="BL573464" s="7">
        <v>59</v>
      </c>
      <c r="BO573464" s="7">
        <v>5</v>
      </c>
      <c r="CH573464" s="7">
        <v>5</v>
      </c>
      <c r="CI573464" s="7">
        <v>1</v>
      </c>
      <c r="CL573464" s="7">
        <v>161</v>
      </c>
    </row>
    <row r="573465" spans="1:90" x14ac:dyDescent="0.25">
      <c r="A573465" s="16" t="s">
        <v>29</v>
      </c>
      <c r="AN573465" s="13">
        <v>2</v>
      </c>
    </row>
    <row r="573466" spans="1:90" x14ac:dyDescent="0.25">
      <c r="A573466" s="1" t="s">
        <v>30</v>
      </c>
      <c r="AI573466" s="7">
        <v>1</v>
      </c>
      <c r="AY573466" s="7">
        <v>96</v>
      </c>
      <c r="BG573466" s="7">
        <v>27</v>
      </c>
      <c r="BY573466" s="7">
        <v>17</v>
      </c>
    </row>
    <row r="573467" spans="1:90" x14ac:dyDescent="0.25">
      <c r="A573467" s="17" t="s">
        <v>51</v>
      </c>
      <c r="AO573467" s="7">
        <v>2</v>
      </c>
      <c r="AT573467" s="7">
        <v>8</v>
      </c>
      <c r="AY573467" s="7">
        <v>24</v>
      </c>
      <c r="BG573467" s="7">
        <v>3</v>
      </c>
      <c r="BY573467" s="7">
        <v>4</v>
      </c>
    </row>
    <row r="573468" spans="1:90" x14ac:dyDescent="0.25">
      <c r="A573468" s="16" t="s">
        <v>31</v>
      </c>
      <c r="AJ573468" s="7">
        <v>3</v>
      </c>
      <c r="AL573468" s="13">
        <v>109</v>
      </c>
      <c r="AM573468" s="7">
        <v>6</v>
      </c>
      <c r="AN573468" s="7">
        <v>25</v>
      </c>
      <c r="AO573468" s="7">
        <v>10</v>
      </c>
      <c r="BG573468" s="7">
        <v>3</v>
      </c>
      <c r="BS573468" s="7">
        <v>4</v>
      </c>
      <c r="CC573468" s="7">
        <v>4</v>
      </c>
      <c r="CI573468" s="7">
        <v>2</v>
      </c>
      <c r="CL573468" s="7">
        <v>3</v>
      </c>
    </row>
    <row r="573469" spans="1:90" x14ac:dyDescent="0.25">
      <c r="A573469" s="16" t="s">
        <v>32</v>
      </c>
    </row>
    <row r="573470" spans="1:90" x14ac:dyDescent="0.25">
      <c r="A573470" s="16" t="s">
        <v>33</v>
      </c>
      <c r="BG573470" s="7">
        <v>2</v>
      </c>
      <c r="BL573470" s="7">
        <v>2</v>
      </c>
      <c r="BS573470" s="7">
        <v>4</v>
      </c>
    </row>
    <row r="573471" spans="1:90" x14ac:dyDescent="0.25">
      <c r="A573471" s="1" t="s">
        <v>34</v>
      </c>
      <c r="AI573471" s="7">
        <v>73</v>
      </c>
    </row>
    <row r="573472" spans="1:90" x14ac:dyDescent="0.25">
      <c r="A573472" s="16" t="s">
        <v>35</v>
      </c>
      <c r="AK573472" s="7">
        <v>15</v>
      </c>
      <c r="AL573472" s="13">
        <v>72</v>
      </c>
      <c r="AM573472" s="7">
        <v>7</v>
      </c>
      <c r="AN573472" s="7">
        <v>1</v>
      </c>
      <c r="AO573472" s="7">
        <v>10</v>
      </c>
      <c r="BG573472" s="7">
        <v>2</v>
      </c>
      <c r="BS573472" s="7">
        <v>12</v>
      </c>
      <c r="CC573472" s="7">
        <v>4</v>
      </c>
      <c r="CE573472" s="7">
        <v>1</v>
      </c>
    </row>
    <row r="573473" spans="1:90" x14ac:dyDescent="0.25">
      <c r="A573473" s="1" t="s">
        <v>36</v>
      </c>
      <c r="AL573473" s="7">
        <v>9</v>
      </c>
      <c r="AM573473" s="7">
        <v>2</v>
      </c>
      <c r="AN573473" s="7">
        <v>3</v>
      </c>
      <c r="AO573473" s="7">
        <v>5</v>
      </c>
      <c r="BQ573473" s="7">
        <v>1</v>
      </c>
    </row>
    <row r="573474" spans="1:90" x14ac:dyDescent="0.25">
      <c r="A573474" s="1" t="s">
        <v>37</v>
      </c>
      <c r="BS573474" s="7">
        <v>34</v>
      </c>
    </row>
    <row r="573475" spans="1:90" x14ac:dyDescent="0.25">
      <c r="A573475" s="1" t="s">
        <v>38</v>
      </c>
      <c r="AI573475" s="7">
        <v>1</v>
      </c>
    </row>
    <row r="573476" spans="1:90" x14ac:dyDescent="0.25">
      <c r="A573476" s="1" t="s">
        <v>39</v>
      </c>
      <c r="AI573476" s="7">
        <v>1</v>
      </c>
      <c r="CL573476" s="7">
        <v>1</v>
      </c>
    </row>
    <row r="573477" spans="1:90" x14ac:dyDescent="0.25">
      <c r="A573477" s="1" t="s">
        <v>40</v>
      </c>
      <c r="AK573477" s="13">
        <v>1</v>
      </c>
    </row>
    <row r="573478" spans="1:90" x14ac:dyDescent="0.25">
      <c r="A573478" s="1" t="s">
        <v>41</v>
      </c>
      <c r="AN573478" s="7">
        <v>2</v>
      </c>
      <c r="CI573478" s="7">
        <v>2</v>
      </c>
      <c r="CL573478" s="7">
        <v>1</v>
      </c>
    </row>
    <row r="573479" spans="1:90" x14ac:dyDescent="0.25">
      <c r="A573479" s="1" t="s">
        <v>42</v>
      </c>
      <c r="AN573479" s="7">
        <v>3</v>
      </c>
      <c r="BS573479" s="7">
        <v>2</v>
      </c>
    </row>
    <row r="573480" spans="1:90" x14ac:dyDescent="0.25">
      <c r="A573480" s="17" t="s">
        <v>52</v>
      </c>
      <c r="AN573480" s="7">
        <v>1</v>
      </c>
      <c r="BG573480" s="7">
        <v>2</v>
      </c>
      <c r="CL573480" s="7">
        <v>11</v>
      </c>
    </row>
    <row r="573481" spans="1:90" x14ac:dyDescent="0.25">
      <c r="A573481" s="1" t="s">
        <v>43</v>
      </c>
      <c r="BG573481" s="7">
        <v>1</v>
      </c>
    </row>
    <row r="573482" spans="1:90" x14ac:dyDescent="0.25">
      <c r="A573482" s="17" t="s">
        <v>53</v>
      </c>
      <c r="AN573482" s="7">
        <v>16</v>
      </c>
    </row>
    <row r="573483" spans="1:90" x14ac:dyDescent="0.25">
      <c r="A573483" s="1" t="s">
        <v>44</v>
      </c>
      <c r="AM573483" s="7">
        <v>2</v>
      </c>
      <c r="AO573483" s="7">
        <v>8</v>
      </c>
    </row>
    <row r="573484" spans="1:90" x14ac:dyDescent="0.25">
      <c r="A573484" s="1" t="s">
        <v>45</v>
      </c>
      <c r="BG573484" s="7">
        <v>3</v>
      </c>
    </row>
    <row r="573485" spans="1:90" x14ac:dyDescent="0.25">
      <c r="A573485" s="1" t="s">
        <v>46</v>
      </c>
      <c r="BY573485" s="7">
        <v>4</v>
      </c>
    </row>
    <row r="573486" spans="1:90" x14ac:dyDescent="0.25">
      <c r="A573486" s="16" t="s">
        <v>47</v>
      </c>
      <c r="AK573486" s="13" t="s">
        <v>132</v>
      </c>
      <c r="AL573486" s="13" t="s">
        <v>134</v>
      </c>
      <c r="AQ573486" s="13" t="s">
        <v>142</v>
      </c>
      <c r="AR573486" s="13"/>
      <c r="AS573486" s="7" t="s">
        <v>146</v>
      </c>
      <c r="AZ573486" s="7" t="s">
        <v>159</v>
      </c>
      <c r="CF573486" s="7" t="s">
        <v>199</v>
      </c>
      <c r="CI573486" s="7" t="s">
        <v>205</v>
      </c>
    </row>
    <row r="589816" spans="1:90" x14ac:dyDescent="0.25">
      <c r="A589816" s="1" t="s">
        <v>0</v>
      </c>
      <c r="B589816" s="13" t="s">
        <v>67</v>
      </c>
      <c r="C589816" s="7" t="s">
        <v>71</v>
      </c>
      <c r="D589816" s="7" t="s">
        <v>73</v>
      </c>
      <c r="E589816" s="7" t="s">
        <v>77</v>
      </c>
      <c r="F589816" s="7" t="s">
        <v>79</v>
      </c>
      <c r="G589816" s="7" t="s">
        <v>81</v>
      </c>
      <c r="H589816" s="7" t="s">
        <v>83</v>
      </c>
      <c r="I589816" s="7" t="s">
        <v>86</v>
      </c>
      <c r="J589816" s="7" t="s">
        <v>87</v>
      </c>
      <c r="K589816" s="7" t="s">
        <v>89</v>
      </c>
      <c r="L589816" s="7" t="s">
        <v>90</v>
      </c>
      <c r="M589816" s="7" t="s">
        <v>91</v>
      </c>
      <c r="N589816" s="7" t="s">
        <v>93</v>
      </c>
      <c r="O589816" s="7" t="s">
        <v>94</v>
      </c>
      <c r="P589816" s="7" t="s">
        <v>96</v>
      </c>
      <c r="Q589816" s="7" t="s">
        <v>97</v>
      </c>
      <c r="R589816" s="7" t="s">
        <v>100</v>
      </c>
      <c r="S589816" s="7" t="s">
        <v>102</v>
      </c>
      <c r="T589816" s="7" t="s">
        <v>103</v>
      </c>
      <c r="U589816" s="7" t="s">
        <v>105</v>
      </c>
      <c r="V589816" s="7" t="s">
        <v>106</v>
      </c>
      <c r="W589816" s="7" t="s">
        <v>108</v>
      </c>
      <c r="X589816" s="7" t="s">
        <v>110</v>
      </c>
      <c r="Y589816" s="7" t="s">
        <v>111</v>
      </c>
      <c r="Z589816" s="7" t="s">
        <v>112</v>
      </c>
      <c r="AA589816" s="7" t="s">
        <v>113</v>
      </c>
      <c r="AB589816" s="7" t="s">
        <v>115</v>
      </c>
      <c r="AC589816" s="7" t="s">
        <v>117</v>
      </c>
      <c r="AD589816" s="7" t="s">
        <v>119</v>
      </c>
      <c r="AE589816" s="7" t="s">
        <v>120</v>
      </c>
      <c r="AF589816" s="7" t="s">
        <v>121</v>
      </c>
      <c r="AG589816" s="7" t="s">
        <v>123</v>
      </c>
      <c r="AH589816" s="7" t="s">
        <v>125</v>
      </c>
      <c r="AI589816" s="7" t="s">
        <v>127</v>
      </c>
      <c r="AJ589816" s="7" t="s">
        <v>129</v>
      </c>
      <c r="AK589816" s="7" t="s">
        <v>130</v>
      </c>
      <c r="AL589816" s="7" t="s">
        <v>133</v>
      </c>
      <c r="AM589816" s="7" t="s">
        <v>135</v>
      </c>
      <c r="AN589816" s="7" t="s">
        <v>136</v>
      </c>
      <c r="AO589816" s="7" t="s">
        <v>138</v>
      </c>
      <c r="AP589816" s="7" t="s">
        <v>139</v>
      </c>
      <c r="AQ589816" s="7" t="s">
        <v>140</v>
      </c>
      <c r="AR589816" s="7" t="s">
        <v>143</v>
      </c>
      <c r="AS589816" s="7" t="s">
        <v>145</v>
      </c>
      <c r="AT589816" s="7" t="s">
        <v>147</v>
      </c>
      <c r="AU589816" s="7" t="s">
        <v>148</v>
      </c>
      <c r="AV589816" s="7" t="s">
        <v>149</v>
      </c>
      <c r="AW589816" s="7" t="s">
        <v>152</v>
      </c>
      <c r="AX589816" s="7" t="s">
        <v>153</v>
      </c>
      <c r="AY589816" s="7" t="s">
        <v>155</v>
      </c>
      <c r="AZ589816" s="7" t="s">
        <v>158</v>
      </c>
      <c r="BA589816" s="7" t="s">
        <v>160</v>
      </c>
      <c r="BB589816" s="7" t="s">
        <v>161</v>
      </c>
      <c r="BC589816" s="7" t="s">
        <v>162</v>
      </c>
      <c r="BD589816" s="7" t="s">
        <v>163</v>
      </c>
      <c r="BE589816" s="7" t="s">
        <v>164</v>
      </c>
      <c r="BF589816" s="7" t="s">
        <v>165</v>
      </c>
      <c r="BG589816" s="7" t="s">
        <v>166</v>
      </c>
      <c r="BH589816" s="7" t="s">
        <v>167</v>
      </c>
      <c r="BI589816" s="7" t="s">
        <v>168</v>
      </c>
      <c r="BJ589816" s="7" t="s">
        <v>169</v>
      </c>
      <c r="BK589816" s="7" t="s">
        <v>170</v>
      </c>
      <c r="BL589816" s="7" t="s">
        <v>171</v>
      </c>
      <c r="BM589816" s="7" t="s">
        <v>173</v>
      </c>
      <c r="BN589816" s="7" t="s">
        <v>174</v>
      </c>
      <c r="BO589816" s="7" t="s">
        <v>176</v>
      </c>
      <c r="BP589816" s="7" t="s">
        <v>178</v>
      </c>
      <c r="BQ589816" s="7" t="s">
        <v>179</v>
      </c>
      <c r="BR589816" s="7" t="s">
        <v>181</v>
      </c>
      <c r="BS589816" s="7" t="s">
        <v>183</v>
      </c>
      <c r="BT589816" s="7" t="s">
        <v>184</v>
      </c>
      <c r="BU589816" s="7" t="s">
        <v>185</v>
      </c>
      <c r="BV589816" s="7" t="s">
        <v>187</v>
      </c>
      <c r="BW589816" s="7" t="s">
        <v>188</v>
      </c>
      <c r="BX589816" s="7" t="s">
        <v>189</v>
      </c>
      <c r="BY589816" s="7" t="s">
        <v>190</v>
      </c>
      <c r="BZ589816" s="7" t="s">
        <v>192</v>
      </c>
      <c r="CA589816" s="7" t="s">
        <v>193</v>
      </c>
      <c r="CB589816" s="7" t="s">
        <v>194</v>
      </c>
      <c r="CC589816" s="7" t="s">
        <v>195</v>
      </c>
      <c r="CD589816" s="7" t="s">
        <v>196</v>
      </c>
      <c r="CE589816" s="7" t="s">
        <v>197</v>
      </c>
      <c r="CF589816" s="7" t="s">
        <v>198</v>
      </c>
      <c r="CG589816" s="7" t="s">
        <v>200</v>
      </c>
      <c r="CH589816" s="7" t="s">
        <v>202</v>
      </c>
      <c r="CI589816" s="7" t="s">
        <v>204</v>
      </c>
      <c r="CJ589816" s="7" t="s">
        <v>206</v>
      </c>
      <c r="CK589816" s="7" t="s">
        <v>208</v>
      </c>
      <c r="CL589816" s="7" t="s">
        <v>209</v>
      </c>
    </row>
    <row r="589817" spans="1:90" x14ac:dyDescent="0.25">
      <c r="A589817" s="1" t="s">
        <v>1</v>
      </c>
      <c r="B589817" s="7" t="s">
        <v>54</v>
      </c>
      <c r="C589817" s="7" t="s">
        <v>54</v>
      </c>
      <c r="D589817" s="7" t="s">
        <v>57</v>
      </c>
      <c r="E589817" s="7" t="s">
        <v>57</v>
      </c>
      <c r="F589817" s="7" t="s">
        <v>57</v>
      </c>
      <c r="G589817" s="7" t="s">
        <v>57</v>
      </c>
      <c r="H589817" s="7" t="s">
        <v>57</v>
      </c>
      <c r="I589817" s="7" t="s">
        <v>54</v>
      </c>
      <c r="J589817" s="7" t="s">
        <v>57</v>
      </c>
      <c r="K589817" s="7" t="s">
        <v>57</v>
      </c>
      <c r="L589817" s="7" t="s">
        <v>57</v>
      </c>
      <c r="M589817" s="7" t="s">
        <v>57</v>
      </c>
      <c r="N589817" s="7" t="s">
        <v>57</v>
      </c>
      <c r="O589817" s="7" t="s">
        <v>54</v>
      </c>
      <c r="P589817" s="7" t="s">
        <v>57</v>
      </c>
      <c r="Q589817" s="7" t="s">
        <v>57</v>
      </c>
      <c r="R589817" s="7" t="s">
        <v>54</v>
      </c>
      <c r="S589817" s="7" t="s">
        <v>57</v>
      </c>
      <c r="T589817" s="7" t="s">
        <v>57</v>
      </c>
      <c r="U589817" s="7" t="s">
        <v>57</v>
      </c>
      <c r="V589817" s="7" t="s">
        <v>57</v>
      </c>
      <c r="W589817" s="7" t="s">
        <v>54</v>
      </c>
      <c r="X589817" s="7" t="s">
        <v>57</v>
      </c>
      <c r="Y589817" s="7" t="s">
        <v>57</v>
      </c>
      <c r="Z589817" s="7" t="s">
        <v>54</v>
      </c>
      <c r="AA589817" s="7" t="s">
        <v>57</v>
      </c>
      <c r="AB589817" s="7" t="s">
        <v>57</v>
      </c>
      <c r="AC589817" s="7" t="s">
        <v>54</v>
      </c>
      <c r="AD589817" s="7" t="s">
        <v>57</v>
      </c>
      <c r="AE589817" s="7" t="s">
        <v>57</v>
      </c>
      <c r="AF589817" s="7" t="s">
        <v>54</v>
      </c>
      <c r="AG589817" s="7" t="s">
        <v>57</v>
      </c>
      <c r="AH589817" s="7" t="s">
        <v>57</v>
      </c>
      <c r="AI589817" s="7" t="s">
        <v>57</v>
      </c>
      <c r="AJ589817" s="7" t="s">
        <v>54</v>
      </c>
      <c r="AK589817" s="7" t="s">
        <v>54</v>
      </c>
      <c r="AL589817" s="7" t="s">
        <v>54</v>
      </c>
      <c r="AM589817" s="7" t="s">
        <v>54</v>
      </c>
      <c r="AN589817" s="7" t="s">
        <v>57</v>
      </c>
      <c r="AO589817" s="7" t="s">
        <v>54</v>
      </c>
      <c r="AP589817" s="7" t="s">
        <v>57</v>
      </c>
      <c r="AQ589817" s="7" t="s">
        <v>57</v>
      </c>
      <c r="AR589817" s="7" t="s">
        <v>57</v>
      </c>
      <c r="AS589817" s="7" t="s">
        <v>57</v>
      </c>
      <c r="AT589817" s="7" t="s">
        <v>54</v>
      </c>
      <c r="AU589817" s="7" t="s">
        <v>54</v>
      </c>
      <c r="AV589817" s="7" t="s">
        <v>57</v>
      </c>
      <c r="AW589817" s="7" t="s">
        <v>57</v>
      </c>
      <c r="AX589817" s="7" t="s">
        <v>57</v>
      </c>
      <c r="AY589817" s="7" t="s">
        <v>54</v>
      </c>
      <c r="AZ589817" s="7" t="s">
        <v>54</v>
      </c>
      <c r="BA589817" s="7" t="s">
        <v>54</v>
      </c>
      <c r="BB589817" s="7" t="s">
        <v>57</v>
      </c>
      <c r="BC589817" s="7" t="s">
        <v>57</v>
      </c>
      <c r="BD589817" s="7" t="s">
        <v>57</v>
      </c>
      <c r="BE589817" s="7" t="s">
        <v>57</v>
      </c>
      <c r="BF589817" s="7" t="s">
        <v>54</v>
      </c>
      <c r="BG589817" s="7" t="s">
        <v>57</v>
      </c>
      <c r="BH589817" s="7" t="s">
        <v>54</v>
      </c>
      <c r="BI589817" s="7" t="s">
        <v>57</v>
      </c>
      <c r="BJ589817" s="7" t="s">
        <v>57</v>
      </c>
      <c r="BK589817" s="7" t="s">
        <v>57</v>
      </c>
      <c r="BL589817" s="7" t="s">
        <v>57</v>
      </c>
      <c r="BM589817" s="7" t="s">
        <v>57</v>
      </c>
      <c r="BN589817" s="7" t="s">
        <v>54</v>
      </c>
      <c r="BO589817" s="7" t="s">
        <v>57</v>
      </c>
      <c r="BP589817" s="7" t="s">
        <v>54</v>
      </c>
      <c r="BQ589817" s="7" t="s">
        <v>57</v>
      </c>
      <c r="BR589817" s="7" t="s">
        <v>57</v>
      </c>
      <c r="BS589817" s="7" t="s">
        <v>57</v>
      </c>
      <c r="BT589817" s="7" t="s">
        <v>57</v>
      </c>
      <c r="BU589817" s="7" t="s">
        <v>54</v>
      </c>
      <c r="BV589817" s="7" t="s">
        <v>57</v>
      </c>
      <c r="BW589817" s="7" t="s">
        <v>54</v>
      </c>
      <c r="BX589817" s="7" t="s">
        <v>54</v>
      </c>
      <c r="BY589817" s="7" t="s">
        <v>57</v>
      </c>
      <c r="BZ589817" s="7" t="s">
        <v>57</v>
      </c>
      <c r="CA589817" s="7" t="s">
        <v>57</v>
      </c>
      <c r="CB589817" s="7" t="s">
        <v>54</v>
      </c>
      <c r="CC589817" s="7" t="s">
        <v>54</v>
      </c>
      <c r="CD589817" s="7" t="s">
        <v>57</v>
      </c>
      <c r="CE589817" s="7" t="s">
        <v>54</v>
      </c>
      <c r="CF589817" s="7" t="s">
        <v>57</v>
      </c>
      <c r="CG589817" s="7" t="s">
        <v>57</v>
      </c>
      <c r="CH589817" s="7" t="s">
        <v>57</v>
      </c>
      <c r="CI589817" s="7" t="s">
        <v>57</v>
      </c>
      <c r="CJ589817" s="7" t="s">
        <v>57</v>
      </c>
      <c r="CK589817" s="7" t="s">
        <v>57</v>
      </c>
      <c r="CL589817" s="7" t="s">
        <v>57</v>
      </c>
    </row>
    <row r="589818" spans="1:90" x14ac:dyDescent="0.25">
      <c r="A589818" s="1" t="s">
        <v>2</v>
      </c>
      <c r="B589818" s="9">
        <v>50</v>
      </c>
      <c r="C589818" s="10">
        <v>58</v>
      </c>
      <c r="D589818" s="10">
        <v>11</v>
      </c>
      <c r="E589818" s="10">
        <v>22</v>
      </c>
      <c r="F589818" s="10">
        <v>37</v>
      </c>
      <c r="G589818" s="10">
        <v>39</v>
      </c>
      <c r="H589818" s="10">
        <v>50</v>
      </c>
      <c r="I589818" s="10">
        <v>1</v>
      </c>
      <c r="J589818" s="10">
        <v>1</v>
      </c>
      <c r="K589818" s="10">
        <v>7</v>
      </c>
      <c r="L589818" s="10">
        <v>18</v>
      </c>
      <c r="M589818" s="10">
        <v>35</v>
      </c>
      <c r="N589818" s="10">
        <v>22</v>
      </c>
      <c r="O589818" s="10">
        <v>55</v>
      </c>
      <c r="P589818" s="10">
        <v>3</v>
      </c>
      <c r="Q589818" s="10">
        <v>21</v>
      </c>
      <c r="R589818" s="10">
        <v>23</v>
      </c>
      <c r="S589818" s="10">
        <v>26</v>
      </c>
      <c r="T589818" s="10">
        <v>30</v>
      </c>
      <c r="U589818" s="10">
        <v>21</v>
      </c>
      <c r="V589818" s="10">
        <v>33</v>
      </c>
      <c r="W589818" s="10">
        <v>2</v>
      </c>
      <c r="X589818" s="10">
        <v>15</v>
      </c>
      <c r="Y589818" s="10">
        <v>39</v>
      </c>
      <c r="Z589818" s="10">
        <v>36</v>
      </c>
      <c r="AA589818" s="10">
        <v>45</v>
      </c>
      <c r="AB589818" s="10">
        <v>53</v>
      </c>
      <c r="AC589818" s="7" t="s">
        <v>118</v>
      </c>
      <c r="AD589818" s="10" t="s">
        <v>118</v>
      </c>
      <c r="AE589818" s="10" t="s">
        <v>118</v>
      </c>
      <c r="AF589818" s="10">
        <v>21</v>
      </c>
      <c r="AG589818" s="10">
        <v>52</v>
      </c>
      <c r="AH589818" s="7">
        <v>62</v>
      </c>
      <c r="AI589818" s="7">
        <v>41</v>
      </c>
      <c r="AJ589818" s="7">
        <v>18</v>
      </c>
      <c r="AK589818" s="7">
        <v>52</v>
      </c>
      <c r="AL589818" s="10">
        <v>55</v>
      </c>
      <c r="AM589818" s="10">
        <v>33</v>
      </c>
      <c r="AN589818" s="10">
        <v>30</v>
      </c>
      <c r="AO589818" s="7">
        <v>38</v>
      </c>
      <c r="AP589818" s="9">
        <v>38</v>
      </c>
      <c r="AQ589818" s="7">
        <v>44</v>
      </c>
      <c r="AR589818" s="7">
        <v>50</v>
      </c>
      <c r="AS589818" s="7">
        <v>55</v>
      </c>
      <c r="AT589818" s="9">
        <v>1</v>
      </c>
      <c r="AU589818" s="9">
        <v>24</v>
      </c>
      <c r="AV589818" s="7">
        <v>28</v>
      </c>
      <c r="AW589818" s="9">
        <v>38</v>
      </c>
      <c r="AX589818" s="10">
        <v>21</v>
      </c>
      <c r="AY589818" s="9">
        <v>42</v>
      </c>
      <c r="AZ589818" s="10">
        <v>13</v>
      </c>
      <c r="BA589818" s="10">
        <v>21</v>
      </c>
      <c r="BB589818" s="10">
        <v>36</v>
      </c>
      <c r="BC589818" s="10">
        <v>57</v>
      </c>
      <c r="BD589818" s="10">
        <v>52</v>
      </c>
      <c r="BE589818" s="10">
        <v>12</v>
      </c>
      <c r="BF589818" s="10">
        <v>49</v>
      </c>
      <c r="BG589818" s="10">
        <v>48</v>
      </c>
      <c r="BH589818" s="10">
        <v>1</v>
      </c>
      <c r="BI589818" s="10">
        <v>40</v>
      </c>
      <c r="BJ589818" s="10">
        <v>42</v>
      </c>
      <c r="BK589818" s="10">
        <v>51</v>
      </c>
      <c r="BL589818" s="10">
        <v>2</v>
      </c>
      <c r="BM589818" s="10">
        <v>31</v>
      </c>
      <c r="BN589818" s="10">
        <v>43</v>
      </c>
      <c r="BO589818" s="10">
        <v>56</v>
      </c>
      <c r="BP589818" s="10">
        <v>2</v>
      </c>
      <c r="BQ589818" s="10">
        <v>14</v>
      </c>
      <c r="BR589818" s="10">
        <v>44</v>
      </c>
      <c r="BS589818" s="10">
        <v>68</v>
      </c>
      <c r="BT589818" s="10">
        <v>30</v>
      </c>
      <c r="BU589818" s="10">
        <v>53</v>
      </c>
      <c r="BV589818" s="10">
        <v>47</v>
      </c>
      <c r="BW589818" s="10">
        <v>41</v>
      </c>
      <c r="BX589818" s="10">
        <v>21</v>
      </c>
      <c r="BY589818" s="10">
        <v>32</v>
      </c>
      <c r="BZ589818" s="10">
        <v>9</v>
      </c>
      <c r="CA589818" s="10">
        <v>33</v>
      </c>
      <c r="CB589818" s="10">
        <v>39</v>
      </c>
      <c r="CC589818" s="10">
        <v>6</v>
      </c>
      <c r="CD589818" s="10">
        <v>18</v>
      </c>
      <c r="CE589818" s="10">
        <v>7</v>
      </c>
      <c r="CF589818" s="10">
        <v>43</v>
      </c>
      <c r="CG589818" s="7">
        <v>36</v>
      </c>
      <c r="CH589818" s="7">
        <v>45</v>
      </c>
      <c r="CI589818" s="7">
        <v>47</v>
      </c>
      <c r="CJ589818" s="7">
        <v>18</v>
      </c>
      <c r="CK589818" s="10" t="s">
        <v>118</v>
      </c>
      <c r="CL589818" s="7" t="s">
        <v>210</v>
      </c>
    </row>
    <row r="589819" spans="1:90" x14ac:dyDescent="0.25">
      <c r="A589819" s="1" t="s">
        <v>3</v>
      </c>
      <c r="B589819" s="7">
        <v>9</v>
      </c>
      <c r="C589819" s="7">
        <v>5</v>
      </c>
      <c r="D589819" s="7">
        <v>9</v>
      </c>
      <c r="E589819" s="7">
        <v>8</v>
      </c>
      <c r="F589819" s="7">
        <v>6</v>
      </c>
      <c r="G589819" s="7">
        <v>8</v>
      </c>
      <c r="H589819" s="7">
        <v>8</v>
      </c>
      <c r="I589819" s="7">
        <v>7</v>
      </c>
      <c r="J589819" s="13">
        <v>3</v>
      </c>
      <c r="K589819" s="13">
        <v>4</v>
      </c>
      <c r="L589819" s="7">
        <v>7</v>
      </c>
      <c r="M589819" s="13">
        <v>12</v>
      </c>
      <c r="N589819" s="7">
        <v>10</v>
      </c>
      <c r="O589819" s="7">
        <v>10</v>
      </c>
      <c r="P589819" s="7">
        <v>10</v>
      </c>
      <c r="Q589819" s="7">
        <v>7</v>
      </c>
      <c r="R589819" s="7">
        <v>5</v>
      </c>
      <c r="S589819" s="7">
        <v>5</v>
      </c>
      <c r="T589819" s="7">
        <v>11</v>
      </c>
      <c r="U589819" s="7">
        <v>7</v>
      </c>
      <c r="V589819" s="7">
        <v>8</v>
      </c>
      <c r="W589819" s="13">
        <v>12</v>
      </c>
      <c r="X589819" s="7">
        <v>5</v>
      </c>
      <c r="Y589819" s="7">
        <v>9</v>
      </c>
      <c r="Z589819" s="7">
        <v>9</v>
      </c>
      <c r="AA589819" s="7">
        <v>10</v>
      </c>
      <c r="AB589819" s="7">
        <v>5</v>
      </c>
      <c r="AC589819" s="7">
        <v>6</v>
      </c>
      <c r="AD589819" s="7">
        <v>7</v>
      </c>
      <c r="AE589819" s="7">
        <v>8</v>
      </c>
      <c r="AF589819" s="7">
        <v>6</v>
      </c>
      <c r="AG589819" s="7">
        <v>10</v>
      </c>
      <c r="AH589819" s="7">
        <v>8</v>
      </c>
      <c r="AI589819" s="7">
        <v>8</v>
      </c>
      <c r="AJ589819" s="7">
        <v>6</v>
      </c>
      <c r="AK589819" s="7">
        <v>5</v>
      </c>
      <c r="AL589819" s="7">
        <v>7</v>
      </c>
      <c r="AM589819" s="7">
        <v>11</v>
      </c>
      <c r="AN589819" s="7">
        <v>10</v>
      </c>
      <c r="AO589819" s="7">
        <v>9</v>
      </c>
      <c r="AP589819" s="7">
        <v>8</v>
      </c>
      <c r="AQ589819" s="7">
        <v>5</v>
      </c>
      <c r="AR589819" s="7">
        <v>7</v>
      </c>
      <c r="AS589819" s="7">
        <v>8</v>
      </c>
      <c r="AT589819" s="7">
        <v>8</v>
      </c>
      <c r="AU589819" s="7">
        <v>11</v>
      </c>
      <c r="AV589819" s="7">
        <v>7</v>
      </c>
      <c r="AW589819" s="7">
        <v>9</v>
      </c>
      <c r="AX589819" s="7">
        <v>6</v>
      </c>
      <c r="AY589819" s="7">
        <v>10</v>
      </c>
      <c r="AZ589819" s="7">
        <v>8</v>
      </c>
      <c r="BA589819" s="7">
        <v>5</v>
      </c>
      <c r="BB589819" s="7">
        <v>8</v>
      </c>
      <c r="BC589819" s="7">
        <v>9</v>
      </c>
      <c r="BD589819" s="7">
        <v>6</v>
      </c>
      <c r="BE589819" s="13">
        <v>6</v>
      </c>
      <c r="BF589819" s="7">
        <v>8</v>
      </c>
      <c r="BG589819" s="7">
        <v>9</v>
      </c>
      <c r="BH589819" s="13">
        <v>4</v>
      </c>
      <c r="BI589819" s="7">
        <v>7</v>
      </c>
      <c r="BJ589819" s="13">
        <v>6</v>
      </c>
      <c r="BK589819" s="13">
        <v>6</v>
      </c>
      <c r="BL589819" s="13">
        <v>3</v>
      </c>
      <c r="BM589819" s="7">
        <v>8</v>
      </c>
      <c r="BN589819" s="7">
        <v>11</v>
      </c>
      <c r="BO589819" s="7">
        <v>7</v>
      </c>
      <c r="BP589819" s="13">
        <v>4</v>
      </c>
      <c r="BQ589819" s="7">
        <v>8</v>
      </c>
      <c r="BR589819" s="7">
        <v>5</v>
      </c>
      <c r="BS589819" s="7">
        <v>9</v>
      </c>
      <c r="BT589819" s="13">
        <v>6</v>
      </c>
      <c r="BU589819" s="7">
        <v>11</v>
      </c>
      <c r="BV589819" s="7">
        <v>9</v>
      </c>
      <c r="BW589819" s="7">
        <v>7</v>
      </c>
      <c r="BX589819" s="7">
        <v>9</v>
      </c>
      <c r="BY589819" s="7">
        <v>9</v>
      </c>
      <c r="BZ589819" s="7">
        <v>8</v>
      </c>
      <c r="CA589819" s="7">
        <v>7</v>
      </c>
      <c r="CB589819" s="7">
        <v>5</v>
      </c>
      <c r="CC589819" s="7">
        <v>5</v>
      </c>
      <c r="CD589819" s="13">
        <v>6</v>
      </c>
      <c r="CE589819" s="7">
        <v>11</v>
      </c>
      <c r="CF589819" s="7">
        <v>9</v>
      </c>
      <c r="CG589819" s="7">
        <v>7</v>
      </c>
      <c r="CH589819" s="7">
        <v>7</v>
      </c>
      <c r="CI589819" s="7">
        <v>5</v>
      </c>
      <c r="CJ589819" s="7">
        <v>7</v>
      </c>
      <c r="CK589819" s="7">
        <v>7</v>
      </c>
      <c r="CL589819" s="7">
        <v>4</v>
      </c>
    </row>
    <row r="589820" spans="1:90" x14ac:dyDescent="0.25">
      <c r="A589820" s="1" t="s">
        <v>4</v>
      </c>
      <c r="B589820" s="7">
        <v>2007</v>
      </c>
      <c r="C589820" s="7">
        <v>2007</v>
      </c>
      <c r="D589820" s="7">
        <v>2008</v>
      </c>
      <c r="E589820" s="7">
        <v>2008</v>
      </c>
      <c r="F589820" s="7">
        <v>2008</v>
      </c>
      <c r="G589820" s="7">
        <v>2008</v>
      </c>
      <c r="H589820" s="7">
        <v>2008</v>
      </c>
      <c r="I589820" s="7">
        <v>2009</v>
      </c>
      <c r="J589820" s="7">
        <v>2010</v>
      </c>
      <c r="K589820" s="7">
        <v>2010</v>
      </c>
      <c r="L589820" s="7">
        <v>2010</v>
      </c>
      <c r="M589820" s="7">
        <v>2010</v>
      </c>
      <c r="N589820" s="7">
        <v>2011</v>
      </c>
      <c r="O589820" s="7">
        <v>2011</v>
      </c>
      <c r="P589820" s="13">
        <v>2012</v>
      </c>
      <c r="Q589820" s="7">
        <v>2012</v>
      </c>
      <c r="R589820" s="7">
        <v>2012</v>
      </c>
      <c r="S589820" s="7">
        <v>2012</v>
      </c>
      <c r="T589820" s="13">
        <v>2012</v>
      </c>
      <c r="U589820" s="13">
        <v>2015</v>
      </c>
      <c r="V589820" s="13">
        <v>2015</v>
      </c>
      <c r="W589820" s="7">
        <v>2016</v>
      </c>
      <c r="X589820" s="13">
        <v>2016</v>
      </c>
      <c r="Y589820" s="7">
        <v>2016</v>
      </c>
      <c r="Z589820" s="7">
        <v>2017</v>
      </c>
      <c r="AA589820" s="7">
        <v>2017</v>
      </c>
      <c r="AB589820" s="7">
        <v>2017</v>
      </c>
      <c r="AC589820" s="7">
        <v>2019</v>
      </c>
      <c r="AD589820" s="7">
        <v>2019</v>
      </c>
      <c r="AE589820" s="7">
        <v>2019</v>
      </c>
      <c r="AF589820" s="7">
        <v>2002</v>
      </c>
      <c r="AG589820" s="7">
        <v>2003</v>
      </c>
      <c r="AH589820" s="7">
        <v>1988</v>
      </c>
      <c r="AI589820" s="7">
        <v>1989</v>
      </c>
      <c r="AJ589820" s="7">
        <v>1994</v>
      </c>
      <c r="AK589820" s="7">
        <v>1995</v>
      </c>
      <c r="AL589820" s="7">
        <v>2002</v>
      </c>
      <c r="AM589820" s="7">
        <v>2003</v>
      </c>
      <c r="AN589820" s="7">
        <v>2003</v>
      </c>
      <c r="AO589820" s="7">
        <v>2005</v>
      </c>
      <c r="AP589820" s="7">
        <v>2007</v>
      </c>
      <c r="AQ589820" s="7">
        <v>2007</v>
      </c>
      <c r="AR589820" s="7">
        <v>2007</v>
      </c>
      <c r="AS589820" s="7">
        <v>2007</v>
      </c>
      <c r="AT589820" s="7">
        <v>2007</v>
      </c>
      <c r="AU589820" s="7">
        <v>2007</v>
      </c>
      <c r="AV589820" s="7">
        <v>2007</v>
      </c>
      <c r="AW589820" s="7">
        <v>2007</v>
      </c>
      <c r="AX589820" s="7">
        <v>2007</v>
      </c>
      <c r="AY589820" s="7">
        <v>2007</v>
      </c>
      <c r="AZ589820" s="7">
        <v>2008</v>
      </c>
      <c r="BA589820" s="7">
        <v>2008</v>
      </c>
      <c r="BB589820" s="7">
        <v>2008</v>
      </c>
      <c r="BC589820" s="7">
        <v>2008</v>
      </c>
      <c r="BD589820" s="7">
        <v>2008</v>
      </c>
      <c r="BE589820" s="7">
        <v>2009</v>
      </c>
      <c r="BF589820" s="7">
        <v>2009</v>
      </c>
      <c r="BG589820" s="7">
        <v>2009</v>
      </c>
      <c r="BH589820" s="7">
        <v>2010</v>
      </c>
      <c r="BI589820" s="7">
        <v>2010</v>
      </c>
      <c r="BJ589820" s="7">
        <v>2010</v>
      </c>
      <c r="BK589820" s="7">
        <v>2010</v>
      </c>
      <c r="BL589820" s="7">
        <v>2010</v>
      </c>
      <c r="BM589820" s="7">
        <v>2010</v>
      </c>
      <c r="BN589820" s="7">
        <v>2011</v>
      </c>
      <c r="BO589820" s="7">
        <v>2011</v>
      </c>
      <c r="BP589820" s="7">
        <v>2011</v>
      </c>
      <c r="BQ589820" s="7">
        <v>2011</v>
      </c>
      <c r="BR589820" s="7">
        <v>2011</v>
      </c>
      <c r="BS589820" s="7">
        <v>2011</v>
      </c>
      <c r="BT589820" s="7">
        <v>2011</v>
      </c>
      <c r="BU589820" s="13">
        <v>2012</v>
      </c>
      <c r="BV589820" s="13">
        <v>2013</v>
      </c>
      <c r="BW589820" s="13">
        <v>2013</v>
      </c>
      <c r="BX589820" s="13">
        <v>2013</v>
      </c>
      <c r="BY589820" s="13">
        <v>2014</v>
      </c>
      <c r="BZ589820" s="13">
        <v>2014</v>
      </c>
      <c r="CA589820" s="13">
        <v>2015</v>
      </c>
      <c r="CB589820" s="13">
        <v>2015</v>
      </c>
      <c r="CC589820" s="13">
        <v>2015</v>
      </c>
      <c r="CD589820" s="13">
        <v>2016</v>
      </c>
      <c r="CE589820" s="7">
        <v>2017</v>
      </c>
      <c r="CF589820" s="7">
        <v>2017</v>
      </c>
      <c r="CG589820" s="7">
        <v>2018</v>
      </c>
      <c r="CH589820" s="7">
        <v>2018</v>
      </c>
      <c r="CI589820" s="7">
        <v>2018</v>
      </c>
      <c r="CJ589820" s="7">
        <v>2018</v>
      </c>
      <c r="CK589820" s="7">
        <v>2019</v>
      </c>
      <c r="CL589820" s="7">
        <v>2019</v>
      </c>
    </row>
    <row r="589821" spans="1:90" x14ac:dyDescent="0.25">
      <c r="A589821" s="1" t="s">
        <v>5</v>
      </c>
      <c r="B589821" s="14">
        <v>39347</v>
      </c>
      <c r="C589821" s="14">
        <v>39225</v>
      </c>
      <c r="D589821" s="14">
        <v>39701</v>
      </c>
      <c r="E589821" s="14">
        <v>39671</v>
      </c>
      <c r="F589821" s="14">
        <v>39606</v>
      </c>
      <c r="G589821" s="14">
        <v>39675</v>
      </c>
      <c r="H589821" s="14">
        <v>39671</v>
      </c>
      <c r="I589821" s="14">
        <v>40023</v>
      </c>
      <c r="J589821" s="14">
        <v>40258</v>
      </c>
      <c r="K589821" s="14">
        <v>40298</v>
      </c>
      <c r="L589821" s="14">
        <v>40375</v>
      </c>
      <c r="M589821" s="14">
        <v>40543</v>
      </c>
      <c r="N589821" s="14">
        <v>40844</v>
      </c>
      <c r="O589821" s="14">
        <v>40825</v>
      </c>
      <c r="P589821" s="14">
        <v>41185</v>
      </c>
      <c r="Q589821" s="14">
        <v>41106</v>
      </c>
      <c r="R589821" s="14">
        <v>41056</v>
      </c>
      <c r="S589821" s="14">
        <v>41048</v>
      </c>
      <c r="T589821" s="14">
        <v>41220</v>
      </c>
      <c r="U589821" s="14">
        <v>42202</v>
      </c>
      <c r="V589821" s="14">
        <v>42234</v>
      </c>
      <c r="W589821" s="14">
        <v>42709</v>
      </c>
      <c r="X589821" s="14">
        <v>42518</v>
      </c>
      <c r="Y589821" s="14">
        <v>42626</v>
      </c>
      <c r="Z589821" s="14">
        <v>42987</v>
      </c>
      <c r="AA589821" s="14">
        <v>43031</v>
      </c>
      <c r="AB589821" s="14">
        <v>42875</v>
      </c>
      <c r="AC589821" s="14">
        <v>43635</v>
      </c>
      <c r="AD589821" s="14">
        <v>43650</v>
      </c>
      <c r="AE589821" s="14">
        <v>43678</v>
      </c>
      <c r="AF589821" s="14">
        <v>37421</v>
      </c>
      <c r="AG589821" s="14">
        <v>37911</v>
      </c>
      <c r="AH589821" s="14">
        <v>32381</v>
      </c>
      <c r="AI589821" s="14">
        <v>32740</v>
      </c>
      <c r="AJ589821" s="14">
        <v>34498</v>
      </c>
      <c r="AK589821" s="14">
        <v>34849</v>
      </c>
      <c r="AL589821" s="14">
        <v>37461</v>
      </c>
      <c r="AM589821" s="14">
        <v>37949</v>
      </c>
      <c r="AN589821" s="14">
        <v>37916</v>
      </c>
      <c r="AO589821" s="14">
        <v>38608</v>
      </c>
      <c r="AP589821" s="14">
        <v>39319</v>
      </c>
      <c r="AQ589821" s="14">
        <v>39229</v>
      </c>
      <c r="AR589821" s="14">
        <v>39264</v>
      </c>
      <c r="AS589821" s="14">
        <v>39311</v>
      </c>
      <c r="AT589821" s="14">
        <v>39305</v>
      </c>
      <c r="AU589821" s="14">
        <v>39411</v>
      </c>
      <c r="AV589821" s="14">
        <v>39266</v>
      </c>
      <c r="AW589821" s="14">
        <v>39336</v>
      </c>
      <c r="AX589821" s="14">
        <v>39259</v>
      </c>
      <c r="AY589821" s="14">
        <v>39379</v>
      </c>
      <c r="AZ589821" s="14">
        <v>39671</v>
      </c>
      <c r="BA589821" s="14">
        <v>39571</v>
      </c>
      <c r="BB589821" s="14">
        <v>39671</v>
      </c>
      <c r="BC589821" s="14">
        <v>39709</v>
      </c>
      <c r="BD589821" s="14">
        <v>39615</v>
      </c>
      <c r="BE589821" s="14">
        <v>39980</v>
      </c>
      <c r="BF589821" s="14">
        <v>40026</v>
      </c>
      <c r="BG589821" s="14">
        <v>40071</v>
      </c>
      <c r="BH589821" s="14">
        <v>40279</v>
      </c>
      <c r="BI589821" s="14">
        <v>40390</v>
      </c>
      <c r="BJ589821" s="14">
        <v>40338</v>
      </c>
      <c r="BK589821" s="14">
        <v>40339</v>
      </c>
      <c r="BL589821" s="14">
        <v>40246</v>
      </c>
      <c r="BM589821" s="14">
        <v>40419</v>
      </c>
      <c r="BN589821" s="14">
        <v>40856</v>
      </c>
      <c r="BO589821" s="14">
        <v>40736</v>
      </c>
      <c r="BP589821" s="14">
        <v>40640</v>
      </c>
      <c r="BQ589821" s="14">
        <v>40764</v>
      </c>
      <c r="BR589821" s="14">
        <v>40682</v>
      </c>
      <c r="BS589821" s="14">
        <v>40796</v>
      </c>
      <c r="BT589821" s="14">
        <v>40702</v>
      </c>
      <c r="BU589821" s="14">
        <v>41218</v>
      </c>
      <c r="BV589821" s="14">
        <v>41519</v>
      </c>
      <c r="BW589821" s="14">
        <v>41483</v>
      </c>
      <c r="BX589821" s="14">
        <v>41532</v>
      </c>
      <c r="BY589821" s="14">
        <v>41910</v>
      </c>
      <c r="BZ589821" s="14">
        <v>41858</v>
      </c>
      <c r="CA589821" s="14">
        <v>42210</v>
      </c>
      <c r="CB589821" s="14">
        <v>42150</v>
      </c>
      <c r="CC589821" s="14">
        <v>42155</v>
      </c>
      <c r="CD589821" s="14">
        <v>42549</v>
      </c>
      <c r="CE589821" s="14">
        <v>43067</v>
      </c>
      <c r="CF589821" s="14">
        <v>42997</v>
      </c>
      <c r="CG589821" s="15">
        <v>43303</v>
      </c>
      <c r="CH589821" s="15">
        <v>43310</v>
      </c>
      <c r="CI589821" s="15">
        <v>43240</v>
      </c>
      <c r="CJ589821" s="15">
        <v>43291</v>
      </c>
      <c r="CK589821" s="14">
        <v>43662</v>
      </c>
      <c r="CL589821" s="15">
        <v>43563</v>
      </c>
    </row>
    <row r="589822" spans="1:90" x14ac:dyDescent="0.25">
      <c r="A589822" s="1" t="s">
        <v>6</v>
      </c>
      <c r="B589822" s="7" t="s">
        <v>68</v>
      </c>
      <c r="C589822" s="7" t="s">
        <v>72</v>
      </c>
      <c r="D589822" s="13" t="s">
        <v>74</v>
      </c>
      <c r="E589822" s="7" t="s">
        <v>78</v>
      </c>
      <c r="F589822" s="7" t="s">
        <v>80</v>
      </c>
      <c r="G589822" s="7" t="s">
        <v>82</v>
      </c>
      <c r="H589822" s="7" t="s">
        <v>84</v>
      </c>
      <c r="I589822" s="13" t="s">
        <v>62</v>
      </c>
      <c r="J589822" s="13" t="s">
        <v>88</v>
      </c>
      <c r="K589822" s="13" t="s">
        <v>74</v>
      </c>
      <c r="L589822" s="13" t="s">
        <v>63</v>
      </c>
      <c r="M589822" s="13" t="s">
        <v>92</v>
      </c>
      <c r="N589822" s="13" t="s">
        <v>60</v>
      </c>
      <c r="O589822" s="13" t="s">
        <v>95</v>
      </c>
      <c r="P589822" s="13" t="s">
        <v>60</v>
      </c>
      <c r="Q589822" s="13" t="s">
        <v>98</v>
      </c>
      <c r="R589822" s="13" t="s">
        <v>101</v>
      </c>
      <c r="S589822" s="13" t="s">
        <v>65</v>
      </c>
      <c r="T589822" s="13" t="s">
        <v>58</v>
      </c>
      <c r="U589822" s="13" t="s">
        <v>64</v>
      </c>
      <c r="V589822" s="13" t="s">
        <v>107</v>
      </c>
      <c r="W589822" s="13" t="s">
        <v>109</v>
      </c>
      <c r="X589822" s="13" t="s">
        <v>107</v>
      </c>
      <c r="Y589822" s="13" t="s">
        <v>55</v>
      </c>
      <c r="Z589822" s="11" t="s">
        <v>64</v>
      </c>
      <c r="AA589822" s="11" t="s">
        <v>114</v>
      </c>
      <c r="AB589822" s="11" t="s">
        <v>116</v>
      </c>
      <c r="AC589822" s="7" t="s">
        <v>114</v>
      </c>
      <c r="AD589822" s="7" t="s">
        <v>64</v>
      </c>
      <c r="AE589822" s="7" t="s">
        <v>58</v>
      </c>
      <c r="AF589822" s="7" t="s">
        <v>59</v>
      </c>
      <c r="AG589822" s="7" t="s">
        <v>124</v>
      </c>
      <c r="AH589822" s="7" t="s">
        <v>82</v>
      </c>
      <c r="AI589822" s="7" t="s">
        <v>128</v>
      </c>
      <c r="AJ589822" s="7" t="s">
        <v>82</v>
      </c>
      <c r="AK589822" s="7" t="s">
        <v>131</v>
      </c>
      <c r="AL589822" s="7" t="s">
        <v>82</v>
      </c>
      <c r="AM589822" s="7" t="s">
        <v>62</v>
      </c>
      <c r="AN589822" s="7" t="s">
        <v>63</v>
      </c>
      <c r="AO589822" s="7" t="s">
        <v>107</v>
      </c>
      <c r="AP589822" s="7" t="s">
        <v>60</v>
      </c>
      <c r="AQ589822" s="7" t="s">
        <v>74</v>
      </c>
      <c r="AR589822" s="7" t="s">
        <v>144</v>
      </c>
      <c r="AS589822" s="7" t="s">
        <v>78</v>
      </c>
      <c r="AT589822" s="13" t="s">
        <v>144</v>
      </c>
      <c r="AU589822" s="7" t="s">
        <v>65</v>
      </c>
      <c r="AV589822" s="7" t="s">
        <v>150</v>
      </c>
      <c r="AW589822" s="7" t="s">
        <v>63</v>
      </c>
      <c r="AX589822" s="7" t="s">
        <v>154</v>
      </c>
      <c r="AY589822" s="7" t="s">
        <v>156</v>
      </c>
      <c r="AZ589822" s="7" t="s">
        <v>144</v>
      </c>
      <c r="BA589822" s="7" t="s">
        <v>61</v>
      </c>
      <c r="BB589822" s="7" t="s">
        <v>116</v>
      </c>
      <c r="BC589822" s="7" t="s">
        <v>82</v>
      </c>
      <c r="BD589822" s="7" t="s">
        <v>107</v>
      </c>
      <c r="BE589822" s="13" t="s">
        <v>74</v>
      </c>
      <c r="BF589822" s="13" t="s">
        <v>82</v>
      </c>
      <c r="BG589822" s="13" t="s">
        <v>66</v>
      </c>
      <c r="BH589822" s="13" t="s">
        <v>63</v>
      </c>
      <c r="BI589822" s="13" t="s">
        <v>82</v>
      </c>
      <c r="BJ589822" s="13" t="s">
        <v>74</v>
      </c>
      <c r="BK589822" s="13" t="s">
        <v>63</v>
      </c>
      <c r="BL589822" s="13" t="s">
        <v>172</v>
      </c>
      <c r="BM589822" s="13" t="s">
        <v>82</v>
      </c>
      <c r="BN589822" s="13" t="s">
        <v>175</v>
      </c>
      <c r="BO589822" s="13" t="s">
        <v>177</v>
      </c>
      <c r="BP589822" s="13" t="s">
        <v>82</v>
      </c>
      <c r="BQ589822" s="13" t="s">
        <v>180</v>
      </c>
      <c r="BR589822" s="13" t="s">
        <v>182</v>
      </c>
      <c r="BS589822" s="13" t="s">
        <v>59</v>
      </c>
      <c r="BT589822" s="13" t="s">
        <v>59</v>
      </c>
      <c r="BU589822" s="13" t="s">
        <v>186</v>
      </c>
      <c r="BV589822" s="13" t="s">
        <v>124</v>
      </c>
      <c r="BW589822" s="13" t="s">
        <v>107</v>
      </c>
      <c r="BX589822" s="13" t="s">
        <v>107</v>
      </c>
      <c r="BY589822" s="13" t="s">
        <v>191</v>
      </c>
      <c r="BZ589822" s="13" t="s">
        <v>64</v>
      </c>
      <c r="CA589822" s="13" t="s">
        <v>124</v>
      </c>
      <c r="CB589822" s="13" t="s">
        <v>72</v>
      </c>
      <c r="CC589822" s="13" t="s">
        <v>63</v>
      </c>
      <c r="CD589822" s="13" t="s">
        <v>64</v>
      </c>
      <c r="CE589822" s="11" t="s">
        <v>114</v>
      </c>
      <c r="CF589822" s="11" t="s">
        <v>61</v>
      </c>
      <c r="CG589822" s="7" t="s">
        <v>201</v>
      </c>
      <c r="CH589822" s="7" t="s">
        <v>203</v>
      </c>
      <c r="CI589822" s="7" t="s">
        <v>144</v>
      </c>
      <c r="CJ589822" s="7" t="s">
        <v>207</v>
      </c>
      <c r="CK589822" s="7" t="s">
        <v>101</v>
      </c>
      <c r="CL589822" s="7" t="s">
        <v>65</v>
      </c>
    </row>
    <row r="589823" spans="1:90" x14ac:dyDescent="0.25">
      <c r="A589823" s="1" t="s">
        <v>7</v>
      </c>
      <c r="B589823" s="7" t="s">
        <v>69</v>
      </c>
      <c r="C589823" s="7" t="s">
        <v>69</v>
      </c>
      <c r="D589823" s="7" t="s">
        <v>75</v>
      </c>
      <c r="E589823" s="7" t="s">
        <v>75</v>
      </c>
      <c r="F589823" s="7" t="s">
        <v>69</v>
      </c>
      <c r="G589823" s="7" t="s">
        <v>75</v>
      </c>
      <c r="I589823" s="7" t="s">
        <v>69</v>
      </c>
      <c r="J589823" s="7" t="s">
        <v>75</v>
      </c>
      <c r="K589823" s="7" t="s">
        <v>75</v>
      </c>
      <c r="L589823" s="7" t="s">
        <v>75</v>
      </c>
      <c r="M589823" s="7" t="s">
        <v>75</v>
      </c>
      <c r="N589823" s="7" t="s">
        <v>75</v>
      </c>
      <c r="O589823" s="7" t="s">
        <v>75</v>
      </c>
      <c r="P589823" s="7" t="s">
        <v>75</v>
      </c>
      <c r="Q589823" s="7" t="s">
        <v>69</v>
      </c>
      <c r="R589823" s="7" t="s">
        <v>75</v>
      </c>
      <c r="S589823" s="13" t="s">
        <v>75</v>
      </c>
      <c r="T589823" s="7" t="s">
        <v>75</v>
      </c>
      <c r="U589823" s="7" t="s">
        <v>75</v>
      </c>
      <c r="V589823" s="7" t="s">
        <v>69</v>
      </c>
      <c r="W589823" s="7" t="s">
        <v>75</v>
      </c>
      <c r="X589823" s="7" t="s">
        <v>69</v>
      </c>
      <c r="Y589823" s="7" t="s">
        <v>75</v>
      </c>
      <c r="Z589823" s="7" t="s">
        <v>75</v>
      </c>
      <c r="AA589823" s="7" t="s">
        <v>75</v>
      </c>
      <c r="AB589823" s="11" t="s">
        <v>75</v>
      </c>
      <c r="AC589823" s="7" t="s">
        <v>75</v>
      </c>
      <c r="AD589823" s="7" t="s">
        <v>75</v>
      </c>
      <c r="AE589823" s="7" t="s">
        <v>75</v>
      </c>
      <c r="AF589823" s="7" t="s">
        <v>75</v>
      </c>
      <c r="AG589823" s="7" t="s">
        <v>69</v>
      </c>
      <c r="AH589823" s="7" t="s">
        <v>75</v>
      </c>
      <c r="AI589823" s="7" t="s">
        <v>69</v>
      </c>
      <c r="AJ589823" s="7" t="s">
        <v>75</v>
      </c>
      <c r="AK589823" s="7" t="s">
        <v>75</v>
      </c>
      <c r="AL589823" s="7" t="s">
        <v>75</v>
      </c>
      <c r="AM589823" s="7" t="s">
        <v>69</v>
      </c>
      <c r="AN589823" s="7" t="s">
        <v>75</v>
      </c>
      <c r="AO589823" s="7" t="s">
        <v>69</v>
      </c>
      <c r="AP589823" s="7" t="s">
        <v>75</v>
      </c>
      <c r="AQ589823" s="7" t="s">
        <v>75</v>
      </c>
      <c r="AR589823" s="7" t="s">
        <v>75</v>
      </c>
      <c r="AS589823" s="7" t="s">
        <v>75</v>
      </c>
      <c r="AT589823" s="7" t="s">
        <v>75</v>
      </c>
      <c r="AU589823" s="7" t="s">
        <v>75</v>
      </c>
      <c r="AV589823" s="7" t="s">
        <v>69</v>
      </c>
      <c r="AW589823" s="7" t="s">
        <v>75</v>
      </c>
      <c r="AX589823" s="7" t="s">
        <v>69</v>
      </c>
      <c r="AY589823" s="7" t="s">
        <v>75</v>
      </c>
      <c r="AZ589823" s="7" t="s">
        <v>75</v>
      </c>
      <c r="BA589823" s="7" t="s">
        <v>75</v>
      </c>
      <c r="BB589823" s="7" t="s">
        <v>75</v>
      </c>
      <c r="BC589823" s="7" t="s">
        <v>75</v>
      </c>
      <c r="BD589823" s="7" t="s">
        <v>69</v>
      </c>
      <c r="BE589823" s="7" t="s">
        <v>75</v>
      </c>
      <c r="BF589823" s="7" t="s">
        <v>75</v>
      </c>
      <c r="BG589823" s="7" t="s">
        <v>75</v>
      </c>
      <c r="BH589823" s="7" t="s">
        <v>75</v>
      </c>
      <c r="BI589823" s="7" t="s">
        <v>75</v>
      </c>
      <c r="BJ589823" s="7" t="s">
        <v>75</v>
      </c>
      <c r="BK589823" s="7" t="s">
        <v>75</v>
      </c>
      <c r="BL589823" s="7" t="s">
        <v>75</v>
      </c>
      <c r="BM589823" s="7" t="s">
        <v>75</v>
      </c>
      <c r="BN589823" s="7" t="s">
        <v>69</v>
      </c>
      <c r="BO589823" s="13"/>
      <c r="BP589823" s="7" t="s">
        <v>75</v>
      </c>
      <c r="BQ589823" s="7" t="s">
        <v>75</v>
      </c>
      <c r="BR589823" s="7" t="s">
        <v>75</v>
      </c>
      <c r="BS589823" s="7" t="s">
        <v>75</v>
      </c>
      <c r="BT589823" s="7" t="s">
        <v>75</v>
      </c>
      <c r="BU589823" s="7" t="s">
        <v>75</v>
      </c>
      <c r="BV589823" s="7" t="s">
        <v>69</v>
      </c>
      <c r="BW589823" s="7" t="s">
        <v>69</v>
      </c>
      <c r="BX589823" s="7" t="s">
        <v>69</v>
      </c>
      <c r="BY589823" s="7" t="s">
        <v>75</v>
      </c>
      <c r="BZ589823" s="7" t="s">
        <v>75</v>
      </c>
      <c r="CA589823" s="7" t="s">
        <v>69</v>
      </c>
      <c r="CB589823" s="7" t="s">
        <v>69</v>
      </c>
      <c r="CC589823" s="7" t="s">
        <v>75</v>
      </c>
      <c r="CD589823" s="7" t="s">
        <v>75</v>
      </c>
      <c r="CE589823" s="7" t="s">
        <v>75</v>
      </c>
      <c r="CF589823" s="7" t="s">
        <v>75</v>
      </c>
      <c r="CG589823" s="7" t="s">
        <v>75</v>
      </c>
      <c r="CH589823" s="7" t="s">
        <v>69</v>
      </c>
      <c r="CI589823" s="7" t="s">
        <v>75</v>
      </c>
      <c r="CJ589823" s="7" t="s">
        <v>75</v>
      </c>
      <c r="CK589823" s="7" t="s">
        <v>75</v>
      </c>
      <c r="CL589823" s="7" t="s">
        <v>75</v>
      </c>
    </row>
    <row r="589824" spans="1:90" x14ac:dyDescent="0.25">
      <c r="A589824" s="1" t="s">
        <v>8</v>
      </c>
      <c r="B589824" s="13" t="s">
        <v>70</v>
      </c>
      <c r="C589824" s="7" t="s">
        <v>70</v>
      </c>
      <c r="D589824" s="11" t="s">
        <v>76</v>
      </c>
      <c r="E589824" s="11" t="s">
        <v>76</v>
      </c>
      <c r="F589824" s="11" t="s">
        <v>70</v>
      </c>
      <c r="G589824" s="11" t="s">
        <v>76</v>
      </c>
      <c r="H589824" s="11" t="s">
        <v>85</v>
      </c>
      <c r="I589824" s="11" t="s">
        <v>70</v>
      </c>
      <c r="J589824" s="11" t="s">
        <v>76</v>
      </c>
      <c r="K589824" s="11" t="s">
        <v>76</v>
      </c>
      <c r="L589824" s="11" t="s">
        <v>76</v>
      </c>
      <c r="M589824" s="13" t="s">
        <v>76</v>
      </c>
      <c r="N589824" s="11" t="s">
        <v>76</v>
      </c>
      <c r="O589824" s="11" t="s">
        <v>76</v>
      </c>
      <c r="P589824" s="11" t="s">
        <v>76</v>
      </c>
      <c r="Q589824" s="11" t="s">
        <v>99</v>
      </c>
      <c r="R589824" s="13" t="s">
        <v>76</v>
      </c>
      <c r="S589824" s="13" t="s">
        <v>76</v>
      </c>
      <c r="T589824" s="11" t="s">
        <v>104</v>
      </c>
      <c r="U589824" s="11" t="s">
        <v>76</v>
      </c>
      <c r="V589824" s="11" t="s">
        <v>70</v>
      </c>
      <c r="W589824" s="11" t="s">
        <v>104</v>
      </c>
      <c r="X589824" s="11" t="s">
        <v>70</v>
      </c>
      <c r="Y589824" s="11" t="s">
        <v>76</v>
      </c>
      <c r="Z589824" s="11" t="s">
        <v>76</v>
      </c>
      <c r="AA589824" s="11" t="s">
        <v>76</v>
      </c>
      <c r="AB589824" s="11" t="s">
        <v>76</v>
      </c>
      <c r="AC589824" s="11" t="s">
        <v>76</v>
      </c>
      <c r="AD589824" s="11" t="s">
        <v>76</v>
      </c>
      <c r="AE589824" s="11" t="s">
        <v>104</v>
      </c>
      <c r="AF589824" s="11" t="s">
        <v>76</v>
      </c>
      <c r="AG589824" s="11" t="s">
        <v>70</v>
      </c>
      <c r="AH589824" s="11" t="s">
        <v>76</v>
      </c>
      <c r="AI589824" s="11" t="s">
        <v>99</v>
      </c>
      <c r="AJ589824" s="11" t="s">
        <v>76</v>
      </c>
      <c r="AK589824" s="11" t="s">
        <v>76</v>
      </c>
      <c r="AL589824" s="11" t="s">
        <v>76</v>
      </c>
      <c r="AM589824" s="11" t="s">
        <v>70</v>
      </c>
      <c r="AN589824" s="11" t="s">
        <v>76</v>
      </c>
      <c r="AO589824" s="11" t="s">
        <v>70</v>
      </c>
      <c r="AP589824" s="11" t="s">
        <v>76</v>
      </c>
      <c r="AQ589824" s="11" t="s">
        <v>76</v>
      </c>
      <c r="AR589824" s="11" t="s">
        <v>76</v>
      </c>
      <c r="AS589824" s="11" t="s">
        <v>76</v>
      </c>
      <c r="AT589824" s="11" t="s">
        <v>76</v>
      </c>
      <c r="AU589824" s="13" t="s">
        <v>76</v>
      </c>
      <c r="AV589824" s="7" t="s">
        <v>151</v>
      </c>
      <c r="AW589824" s="11" t="s">
        <v>76</v>
      </c>
      <c r="AX589824" s="13" t="s">
        <v>151</v>
      </c>
      <c r="AY589824" s="11" t="s">
        <v>76</v>
      </c>
      <c r="AZ589824" s="11" t="s">
        <v>76</v>
      </c>
      <c r="BA589824" s="11" t="s">
        <v>104</v>
      </c>
      <c r="BB589824" s="11" t="s">
        <v>76</v>
      </c>
      <c r="BC589824" s="11" t="s">
        <v>76</v>
      </c>
      <c r="BD589824" s="11" t="s">
        <v>70</v>
      </c>
      <c r="BE589824" s="11" t="s">
        <v>76</v>
      </c>
      <c r="BF589824" s="11" t="s">
        <v>76</v>
      </c>
      <c r="BG589824" s="11" t="s">
        <v>76</v>
      </c>
      <c r="BH589824" s="11" t="s">
        <v>76</v>
      </c>
      <c r="BI589824" s="11" t="s">
        <v>76</v>
      </c>
      <c r="BJ589824" s="11" t="s">
        <v>76</v>
      </c>
      <c r="BK589824" s="11" t="s">
        <v>76</v>
      </c>
      <c r="BL589824" s="11" t="s">
        <v>76</v>
      </c>
      <c r="BM589824" s="11" t="s">
        <v>76</v>
      </c>
      <c r="BN589824" s="11" t="s">
        <v>70</v>
      </c>
      <c r="BO589824" s="11" t="s">
        <v>85</v>
      </c>
      <c r="BP589824" s="11" t="s">
        <v>76</v>
      </c>
      <c r="BQ589824" s="11" t="s">
        <v>76</v>
      </c>
      <c r="BR589824" s="11" t="s">
        <v>76</v>
      </c>
      <c r="BS589824" s="11" t="s">
        <v>76</v>
      </c>
      <c r="BT589824" s="11" t="s">
        <v>76</v>
      </c>
      <c r="BU589824" s="11" t="s">
        <v>76</v>
      </c>
      <c r="BV589824" s="11" t="s">
        <v>70</v>
      </c>
      <c r="BW589824" s="11" t="s">
        <v>70</v>
      </c>
      <c r="BX589824" s="11" t="s">
        <v>70</v>
      </c>
      <c r="BY589824" s="11" t="s">
        <v>104</v>
      </c>
      <c r="BZ589824" s="11" t="s">
        <v>76</v>
      </c>
      <c r="CA589824" s="11" t="s">
        <v>70</v>
      </c>
      <c r="CB589824" s="11" t="s">
        <v>70</v>
      </c>
      <c r="CC589824" s="11" t="s">
        <v>76</v>
      </c>
      <c r="CD589824" s="11" t="s">
        <v>76</v>
      </c>
      <c r="CE589824" s="11" t="s">
        <v>76</v>
      </c>
      <c r="CF589824" s="11" t="s">
        <v>104</v>
      </c>
      <c r="CG589824" s="11" t="s">
        <v>76</v>
      </c>
      <c r="CH589824" s="11" t="s">
        <v>151</v>
      </c>
      <c r="CI589824" s="11" t="s">
        <v>76</v>
      </c>
      <c r="CJ589824" s="11" t="s">
        <v>76</v>
      </c>
      <c r="CK589824" s="11" t="s">
        <v>76</v>
      </c>
      <c r="CL589824" s="11" t="s">
        <v>76</v>
      </c>
    </row>
    <row r="589825" spans="1:90" x14ac:dyDescent="0.25">
      <c r="A589825" s="1" t="s">
        <v>9</v>
      </c>
      <c r="AI589825" s="7" t="s">
        <v>56</v>
      </c>
      <c r="AK589825" s="7" t="s">
        <v>56</v>
      </c>
      <c r="AL589825" s="7" t="s">
        <v>56</v>
      </c>
      <c r="AM589825" s="7" t="s">
        <v>56</v>
      </c>
      <c r="AN589825" s="7" t="s">
        <v>56</v>
      </c>
      <c r="AO589825" s="7" t="s">
        <v>56</v>
      </c>
      <c r="AT589825" s="13"/>
      <c r="AY589825" s="7" t="s">
        <v>56</v>
      </c>
      <c r="AZ589825" s="7" t="s">
        <v>56</v>
      </c>
      <c r="BA589825" s="7" t="s">
        <v>56</v>
      </c>
      <c r="BC589825" s="7" t="s">
        <v>56</v>
      </c>
      <c r="BG589825" s="13" t="s">
        <v>56</v>
      </c>
      <c r="BL589825" s="13" t="s">
        <v>56</v>
      </c>
      <c r="BM589825" s="13"/>
      <c r="BO589825" s="13"/>
      <c r="BQ589825" s="13"/>
      <c r="BR589825" s="13" t="s">
        <v>56</v>
      </c>
      <c r="BS589825" s="13" t="s">
        <v>56</v>
      </c>
      <c r="BY589825" s="7" t="s">
        <v>56</v>
      </c>
      <c r="CL589825" s="7" t="s">
        <v>56</v>
      </c>
    </row>
    <row r="589826" spans="1:90" x14ac:dyDescent="0.25">
      <c r="A589826" s="1" t="s">
        <v>10</v>
      </c>
      <c r="B589826" s="13" t="s">
        <v>56</v>
      </c>
      <c r="C589826" s="7" t="s">
        <v>56</v>
      </c>
      <c r="D589826" s="13" t="s">
        <v>56</v>
      </c>
      <c r="E589826" s="13" t="s">
        <v>56</v>
      </c>
      <c r="F589826" s="13" t="s">
        <v>56</v>
      </c>
      <c r="G589826" s="13" t="s">
        <v>56</v>
      </c>
      <c r="H589826" s="13" t="s">
        <v>56</v>
      </c>
      <c r="I589826" s="13" t="s">
        <v>56</v>
      </c>
      <c r="J589826" s="13" t="s">
        <v>56</v>
      </c>
      <c r="K589826" s="13" t="s">
        <v>56</v>
      </c>
      <c r="L589826" s="13" t="s">
        <v>56</v>
      </c>
      <c r="M589826" s="13" t="s">
        <v>56</v>
      </c>
      <c r="N589826" s="13" t="s">
        <v>56</v>
      </c>
      <c r="O589826" s="13" t="s">
        <v>56</v>
      </c>
      <c r="P589826" s="13" t="s">
        <v>56</v>
      </c>
      <c r="Q589826" s="13" t="s">
        <v>56</v>
      </c>
      <c r="R589826" s="13" t="s">
        <v>56</v>
      </c>
      <c r="S589826" s="13" t="s">
        <v>56</v>
      </c>
      <c r="T589826" s="7" t="s">
        <v>56</v>
      </c>
      <c r="U589826" s="7" t="s">
        <v>56</v>
      </c>
      <c r="V589826" s="7" t="s">
        <v>56</v>
      </c>
      <c r="W589826" s="7" t="s">
        <v>56</v>
      </c>
      <c r="X589826" s="7" t="s">
        <v>56</v>
      </c>
      <c r="Y589826" s="7" t="s">
        <v>56</v>
      </c>
      <c r="Z589826" s="7" t="s">
        <v>56</v>
      </c>
      <c r="AA589826" s="7" t="s">
        <v>56</v>
      </c>
      <c r="AB589826" s="7" t="s">
        <v>56</v>
      </c>
      <c r="AC589826" s="7" t="s">
        <v>56</v>
      </c>
      <c r="AD589826" s="7" t="s">
        <v>56</v>
      </c>
      <c r="AE589826" s="7" t="s">
        <v>56</v>
      </c>
      <c r="AS589826" s="13"/>
      <c r="BE589826" s="13"/>
      <c r="BT589826" s="13"/>
    </row>
    <row r="589827" spans="1:90" x14ac:dyDescent="0.25">
      <c r="A589827" s="1" t="s">
        <v>11</v>
      </c>
      <c r="AF589827" s="7" t="s">
        <v>56</v>
      </c>
      <c r="AG589827" s="13" t="s">
        <v>56</v>
      </c>
      <c r="AH589827" s="7" t="s">
        <v>56</v>
      </c>
      <c r="AJ589827" s="13" t="s">
        <v>56</v>
      </c>
      <c r="AN589827" s="13"/>
      <c r="AP589827" s="13" t="s">
        <v>56</v>
      </c>
      <c r="AQ589827" s="13" t="s">
        <v>56</v>
      </c>
      <c r="AR589827" s="13" t="s">
        <v>56</v>
      </c>
      <c r="AS589827" s="7" t="s">
        <v>56</v>
      </c>
      <c r="AT589827" s="7" t="s">
        <v>56</v>
      </c>
      <c r="AU589827" s="13" t="s">
        <v>56</v>
      </c>
      <c r="AV589827" s="13" t="s">
        <v>56</v>
      </c>
      <c r="AW589827" s="13" t="s">
        <v>56</v>
      </c>
      <c r="AX589827" s="13" t="s">
        <v>56</v>
      </c>
      <c r="BB589827" s="13" t="s">
        <v>56</v>
      </c>
      <c r="BD589827" s="13" t="s">
        <v>56</v>
      </c>
      <c r="BE589827" s="13" t="s">
        <v>56</v>
      </c>
      <c r="BF589827" s="13" t="s">
        <v>56</v>
      </c>
      <c r="BH589827" s="7" t="s">
        <v>56</v>
      </c>
      <c r="BI589827" s="13" t="s">
        <v>56</v>
      </c>
      <c r="BJ589827" s="13" t="s">
        <v>56</v>
      </c>
      <c r="BK589827" s="13" t="s">
        <v>56</v>
      </c>
      <c r="BM589827" s="7" t="s">
        <v>56</v>
      </c>
      <c r="BN589827" s="13" t="s">
        <v>56</v>
      </c>
      <c r="BO589827" s="7" t="s">
        <v>56</v>
      </c>
      <c r="BP589827" s="7" t="s">
        <v>56</v>
      </c>
      <c r="BQ589827" s="7" t="s">
        <v>56</v>
      </c>
      <c r="BT589827" s="13" t="s">
        <v>56</v>
      </c>
      <c r="BU589827" s="13" t="s">
        <v>56</v>
      </c>
      <c r="BV589827" s="13" t="s">
        <v>56</v>
      </c>
      <c r="BW589827" s="13" t="s">
        <v>56</v>
      </c>
      <c r="BX589827" s="13" t="s">
        <v>56</v>
      </c>
      <c r="BZ589827" s="13" t="s">
        <v>56</v>
      </c>
      <c r="CA589827" s="7" t="s">
        <v>56</v>
      </c>
      <c r="CB589827" s="7" t="s">
        <v>56</v>
      </c>
      <c r="CC589827" s="7" t="s">
        <v>56</v>
      </c>
      <c r="CD589827" s="7" t="s">
        <v>56</v>
      </c>
      <c r="CE589827" s="7" t="s">
        <v>56</v>
      </c>
      <c r="CF589827" s="7" t="s">
        <v>56</v>
      </c>
      <c r="CG589827" s="7" t="s">
        <v>56</v>
      </c>
      <c r="CH589827" s="7" t="s">
        <v>56</v>
      </c>
      <c r="CI589827" s="7" t="s">
        <v>56</v>
      </c>
      <c r="CJ589827" s="7" t="s">
        <v>56</v>
      </c>
      <c r="CK589827" s="7" t="s">
        <v>56</v>
      </c>
    </row>
    <row r="589828" spans="1:90" x14ac:dyDescent="0.25">
      <c r="A589828" s="16" t="s">
        <v>12</v>
      </c>
      <c r="C589828" s="13"/>
      <c r="AF589828" s="7" t="s">
        <v>56</v>
      </c>
      <c r="AG589828" s="13" t="s">
        <v>56</v>
      </c>
      <c r="AH589828" s="7" t="s">
        <v>56</v>
      </c>
      <c r="AI589828" s="13" t="s">
        <v>56</v>
      </c>
      <c r="AJ589828" s="13" t="s">
        <v>56</v>
      </c>
      <c r="AK589828" s="13" t="s">
        <v>56</v>
      </c>
      <c r="AL589828" s="13" t="s">
        <v>56</v>
      </c>
      <c r="AM589828" s="13" t="s">
        <v>56</v>
      </c>
      <c r="AN589828" s="13" t="s">
        <v>56</v>
      </c>
      <c r="AO589828" s="13" t="s">
        <v>56</v>
      </c>
      <c r="AP589828" s="13" t="s">
        <v>56</v>
      </c>
      <c r="AQ589828" s="13" t="s">
        <v>56</v>
      </c>
      <c r="AR589828" s="13" t="s">
        <v>56</v>
      </c>
      <c r="AS589828" s="7" t="s">
        <v>56</v>
      </c>
      <c r="AT589828" s="7" t="s">
        <v>56</v>
      </c>
      <c r="AU589828" s="13" t="s">
        <v>56</v>
      </c>
      <c r="AV589828" s="13" t="s">
        <v>56</v>
      </c>
      <c r="AW589828" s="13" t="s">
        <v>56</v>
      </c>
      <c r="AX589828" s="13" t="s">
        <v>56</v>
      </c>
      <c r="AY589828" s="13" t="s">
        <v>56</v>
      </c>
      <c r="AZ589828" s="13" t="s">
        <v>56</v>
      </c>
      <c r="BA589828" s="13" t="s">
        <v>56</v>
      </c>
      <c r="BB589828" s="13" t="s">
        <v>56</v>
      </c>
      <c r="BC589828" s="13" t="s">
        <v>56</v>
      </c>
      <c r="BD589828" s="13" t="s">
        <v>56</v>
      </c>
      <c r="BE589828" s="13" t="s">
        <v>56</v>
      </c>
      <c r="BF589828" s="13" t="s">
        <v>56</v>
      </c>
      <c r="BG589828" s="13" t="s">
        <v>56</v>
      </c>
      <c r="BH589828" s="7" t="s">
        <v>56</v>
      </c>
      <c r="BI589828" s="13" t="s">
        <v>56</v>
      </c>
      <c r="BJ589828" s="13" t="s">
        <v>56</v>
      </c>
      <c r="BK589828" s="13" t="s">
        <v>56</v>
      </c>
      <c r="BL589828" s="13" t="s">
        <v>56</v>
      </c>
      <c r="BM589828" s="7" t="s">
        <v>56</v>
      </c>
      <c r="BN589828" s="13" t="s">
        <v>56</v>
      </c>
      <c r="BO589828" s="13" t="s">
        <v>56</v>
      </c>
      <c r="BP589828" s="7" t="s">
        <v>56</v>
      </c>
      <c r="BQ589828" s="7" t="s">
        <v>56</v>
      </c>
      <c r="BR589828" s="13" t="s">
        <v>56</v>
      </c>
      <c r="BS589828" s="13" t="s">
        <v>56</v>
      </c>
      <c r="BT589828" s="13" t="s">
        <v>56</v>
      </c>
      <c r="BU589828" s="13" t="s">
        <v>56</v>
      </c>
      <c r="BV589828" s="13" t="s">
        <v>56</v>
      </c>
      <c r="BW589828" s="13" t="s">
        <v>56</v>
      </c>
      <c r="BX589828" s="13" t="s">
        <v>56</v>
      </c>
      <c r="BY589828" s="7" t="s">
        <v>56</v>
      </c>
      <c r="CA589828" s="7" t="s">
        <v>56</v>
      </c>
      <c r="CB589828" s="7" t="s">
        <v>56</v>
      </c>
      <c r="CC589828" s="7" t="s">
        <v>56</v>
      </c>
      <c r="CE589828" s="7" t="s">
        <v>56</v>
      </c>
      <c r="CG589828" s="7" t="s">
        <v>56</v>
      </c>
      <c r="CH589828" s="7" t="s">
        <v>56</v>
      </c>
      <c r="CI589828" s="7" t="s">
        <v>56</v>
      </c>
      <c r="CK589828" s="7" t="s">
        <v>56</v>
      </c>
      <c r="CL589828" s="7" t="s">
        <v>56</v>
      </c>
    </row>
    <row r="589829" spans="1:90" x14ac:dyDescent="0.25">
      <c r="A589829" s="7" t="s">
        <v>13</v>
      </c>
      <c r="AF589829" s="7">
        <v>1</v>
      </c>
      <c r="AG589829" s="7">
        <v>1</v>
      </c>
      <c r="AH589829" s="7">
        <v>1</v>
      </c>
      <c r="AI589829" s="7">
        <v>2</v>
      </c>
      <c r="AJ589829" s="13">
        <v>1</v>
      </c>
      <c r="AL589829" s="7">
        <v>2</v>
      </c>
      <c r="AN589829" s="7">
        <v>2</v>
      </c>
      <c r="AP589829" s="7">
        <v>1</v>
      </c>
      <c r="AT589829" s="7">
        <v>1</v>
      </c>
      <c r="AU589829" s="7">
        <v>1</v>
      </c>
      <c r="AV589829" s="7">
        <v>1</v>
      </c>
      <c r="AW589829" s="7">
        <v>1</v>
      </c>
      <c r="AX589829" s="7">
        <v>2</v>
      </c>
      <c r="AY589829" s="7">
        <v>2</v>
      </c>
      <c r="AZ589829" s="7">
        <v>1</v>
      </c>
      <c r="BB589829" s="7">
        <v>1</v>
      </c>
      <c r="BC589829" s="7">
        <v>2</v>
      </c>
      <c r="BD589829" s="13" t="s">
        <v>157</v>
      </c>
      <c r="BF589829" s="7">
        <v>1</v>
      </c>
      <c r="BG589829" s="7">
        <v>2</v>
      </c>
      <c r="BI589829" s="7">
        <v>1</v>
      </c>
      <c r="BM589829" s="7">
        <v>2</v>
      </c>
      <c r="BP589829" s="7">
        <v>1</v>
      </c>
      <c r="BQ589829" s="7">
        <v>1</v>
      </c>
      <c r="BR589829" s="13">
        <v>2</v>
      </c>
      <c r="BS589829" s="7">
        <v>1</v>
      </c>
      <c r="BU589829" s="7">
        <v>1</v>
      </c>
      <c r="BW589829" s="7">
        <v>1</v>
      </c>
      <c r="BX589829" s="7">
        <v>3</v>
      </c>
      <c r="BY589829" s="7">
        <v>1</v>
      </c>
      <c r="CA589829" s="7">
        <v>1</v>
      </c>
      <c r="CB589829" s="7">
        <v>1</v>
      </c>
      <c r="CG589829" s="7">
        <v>1</v>
      </c>
      <c r="CH589829" s="7">
        <v>1</v>
      </c>
      <c r="CI589829" s="7">
        <v>2</v>
      </c>
      <c r="CK589829" s="7">
        <v>1</v>
      </c>
    </row>
    <row r="589830" spans="1:90" x14ac:dyDescent="0.25">
      <c r="A589830" s="7" t="s">
        <v>14</v>
      </c>
      <c r="AF589830" s="13" t="s">
        <v>122</v>
      </c>
      <c r="AH589830" s="7" t="s">
        <v>126</v>
      </c>
      <c r="AI589830" s="7">
        <v>4</v>
      </c>
      <c r="AJ589830" s="7">
        <v>1</v>
      </c>
      <c r="AK589830" s="7">
        <v>2</v>
      </c>
      <c r="AL589830" s="13">
        <v>3</v>
      </c>
      <c r="AM589830" s="7">
        <v>4</v>
      </c>
      <c r="AN589830" s="13" t="s">
        <v>137</v>
      </c>
      <c r="AO589830" s="7">
        <v>4</v>
      </c>
      <c r="AQ589830" s="13" t="s">
        <v>141</v>
      </c>
      <c r="AR589830" s="13" t="s">
        <v>141</v>
      </c>
      <c r="AS589830" s="7" t="s">
        <v>141</v>
      </c>
      <c r="AT589830" s="7">
        <v>1</v>
      </c>
      <c r="AU589830" s="13" t="s">
        <v>141</v>
      </c>
      <c r="AV589830" s="13" t="s">
        <v>141</v>
      </c>
      <c r="AW589830" s="13" t="s">
        <v>141</v>
      </c>
      <c r="AX589830" s="13" t="s">
        <v>141</v>
      </c>
      <c r="AY589830" s="7" t="s">
        <v>157</v>
      </c>
      <c r="BA589830" s="7">
        <v>1</v>
      </c>
      <c r="BE589830" s="13" t="s">
        <v>141</v>
      </c>
      <c r="BG589830" s="7">
        <v>9</v>
      </c>
      <c r="BH589830" s="13" t="s">
        <v>141</v>
      </c>
      <c r="BJ589830" s="13" t="s">
        <v>141</v>
      </c>
      <c r="BK589830" s="13" t="s">
        <v>141</v>
      </c>
      <c r="BL589830" s="7">
        <v>2</v>
      </c>
      <c r="BN589830" s="13" t="s">
        <v>141</v>
      </c>
      <c r="BO589830" s="7">
        <v>1</v>
      </c>
      <c r="BP589830" s="13" t="s">
        <v>141</v>
      </c>
      <c r="BQ589830" s="7">
        <v>1</v>
      </c>
      <c r="BR589830" s="13" t="s">
        <v>141</v>
      </c>
      <c r="BS589830" s="7">
        <v>6</v>
      </c>
      <c r="BV589830" s="7">
        <v>1</v>
      </c>
      <c r="BW589830" s="13" t="s">
        <v>141</v>
      </c>
      <c r="BX589830" s="13" t="s">
        <v>141</v>
      </c>
      <c r="BY589830" s="7">
        <v>4</v>
      </c>
      <c r="BZ589830" s="7">
        <v>1</v>
      </c>
      <c r="CC589830" s="7">
        <v>2</v>
      </c>
      <c r="CD589830" s="7">
        <v>1</v>
      </c>
      <c r="CE589830" s="7">
        <v>1</v>
      </c>
      <c r="CG589830" s="7" t="s">
        <v>141</v>
      </c>
      <c r="CH589830" s="7">
        <v>1</v>
      </c>
      <c r="CI589830" s="7">
        <v>3</v>
      </c>
      <c r="CJ589830" s="7" t="s">
        <v>141</v>
      </c>
      <c r="CK589830" s="7">
        <v>1</v>
      </c>
      <c r="CL589830" s="7">
        <v>6</v>
      </c>
    </row>
    <row r="589831" spans="1:90" x14ac:dyDescent="0.25">
      <c r="A589831" s="7" t="s">
        <v>15</v>
      </c>
      <c r="AF589831" s="7">
        <v>1</v>
      </c>
      <c r="AG589831" s="7">
        <f>AG589829+AG589830</f>
        <v>1</v>
      </c>
      <c r="AH589831" s="7">
        <v>2</v>
      </c>
      <c r="AI589831" s="7">
        <f>AI589829+AI589830</f>
        <v>6</v>
      </c>
      <c r="AJ589831" s="7">
        <f>AJ589829+AJ589830</f>
        <v>2</v>
      </c>
      <c r="AK589831" s="7">
        <f>AK589829+AK589830</f>
        <v>2</v>
      </c>
      <c r="AL589831" s="7">
        <f>AL589829+AL589830</f>
        <v>5</v>
      </c>
      <c r="AM589831" s="7">
        <f>AM589829+AM589830</f>
        <v>4</v>
      </c>
      <c r="AN589831" s="7">
        <v>10</v>
      </c>
      <c r="AO589831" s="7">
        <f>AO589829+AO589830</f>
        <v>4</v>
      </c>
      <c r="AP589831" s="7">
        <f>AP589829+AP589830</f>
        <v>1</v>
      </c>
      <c r="AQ589831" s="7">
        <v>1</v>
      </c>
      <c r="AR589831" s="7">
        <v>1</v>
      </c>
      <c r="AS589831" s="7">
        <v>1</v>
      </c>
      <c r="AT589831" s="7">
        <f>AT589829+AT589830</f>
        <v>2</v>
      </c>
      <c r="AU589831" s="7">
        <v>2</v>
      </c>
      <c r="AV589831" s="7">
        <v>2</v>
      </c>
      <c r="AW589831" s="7">
        <v>2</v>
      </c>
      <c r="AX589831" s="7">
        <v>3</v>
      </c>
      <c r="AY589831" s="7">
        <v>4</v>
      </c>
      <c r="AZ589831" s="7">
        <f>AZ589829+AZ589830</f>
        <v>1</v>
      </c>
      <c r="BA589831" s="7">
        <f>BA589829+BA589830</f>
        <v>1</v>
      </c>
      <c r="BB589831" s="7">
        <f>BB589829+BB589830</f>
        <v>1</v>
      </c>
      <c r="BC589831" s="7">
        <f>BC589829+BC589830</f>
        <v>2</v>
      </c>
      <c r="BD589831" s="7">
        <v>2</v>
      </c>
      <c r="BE589831" s="7">
        <v>1</v>
      </c>
      <c r="BF589831" s="7">
        <f>BF589829+BF589830</f>
        <v>1</v>
      </c>
      <c r="BG589831" s="7">
        <f>BG589829+BG589830</f>
        <v>11</v>
      </c>
      <c r="BH589831" s="7">
        <v>1</v>
      </c>
      <c r="BI589831" s="7">
        <f>BI589829+BI589830</f>
        <v>1</v>
      </c>
      <c r="BJ589831" s="7">
        <v>1</v>
      </c>
      <c r="BK589831" s="7">
        <v>1</v>
      </c>
      <c r="BL589831" s="7">
        <f>BL589829+BL589830</f>
        <v>2</v>
      </c>
      <c r="BM589831" s="7">
        <f>BM589829+BM589830</f>
        <v>2</v>
      </c>
      <c r="BN589831" s="7">
        <v>1</v>
      </c>
      <c r="BO589831" s="7">
        <f>BO589829+BO589830</f>
        <v>1</v>
      </c>
      <c r="BP589831" s="7">
        <v>2</v>
      </c>
      <c r="BQ589831" s="7">
        <f>BQ589829+BQ589830</f>
        <v>2</v>
      </c>
      <c r="BR589831" s="7">
        <v>3</v>
      </c>
      <c r="BS589831" s="7">
        <f>BS589829+BS589830</f>
        <v>7</v>
      </c>
      <c r="BU589831" s="7">
        <f>BU589829+BU589830</f>
        <v>1</v>
      </c>
      <c r="BV589831" s="7">
        <f>BV589829+BV589830</f>
        <v>1</v>
      </c>
      <c r="BW589831" s="7">
        <v>2</v>
      </c>
      <c r="BX589831" s="7">
        <v>4</v>
      </c>
      <c r="BY589831" s="7">
        <v>5</v>
      </c>
      <c r="BZ589831" s="7">
        <v>1</v>
      </c>
      <c r="CA589831" s="7">
        <v>1</v>
      </c>
      <c r="CB589831" s="7">
        <v>1</v>
      </c>
      <c r="CC589831" s="7">
        <v>2</v>
      </c>
      <c r="CD589831" s="7">
        <v>1</v>
      </c>
      <c r="CE589831" s="7">
        <v>1</v>
      </c>
      <c r="CG589831" s="7">
        <v>2</v>
      </c>
      <c r="CH589831" s="7">
        <v>2</v>
      </c>
      <c r="CI589831" s="7">
        <v>5</v>
      </c>
      <c r="CJ589831" s="7">
        <v>1</v>
      </c>
      <c r="CK589831" s="7">
        <v>2</v>
      </c>
      <c r="CL589831" s="7">
        <v>6</v>
      </c>
    </row>
    <row r="589832" spans="1:90" x14ac:dyDescent="0.25">
      <c r="A589832" s="1" t="s">
        <v>16</v>
      </c>
      <c r="AF589832" s="13" t="s">
        <v>56</v>
      </c>
      <c r="AH589832" s="7" t="s">
        <v>56</v>
      </c>
      <c r="AI589832" s="13" t="s">
        <v>56</v>
      </c>
      <c r="AJ589832" s="13" t="s">
        <v>56</v>
      </c>
      <c r="AK589832" s="13" t="s">
        <v>56</v>
      </c>
      <c r="AL589832" s="13" t="s">
        <v>56</v>
      </c>
      <c r="AN589832" s="13" t="s">
        <v>56</v>
      </c>
      <c r="AT589832" s="13" t="s">
        <v>56</v>
      </c>
      <c r="AU589832" s="13" t="s">
        <v>56</v>
      </c>
      <c r="AV589832" s="13" t="s">
        <v>56</v>
      </c>
      <c r="AW589832" s="13" t="s">
        <v>56</v>
      </c>
      <c r="AX589832" s="13" t="s">
        <v>56</v>
      </c>
      <c r="AY589832" s="13" t="s">
        <v>56</v>
      </c>
      <c r="BG589832" s="13" t="s">
        <v>56</v>
      </c>
      <c r="BP589832" s="13" t="s">
        <v>56</v>
      </c>
      <c r="BQ589832" s="7" t="s">
        <v>56</v>
      </c>
      <c r="BR589832" s="7" t="s">
        <v>56</v>
      </c>
      <c r="BS589832" s="7" t="s">
        <v>56</v>
      </c>
      <c r="BW589832" s="13" t="s">
        <v>56</v>
      </c>
      <c r="BX589832" s="13" t="s">
        <v>56</v>
      </c>
      <c r="BY589832" s="7" t="s">
        <v>56</v>
      </c>
      <c r="CG589832" s="7" t="s">
        <v>56</v>
      </c>
      <c r="CH589832" s="7" t="s">
        <v>56</v>
      </c>
      <c r="CI589832" s="7" t="s">
        <v>56</v>
      </c>
      <c r="CK589832" s="7" t="s">
        <v>56</v>
      </c>
    </row>
    <row r="589833" spans="1:90" x14ac:dyDescent="0.25">
      <c r="A589833" s="16" t="s">
        <v>17</v>
      </c>
      <c r="AF589833" s="13"/>
      <c r="AI589833" s="13"/>
      <c r="AJ589833" s="13"/>
      <c r="AK589833" s="13"/>
      <c r="AL589833" s="13"/>
      <c r="AN589833" s="13"/>
      <c r="AT589833" s="13"/>
      <c r="AU589833" s="13"/>
      <c r="AV589833" s="13"/>
      <c r="AW589833" s="13"/>
      <c r="AX589833" s="13"/>
      <c r="AY589833" s="13"/>
      <c r="BG589833" s="13"/>
      <c r="BP589833" s="13">
        <v>1</v>
      </c>
    </row>
    <row r="589834" spans="1:90" x14ac:dyDescent="0.25">
      <c r="A589834" s="16" t="s">
        <v>18</v>
      </c>
      <c r="AF589834" s="13"/>
      <c r="AI589834" s="13"/>
      <c r="AJ589834" s="13"/>
      <c r="AK589834" s="13"/>
      <c r="AL589834" s="13"/>
      <c r="AN589834" s="13"/>
      <c r="AT589834" s="13"/>
      <c r="AU589834" s="13"/>
      <c r="AV589834" s="13"/>
      <c r="AW589834" s="13"/>
      <c r="AX589834" s="13"/>
      <c r="AY589834" s="13"/>
      <c r="AZ589834" s="7">
        <v>429</v>
      </c>
    </row>
    <row r="589835" spans="1:90" x14ac:dyDescent="0.25">
      <c r="A589835" s="1" t="s">
        <v>19</v>
      </c>
      <c r="AI589835" s="7">
        <v>1</v>
      </c>
      <c r="AY589835" s="7">
        <v>1</v>
      </c>
      <c r="BC589835" s="7">
        <v>1</v>
      </c>
    </row>
    <row r="589836" spans="1:90" x14ac:dyDescent="0.25">
      <c r="A589836" s="16" t="s">
        <v>20</v>
      </c>
      <c r="AF589836" s="13"/>
      <c r="AI589836" s="13"/>
      <c r="AJ589836" s="13"/>
      <c r="AK589836" s="13"/>
      <c r="AL589836" s="13"/>
      <c r="AN589836" s="13"/>
      <c r="AT589836" s="13"/>
      <c r="AU589836" s="13"/>
      <c r="AV589836" s="13"/>
      <c r="AW589836" s="13"/>
      <c r="AX589836" s="13"/>
      <c r="AY589836" s="13"/>
      <c r="BB589836" s="7">
        <v>2</v>
      </c>
    </row>
    <row r="589837" spans="1:90" x14ac:dyDescent="0.25">
      <c r="A589837" s="1" t="s">
        <v>21</v>
      </c>
      <c r="AH589837" s="7">
        <v>1</v>
      </c>
      <c r="AT589837" s="7">
        <v>1</v>
      </c>
    </row>
    <row r="589838" spans="1:90" x14ac:dyDescent="0.25">
      <c r="A589838" s="1" t="s">
        <v>22</v>
      </c>
      <c r="BG589838" s="7">
        <v>27</v>
      </c>
      <c r="BR589838" s="7">
        <v>1</v>
      </c>
      <c r="BX589838" s="7">
        <v>1</v>
      </c>
    </row>
    <row r="589839" spans="1:90" x14ac:dyDescent="0.25">
      <c r="A589839" s="17" t="s">
        <v>48</v>
      </c>
      <c r="AJ589839" s="7">
        <v>1</v>
      </c>
      <c r="AV589839" s="7">
        <v>1</v>
      </c>
      <c r="BF589839" s="7">
        <v>1</v>
      </c>
      <c r="CI589839" s="7">
        <v>1</v>
      </c>
    </row>
    <row r="589840" spans="1:90" x14ac:dyDescent="0.25">
      <c r="A589840" s="16" t="s">
        <v>23</v>
      </c>
      <c r="AI589840" s="7">
        <v>4</v>
      </c>
      <c r="AL589840" s="13">
        <v>3</v>
      </c>
      <c r="AP589840" s="7">
        <v>1</v>
      </c>
      <c r="AU589840" s="7">
        <v>1</v>
      </c>
      <c r="AW589840" s="7">
        <v>1</v>
      </c>
      <c r="AX589840" s="7">
        <v>1</v>
      </c>
      <c r="AY589840" s="7">
        <v>1</v>
      </c>
      <c r="BC589840" s="7">
        <v>36</v>
      </c>
      <c r="BD589840" s="7">
        <v>1</v>
      </c>
      <c r="BG589840" s="7">
        <v>4</v>
      </c>
      <c r="BI589840" s="7">
        <v>1</v>
      </c>
      <c r="BM589840" s="7">
        <v>2</v>
      </c>
      <c r="BQ589840" s="7">
        <v>1</v>
      </c>
      <c r="BR589840" s="7">
        <v>34</v>
      </c>
      <c r="BS589840" s="7">
        <v>10</v>
      </c>
      <c r="BU589840" s="7">
        <v>2</v>
      </c>
      <c r="BW589840" s="7">
        <v>9</v>
      </c>
      <c r="BX589840" s="7">
        <v>2</v>
      </c>
      <c r="BY589840" s="7">
        <v>4</v>
      </c>
      <c r="CB589840" s="7">
        <v>9</v>
      </c>
      <c r="CG589840" s="7">
        <v>4</v>
      </c>
      <c r="CH589840" s="7">
        <v>2</v>
      </c>
      <c r="CK589840" s="7">
        <v>9</v>
      </c>
    </row>
    <row r="589841" spans="1:90" x14ac:dyDescent="0.25">
      <c r="A589841" s="17" t="s">
        <v>211</v>
      </c>
      <c r="AL589841" s="13"/>
      <c r="BD589841" s="7">
        <v>1</v>
      </c>
      <c r="CA589841" s="7">
        <v>1</v>
      </c>
    </row>
    <row r="589842" spans="1:90" x14ac:dyDescent="0.25">
      <c r="A589842" s="1" t="s">
        <v>24</v>
      </c>
      <c r="AF589842" s="7">
        <v>2</v>
      </c>
      <c r="AG589842" s="7">
        <v>3</v>
      </c>
      <c r="AL589842" s="7">
        <v>1</v>
      </c>
      <c r="AN589842" s="7">
        <v>2</v>
      </c>
      <c r="AX589842" s="7">
        <v>1</v>
      </c>
    </row>
    <row r="589843" spans="1:90" x14ac:dyDescent="0.25">
      <c r="A589843" s="1" t="s">
        <v>25</v>
      </c>
      <c r="AN589843" s="7">
        <v>1</v>
      </c>
      <c r="BM589843" s="7">
        <v>2</v>
      </c>
      <c r="BX589843" s="7">
        <v>1</v>
      </c>
    </row>
    <row r="589844" spans="1:90" x14ac:dyDescent="0.25">
      <c r="A589844" s="17" t="s">
        <v>49</v>
      </c>
      <c r="AF589844" s="7">
        <v>3</v>
      </c>
      <c r="AL589844" s="7">
        <v>797</v>
      </c>
      <c r="AM589844" s="7">
        <v>11</v>
      </c>
      <c r="AN589844" s="7">
        <v>11</v>
      </c>
      <c r="AR589844" s="7">
        <v>999999999</v>
      </c>
      <c r="AS589844" s="7">
        <v>999999999</v>
      </c>
      <c r="AT589844" s="7">
        <v>11</v>
      </c>
      <c r="AU589844" s="7">
        <v>4</v>
      </c>
      <c r="AV589844" s="7">
        <v>3</v>
      </c>
      <c r="AW589844" s="7">
        <v>2</v>
      </c>
      <c r="AX589844" s="7">
        <v>1</v>
      </c>
      <c r="BE589844" s="7">
        <v>3</v>
      </c>
      <c r="BG589844" s="7">
        <v>75</v>
      </c>
      <c r="BH589844" s="7">
        <v>1</v>
      </c>
      <c r="BJ589844" s="7">
        <v>1</v>
      </c>
      <c r="BK589844" s="7">
        <v>94</v>
      </c>
      <c r="BL589844" s="7">
        <v>638</v>
      </c>
      <c r="BN589844" s="7">
        <v>1</v>
      </c>
      <c r="BP589844" s="7">
        <v>25</v>
      </c>
      <c r="BR589844" s="7">
        <v>14</v>
      </c>
      <c r="BT589844" s="7">
        <v>2</v>
      </c>
      <c r="BV589844" s="7">
        <v>1</v>
      </c>
      <c r="BW589844" s="7">
        <v>4</v>
      </c>
      <c r="BX589844" s="7">
        <v>11</v>
      </c>
      <c r="BY589844" s="7">
        <v>32</v>
      </c>
      <c r="BZ589844" s="7">
        <v>1</v>
      </c>
      <c r="CC589844" s="7">
        <v>7</v>
      </c>
      <c r="CD589844" s="7">
        <v>6</v>
      </c>
      <c r="CE589844" s="7">
        <v>20</v>
      </c>
      <c r="CF589844" s="7">
        <v>2</v>
      </c>
      <c r="CG589844" s="7">
        <v>5</v>
      </c>
      <c r="CH589844" s="7">
        <v>7</v>
      </c>
      <c r="CI589844" s="7">
        <v>66</v>
      </c>
      <c r="CJ589844" s="7">
        <v>3</v>
      </c>
      <c r="CK589844" s="7">
        <v>1</v>
      </c>
      <c r="CL589844" s="7">
        <v>1696</v>
      </c>
    </row>
    <row r="589845" spans="1:90" x14ac:dyDescent="0.25">
      <c r="A589845" s="17" t="s">
        <v>50</v>
      </c>
      <c r="AY589845" s="7">
        <v>5</v>
      </c>
      <c r="CE589845" s="7">
        <v>1</v>
      </c>
      <c r="CH589845" s="7">
        <v>5</v>
      </c>
      <c r="CL589845" s="7">
        <v>178</v>
      </c>
    </row>
    <row r="589846" spans="1:90" x14ac:dyDescent="0.25">
      <c r="A589846" s="1" t="s">
        <v>26</v>
      </c>
      <c r="BG589846" s="7">
        <v>2</v>
      </c>
      <c r="BV589846" s="7">
        <v>6</v>
      </c>
      <c r="BY589846" s="7">
        <v>15</v>
      </c>
      <c r="CL589846" s="7">
        <v>1</v>
      </c>
    </row>
    <row r="589847" spans="1:90" x14ac:dyDescent="0.25">
      <c r="A589847" s="16" t="s">
        <v>27</v>
      </c>
      <c r="BG589847" s="7">
        <v>18</v>
      </c>
      <c r="BS589847" s="7">
        <v>2</v>
      </c>
    </row>
    <row r="589848" spans="1:90" x14ac:dyDescent="0.25">
      <c r="A589848" s="16" t="s">
        <v>28</v>
      </c>
      <c r="BA589848" s="7">
        <v>1933</v>
      </c>
      <c r="BG589848" s="7">
        <v>4</v>
      </c>
      <c r="BL589848" s="7">
        <v>59</v>
      </c>
      <c r="BO589848" s="7">
        <v>5</v>
      </c>
      <c r="CH589848" s="7">
        <v>5</v>
      </c>
      <c r="CI589848" s="7">
        <v>1</v>
      </c>
      <c r="CL589848" s="7">
        <v>161</v>
      </c>
    </row>
    <row r="589849" spans="1:90" x14ac:dyDescent="0.25">
      <c r="A589849" s="16" t="s">
        <v>29</v>
      </c>
      <c r="AN589849" s="13">
        <v>2</v>
      </c>
    </row>
    <row r="589850" spans="1:90" x14ac:dyDescent="0.25">
      <c r="A589850" s="1" t="s">
        <v>30</v>
      </c>
      <c r="AI589850" s="7">
        <v>1</v>
      </c>
      <c r="AY589850" s="7">
        <v>96</v>
      </c>
      <c r="BG589850" s="7">
        <v>27</v>
      </c>
      <c r="BY589850" s="7">
        <v>17</v>
      </c>
    </row>
    <row r="589851" spans="1:90" x14ac:dyDescent="0.25">
      <c r="A589851" s="17" t="s">
        <v>51</v>
      </c>
      <c r="AO589851" s="7">
        <v>2</v>
      </c>
      <c r="AT589851" s="7">
        <v>8</v>
      </c>
      <c r="AY589851" s="7">
        <v>24</v>
      </c>
      <c r="BG589851" s="7">
        <v>3</v>
      </c>
      <c r="BY589851" s="7">
        <v>4</v>
      </c>
    </row>
    <row r="589852" spans="1:90" x14ac:dyDescent="0.25">
      <c r="A589852" s="16" t="s">
        <v>31</v>
      </c>
      <c r="AJ589852" s="7">
        <v>3</v>
      </c>
      <c r="AL589852" s="13">
        <v>109</v>
      </c>
      <c r="AM589852" s="7">
        <v>6</v>
      </c>
      <c r="AN589852" s="7">
        <v>25</v>
      </c>
      <c r="AO589852" s="7">
        <v>10</v>
      </c>
      <c r="BG589852" s="7">
        <v>3</v>
      </c>
      <c r="BS589852" s="7">
        <v>4</v>
      </c>
      <c r="CC589852" s="7">
        <v>4</v>
      </c>
      <c r="CI589852" s="7">
        <v>2</v>
      </c>
      <c r="CL589852" s="7">
        <v>3</v>
      </c>
    </row>
    <row r="589853" spans="1:90" x14ac:dyDescent="0.25">
      <c r="A589853" s="16" t="s">
        <v>32</v>
      </c>
    </row>
    <row r="589854" spans="1:90" x14ac:dyDescent="0.25">
      <c r="A589854" s="16" t="s">
        <v>33</v>
      </c>
      <c r="BG589854" s="7">
        <v>2</v>
      </c>
      <c r="BL589854" s="7">
        <v>2</v>
      </c>
      <c r="BS589854" s="7">
        <v>4</v>
      </c>
    </row>
    <row r="589855" spans="1:90" x14ac:dyDescent="0.25">
      <c r="A589855" s="1" t="s">
        <v>34</v>
      </c>
      <c r="AI589855" s="7">
        <v>73</v>
      </c>
    </row>
    <row r="589856" spans="1:90" x14ac:dyDescent="0.25">
      <c r="A589856" s="16" t="s">
        <v>35</v>
      </c>
      <c r="AK589856" s="7">
        <v>15</v>
      </c>
      <c r="AL589856" s="13">
        <v>72</v>
      </c>
      <c r="AM589856" s="7">
        <v>7</v>
      </c>
      <c r="AN589856" s="7">
        <v>1</v>
      </c>
      <c r="AO589856" s="7">
        <v>10</v>
      </c>
      <c r="BG589856" s="7">
        <v>2</v>
      </c>
      <c r="BS589856" s="7">
        <v>12</v>
      </c>
      <c r="CC589856" s="7">
        <v>4</v>
      </c>
      <c r="CE589856" s="7">
        <v>1</v>
      </c>
    </row>
    <row r="589857" spans="1:90" x14ac:dyDescent="0.25">
      <c r="A589857" s="1" t="s">
        <v>36</v>
      </c>
      <c r="AL589857" s="7">
        <v>9</v>
      </c>
      <c r="AM589857" s="7">
        <v>2</v>
      </c>
      <c r="AN589857" s="7">
        <v>3</v>
      </c>
      <c r="AO589857" s="7">
        <v>5</v>
      </c>
      <c r="BQ589857" s="7">
        <v>1</v>
      </c>
    </row>
    <row r="589858" spans="1:90" x14ac:dyDescent="0.25">
      <c r="A589858" s="1" t="s">
        <v>37</v>
      </c>
      <c r="BS589858" s="7">
        <v>34</v>
      </c>
    </row>
    <row r="589859" spans="1:90" x14ac:dyDescent="0.25">
      <c r="A589859" s="1" t="s">
        <v>38</v>
      </c>
      <c r="AI589859" s="7">
        <v>1</v>
      </c>
    </row>
    <row r="589860" spans="1:90" x14ac:dyDescent="0.25">
      <c r="A589860" s="1" t="s">
        <v>39</v>
      </c>
      <c r="AI589860" s="7">
        <v>1</v>
      </c>
      <c r="CL589860" s="7">
        <v>1</v>
      </c>
    </row>
    <row r="589861" spans="1:90" x14ac:dyDescent="0.25">
      <c r="A589861" s="1" t="s">
        <v>40</v>
      </c>
      <c r="AK589861" s="13">
        <v>1</v>
      </c>
    </row>
    <row r="589862" spans="1:90" x14ac:dyDescent="0.25">
      <c r="A589862" s="1" t="s">
        <v>41</v>
      </c>
      <c r="AN589862" s="7">
        <v>2</v>
      </c>
      <c r="CI589862" s="7">
        <v>2</v>
      </c>
      <c r="CL589862" s="7">
        <v>1</v>
      </c>
    </row>
    <row r="589863" spans="1:90" x14ac:dyDescent="0.25">
      <c r="A589863" s="1" t="s">
        <v>42</v>
      </c>
      <c r="AN589863" s="7">
        <v>3</v>
      </c>
      <c r="BS589863" s="7">
        <v>2</v>
      </c>
    </row>
    <row r="589864" spans="1:90" x14ac:dyDescent="0.25">
      <c r="A589864" s="17" t="s">
        <v>52</v>
      </c>
      <c r="AN589864" s="7">
        <v>1</v>
      </c>
      <c r="BG589864" s="7">
        <v>2</v>
      </c>
      <c r="CL589864" s="7">
        <v>11</v>
      </c>
    </row>
    <row r="589865" spans="1:90" x14ac:dyDescent="0.25">
      <c r="A589865" s="1" t="s">
        <v>43</v>
      </c>
      <c r="BG589865" s="7">
        <v>1</v>
      </c>
    </row>
    <row r="589866" spans="1:90" x14ac:dyDescent="0.25">
      <c r="A589866" s="17" t="s">
        <v>53</v>
      </c>
      <c r="AN589866" s="7">
        <v>16</v>
      </c>
    </row>
    <row r="589867" spans="1:90" x14ac:dyDescent="0.25">
      <c r="A589867" s="1" t="s">
        <v>44</v>
      </c>
      <c r="AM589867" s="7">
        <v>2</v>
      </c>
      <c r="AO589867" s="7">
        <v>8</v>
      </c>
    </row>
    <row r="589868" spans="1:90" x14ac:dyDescent="0.25">
      <c r="A589868" s="1" t="s">
        <v>45</v>
      </c>
      <c r="BG589868" s="7">
        <v>3</v>
      </c>
    </row>
    <row r="589869" spans="1:90" x14ac:dyDescent="0.25">
      <c r="A589869" s="1" t="s">
        <v>46</v>
      </c>
      <c r="BY589869" s="7">
        <v>4</v>
      </c>
    </row>
    <row r="589870" spans="1:90" x14ac:dyDescent="0.25">
      <c r="A589870" s="16" t="s">
        <v>47</v>
      </c>
      <c r="AK589870" s="13" t="s">
        <v>132</v>
      </c>
      <c r="AL589870" s="13" t="s">
        <v>134</v>
      </c>
      <c r="AQ589870" s="13" t="s">
        <v>142</v>
      </c>
      <c r="AR589870" s="13"/>
      <c r="AS589870" s="7" t="s">
        <v>146</v>
      </c>
      <c r="AZ589870" s="7" t="s">
        <v>159</v>
      </c>
      <c r="CF589870" s="7" t="s">
        <v>199</v>
      </c>
      <c r="CI589870" s="7" t="s">
        <v>205</v>
      </c>
    </row>
    <row r="606200" spans="1:90" x14ac:dyDescent="0.25">
      <c r="A606200" s="1" t="s">
        <v>0</v>
      </c>
      <c r="B606200" s="13" t="s">
        <v>67</v>
      </c>
      <c r="C606200" s="7" t="s">
        <v>71</v>
      </c>
      <c r="D606200" s="7" t="s">
        <v>73</v>
      </c>
      <c r="E606200" s="7" t="s">
        <v>77</v>
      </c>
      <c r="F606200" s="7" t="s">
        <v>79</v>
      </c>
      <c r="G606200" s="7" t="s">
        <v>81</v>
      </c>
      <c r="H606200" s="7" t="s">
        <v>83</v>
      </c>
      <c r="I606200" s="7" t="s">
        <v>86</v>
      </c>
      <c r="J606200" s="7" t="s">
        <v>87</v>
      </c>
      <c r="K606200" s="7" t="s">
        <v>89</v>
      </c>
      <c r="L606200" s="7" t="s">
        <v>90</v>
      </c>
      <c r="M606200" s="7" t="s">
        <v>91</v>
      </c>
      <c r="N606200" s="7" t="s">
        <v>93</v>
      </c>
      <c r="O606200" s="7" t="s">
        <v>94</v>
      </c>
      <c r="P606200" s="7" t="s">
        <v>96</v>
      </c>
      <c r="Q606200" s="7" t="s">
        <v>97</v>
      </c>
      <c r="R606200" s="7" t="s">
        <v>100</v>
      </c>
      <c r="S606200" s="7" t="s">
        <v>102</v>
      </c>
      <c r="T606200" s="7" t="s">
        <v>103</v>
      </c>
      <c r="U606200" s="7" t="s">
        <v>105</v>
      </c>
      <c r="V606200" s="7" t="s">
        <v>106</v>
      </c>
      <c r="W606200" s="7" t="s">
        <v>108</v>
      </c>
      <c r="X606200" s="7" t="s">
        <v>110</v>
      </c>
      <c r="Y606200" s="7" t="s">
        <v>111</v>
      </c>
      <c r="Z606200" s="7" t="s">
        <v>112</v>
      </c>
      <c r="AA606200" s="7" t="s">
        <v>113</v>
      </c>
      <c r="AB606200" s="7" t="s">
        <v>115</v>
      </c>
      <c r="AC606200" s="7" t="s">
        <v>117</v>
      </c>
      <c r="AD606200" s="7" t="s">
        <v>119</v>
      </c>
      <c r="AE606200" s="7" t="s">
        <v>120</v>
      </c>
      <c r="AF606200" s="7" t="s">
        <v>121</v>
      </c>
      <c r="AG606200" s="7" t="s">
        <v>123</v>
      </c>
      <c r="AH606200" s="7" t="s">
        <v>125</v>
      </c>
      <c r="AI606200" s="7" t="s">
        <v>127</v>
      </c>
      <c r="AJ606200" s="7" t="s">
        <v>129</v>
      </c>
      <c r="AK606200" s="7" t="s">
        <v>130</v>
      </c>
      <c r="AL606200" s="7" t="s">
        <v>133</v>
      </c>
      <c r="AM606200" s="7" t="s">
        <v>135</v>
      </c>
      <c r="AN606200" s="7" t="s">
        <v>136</v>
      </c>
      <c r="AO606200" s="7" t="s">
        <v>138</v>
      </c>
      <c r="AP606200" s="7" t="s">
        <v>139</v>
      </c>
      <c r="AQ606200" s="7" t="s">
        <v>140</v>
      </c>
      <c r="AR606200" s="7" t="s">
        <v>143</v>
      </c>
      <c r="AS606200" s="7" t="s">
        <v>145</v>
      </c>
      <c r="AT606200" s="7" t="s">
        <v>147</v>
      </c>
      <c r="AU606200" s="7" t="s">
        <v>148</v>
      </c>
      <c r="AV606200" s="7" t="s">
        <v>149</v>
      </c>
      <c r="AW606200" s="7" t="s">
        <v>152</v>
      </c>
      <c r="AX606200" s="7" t="s">
        <v>153</v>
      </c>
      <c r="AY606200" s="7" t="s">
        <v>155</v>
      </c>
      <c r="AZ606200" s="7" t="s">
        <v>158</v>
      </c>
      <c r="BA606200" s="7" t="s">
        <v>160</v>
      </c>
      <c r="BB606200" s="7" t="s">
        <v>161</v>
      </c>
      <c r="BC606200" s="7" t="s">
        <v>162</v>
      </c>
      <c r="BD606200" s="7" t="s">
        <v>163</v>
      </c>
      <c r="BE606200" s="7" t="s">
        <v>164</v>
      </c>
      <c r="BF606200" s="7" t="s">
        <v>165</v>
      </c>
      <c r="BG606200" s="7" t="s">
        <v>166</v>
      </c>
      <c r="BH606200" s="7" t="s">
        <v>167</v>
      </c>
      <c r="BI606200" s="7" t="s">
        <v>168</v>
      </c>
      <c r="BJ606200" s="7" t="s">
        <v>169</v>
      </c>
      <c r="BK606200" s="7" t="s">
        <v>170</v>
      </c>
      <c r="BL606200" s="7" t="s">
        <v>171</v>
      </c>
      <c r="BM606200" s="7" t="s">
        <v>173</v>
      </c>
      <c r="BN606200" s="7" t="s">
        <v>174</v>
      </c>
      <c r="BO606200" s="7" t="s">
        <v>176</v>
      </c>
      <c r="BP606200" s="7" t="s">
        <v>178</v>
      </c>
      <c r="BQ606200" s="7" t="s">
        <v>179</v>
      </c>
      <c r="BR606200" s="7" t="s">
        <v>181</v>
      </c>
      <c r="BS606200" s="7" t="s">
        <v>183</v>
      </c>
      <c r="BT606200" s="7" t="s">
        <v>184</v>
      </c>
      <c r="BU606200" s="7" t="s">
        <v>185</v>
      </c>
      <c r="BV606200" s="7" t="s">
        <v>187</v>
      </c>
      <c r="BW606200" s="7" t="s">
        <v>188</v>
      </c>
      <c r="BX606200" s="7" t="s">
        <v>189</v>
      </c>
      <c r="BY606200" s="7" t="s">
        <v>190</v>
      </c>
      <c r="BZ606200" s="7" t="s">
        <v>192</v>
      </c>
      <c r="CA606200" s="7" t="s">
        <v>193</v>
      </c>
      <c r="CB606200" s="7" t="s">
        <v>194</v>
      </c>
      <c r="CC606200" s="7" t="s">
        <v>195</v>
      </c>
      <c r="CD606200" s="7" t="s">
        <v>196</v>
      </c>
      <c r="CE606200" s="7" t="s">
        <v>197</v>
      </c>
      <c r="CF606200" s="7" t="s">
        <v>198</v>
      </c>
      <c r="CG606200" s="7" t="s">
        <v>200</v>
      </c>
      <c r="CH606200" s="7" t="s">
        <v>202</v>
      </c>
      <c r="CI606200" s="7" t="s">
        <v>204</v>
      </c>
      <c r="CJ606200" s="7" t="s">
        <v>206</v>
      </c>
      <c r="CK606200" s="7" t="s">
        <v>208</v>
      </c>
      <c r="CL606200" s="7" t="s">
        <v>209</v>
      </c>
    </row>
    <row r="606201" spans="1:90" x14ac:dyDescent="0.25">
      <c r="A606201" s="1" t="s">
        <v>1</v>
      </c>
      <c r="B606201" s="7" t="s">
        <v>54</v>
      </c>
      <c r="C606201" s="7" t="s">
        <v>54</v>
      </c>
      <c r="D606201" s="7" t="s">
        <v>57</v>
      </c>
      <c r="E606201" s="7" t="s">
        <v>57</v>
      </c>
      <c r="F606201" s="7" t="s">
        <v>57</v>
      </c>
      <c r="G606201" s="7" t="s">
        <v>57</v>
      </c>
      <c r="H606201" s="7" t="s">
        <v>57</v>
      </c>
      <c r="I606201" s="7" t="s">
        <v>54</v>
      </c>
      <c r="J606201" s="7" t="s">
        <v>57</v>
      </c>
      <c r="K606201" s="7" t="s">
        <v>57</v>
      </c>
      <c r="L606201" s="7" t="s">
        <v>57</v>
      </c>
      <c r="M606201" s="7" t="s">
        <v>57</v>
      </c>
      <c r="N606201" s="7" t="s">
        <v>57</v>
      </c>
      <c r="O606201" s="7" t="s">
        <v>54</v>
      </c>
      <c r="P606201" s="7" t="s">
        <v>57</v>
      </c>
      <c r="Q606201" s="7" t="s">
        <v>57</v>
      </c>
      <c r="R606201" s="7" t="s">
        <v>54</v>
      </c>
      <c r="S606201" s="7" t="s">
        <v>57</v>
      </c>
      <c r="T606201" s="7" t="s">
        <v>57</v>
      </c>
      <c r="U606201" s="7" t="s">
        <v>57</v>
      </c>
      <c r="V606201" s="7" t="s">
        <v>57</v>
      </c>
      <c r="W606201" s="7" t="s">
        <v>54</v>
      </c>
      <c r="X606201" s="7" t="s">
        <v>57</v>
      </c>
      <c r="Y606201" s="7" t="s">
        <v>57</v>
      </c>
      <c r="Z606201" s="7" t="s">
        <v>54</v>
      </c>
      <c r="AA606201" s="7" t="s">
        <v>57</v>
      </c>
      <c r="AB606201" s="7" t="s">
        <v>57</v>
      </c>
      <c r="AC606201" s="7" t="s">
        <v>54</v>
      </c>
      <c r="AD606201" s="7" t="s">
        <v>57</v>
      </c>
      <c r="AE606201" s="7" t="s">
        <v>57</v>
      </c>
      <c r="AF606201" s="7" t="s">
        <v>54</v>
      </c>
      <c r="AG606201" s="7" t="s">
        <v>57</v>
      </c>
      <c r="AH606201" s="7" t="s">
        <v>57</v>
      </c>
      <c r="AI606201" s="7" t="s">
        <v>57</v>
      </c>
      <c r="AJ606201" s="7" t="s">
        <v>54</v>
      </c>
      <c r="AK606201" s="7" t="s">
        <v>54</v>
      </c>
      <c r="AL606201" s="7" t="s">
        <v>54</v>
      </c>
      <c r="AM606201" s="7" t="s">
        <v>54</v>
      </c>
      <c r="AN606201" s="7" t="s">
        <v>57</v>
      </c>
      <c r="AO606201" s="7" t="s">
        <v>54</v>
      </c>
      <c r="AP606201" s="7" t="s">
        <v>57</v>
      </c>
      <c r="AQ606201" s="7" t="s">
        <v>57</v>
      </c>
      <c r="AR606201" s="7" t="s">
        <v>57</v>
      </c>
      <c r="AS606201" s="7" t="s">
        <v>57</v>
      </c>
      <c r="AT606201" s="7" t="s">
        <v>54</v>
      </c>
      <c r="AU606201" s="7" t="s">
        <v>54</v>
      </c>
      <c r="AV606201" s="7" t="s">
        <v>57</v>
      </c>
      <c r="AW606201" s="7" t="s">
        <v>57</v>
      </c>
      <c r="AX606201" s="7" t="s">
        <v>57</v>
      </c>
      <c r="AY606201" s="7" t="s">
        <v>54</v>
      </c>
      <c r="AZ606201" s="7" t="s">
        <v>54</v>
      </c>
      <c r="BA606201" s="7" t="s">
        <v>54</v>
      </c>
      <c r="BB606201" s="7" t="s">
        <v>57</v>
      </c>
      <c r="BC606201" s="7" t="s">
        <v>57</v>
      </c>
      <c r="BD606201" s="7" t="s">
        <v>57</v>
      </c>
      <c r="BE606201" s="7" t="s">
        <v>57</v>
      </c>
      <c r="BF606201" s="7" t="s">
        <v>54</v>
      </c>
      <c r="BG606201" s="7" t="s">
        <v>57</v>
      </c>
      <c r="BH606201" s="7" t="s">
        <v>54</v>
      </c>
      <c r="BI606201" s="7" t="s">
        <v>57</v>
      </c>
      <c r="BJ606201" s="7" t="s">
        <v>57</v>
      </c>
      <c r="BK606201" s="7" t="s">
        <v>57</v>
      </c>
      <c r="BL606201" s="7" t="s">
        <v>57</v>
      </c>
      <c r="BM606201" s="7" t="s">
        <v>57</v>
      </c>
      <c r="BN606201" s="7" t="s">
        <v>54</v>
      </c>
      <c r="BO606201" s="7" t="s">
        <v>57</v>
      </c>
      <c r="BP606201" s="7" t="s">
        <v>54</v>
      </c>
      <c r="BQ606201" s="7" t="s">
        <v>57</v>
      </c>
      <c r="BR606201" s="7" t="s">
        <v>57</v>
      </c>
      <c r="BS606201" s="7" t="s">
        <v>57</v>
      </c>
      <c r="BT606201" s="7" t="s">
        <v>57</v>
      </c>
      <c r="BU606201" s="7" t="s">
        <v>54</v>
      </c>
      <c r="BV606201" s="7" t="s">
        <v>57</v>
      </c>
      <c r="BW606201" s="7" t="s">
        <v>54</v>
      </c>
      <c r="BX606201" s="7" t="s">
        <v>54</v>
      </c>
      <c r="BY606201" s="7" t="s">
        <v>57</v>
      </c>
      <c r="BZ606201" s="7" t="s">
        <v>57</v>
      </c>
      <c r="CA606201" s="7" t="s">
        <v>57</v>
      </c>
      <c r="CB606201" s="7" t="s">
        <v>54</v>
      </c>
      <c r="CC606201" s="7" t="s">
        <v>54</v>
      </c>
      <c r="CD606201" s="7" t="s">
        <v>57</v>
      </c>
      <c r="CE606201" s="7" t="s">
        <v>54</v>
      </c>
      <c r="CF606201" s="7" t="s">
        <v>57</v>
      </c>
      <c r="CG606201" s="7" t="s">
        <v>57</v>
      </c>
      <c r="CH606201" s="7" t="s">
        <v>57</v>
      </c>
      <c r="CI606201" s="7" t="s">
        <v>57</v>
      </c>
      <c r="CJ606201" s="7" t="s">
        <v>57</v>
      </c>
      <c r="CK606201" s="7" t="s">
        <v>57</v>
      </c>
      <c r="CL606201" s="7" t="s">
        <v>57</v>
      </c>
    </row>
    <row r="606202" spans="1:90" x14ac:dyDescent="0.25">
      <c r="A606202" s="1" t="s">
        <v>2</v>
      </c>
      <c r="B606202" s="9">
        <v>50</v>
      </c>
      <c r="C606202" s="10">
        <v>58</v>
      </c>
      <c r="D606202" s="10">
        <v>11</v>
      </c>
      <c r="E606202" s="10">
        <v>22</v>
      </c>
      <c r="F606202" s="10">
        <v>37</v>
      </c>
      <c r="G606202" s="10">
        <v>39</v>
      </c>
      <c r="H606202" s="10">
        <v>50</v>
      </c>
      <c r="I606202" s="10">
        <v>1</v>
      </c>
      <c r="J606202" s="10">
        <v>1</v>
      </c>
      <c r="K606202" s="10">
        <v>7</v>
      </c>
      <c r="L606202" s="10">
        <v>18</v>
      </c>
      <c r="M606202" s="10">
        <v>35</v>
      </c>
      <c r="N606202" s="10">
        <v>22</v>
      </c>
      <c r="O606202" s="10">
        <v>55</v>
      </c>
      <c r="P606202" s="10">
        <v>3</v>
      </c>
      <c r="Q606202" s="10">
        <v>21</v>
      </c>
      <c r="R606202" s="10">
        <v>23</v>
      </c>
      <c r="S606202" s="10">
        <v>26</v>
      </c>
      <c r="T606202" s="10">
        <v>30</v>
      </c>
      <c r="U606202" s="10">
        <v>21</v>
      </c>
      <c r="V606202" s="10">
        <v>33</v>
      </c>
      <c r="W606202" s="10">
        <v>2</v>
      </c>
      <c r="X606202" s="10">
        <v>15</v>
      </c>
      <c r="Y606202" s="10">
        <v>39</v>
      </c>
      <c r="Z606202" s="10">
        <v>36</v>
      </c>
      <c r="AA606202" s="10">
        <v>45</v>
      </c>
      <c r="AB606202" s="10">
        <v>53</v>
      </c>
      <c r="AC606202" s="7" t="s">
        <v>118</v>
      </c>
      <c r="AD606202" s="10" t="s">
        <v>118</v>
      </c>
      <c r="AE606202" s="10" t="s">
        <v>118</v>
      </c>
      <c r="AF606202" s="10">
        <v>21</v>
      </c>
      <c r="AG606202" s="10">
        <v>52</v>
      </c>
      <c r="AH606202" s="7">
        <v>62</v>
      </c>
      <c r="AI606202" s="7">
        <v>41</v>
      </c>
      <c r="AJ606202" s="7">
        <v>18</v>
      </c>
      <c r="AK606202" s="7">
        <v>52</v>
      </c>
      <c r="AL606202" s="10">
        <v>55</v>
      </c>
      <c r="AM606202" s="10">
        <v>33</v>
      </c>
      <c r="AN606202" s="10">
        <v>30</v>
      </c>
      <c r="AO606202" s="7">
        <v>38</v>
      </c>
      <c r="AP606202" s="9">
        <v>38</v>
      </c>
      <c r="AQ606202" s="7">
        <v>44</v>
      </c>
      <c r="AR606202" s="7">
        <v>50</v>
      </c>
      <c r="AS606202" s="7">
        <v>55</v>
      </c>
      <c r="AT606202" s="9">
        <v>1</v>
      </c>
      <c r="AU606202" s="9">
        <v>24</v>
      </c>
      <c r="AV606202" s="7">
        <v>28</v>
      </c>
      <c r="AW606202" s="9">
        <v>38</v>
      </c>
      <c r="AX606202" s="10">
        <v>21</v>
      </c>
      <c r="AY606202" s="9">
        <v>42</v>
      </c>
      <c r="AZ606202" s="10">
        <v>13</v>
      </c>
      <c r="BA606202" s="10">
        <v>21</v>
      </c>
      <c r="BB606202" s="10">
        <v>36</v>
      </c>
      <c r="BC606202" s="10">
        <v>57</v>
      </c>
      <c r="BD606202" s="10">
        <v>52</v>
      </c>
      <c r="BE606202" s="10">
        <v>12</v>
      </c>
      <c r="BF606202" s="10">
        <v>49</v>
      </c>
      <c r="BG606202" s="10">
        <v>48</v>
      </c>
      <c r="BH606202" s="10">
        <v>1</v>
      </c>
      <c r="BI606202" s="10">
        <v>40</v>
      </c>
      <c r="BJ606202" s="10">
        <v>42</v>
      </c>
      <c r="BK606202" s="10">
        <v>51</v>
      </c>
      <c r="BL606202" s="10">
        <v>2</v>
      </c>
      <c r="BM606202" s="10">
        <v>31</v>
      </c>
      <c r="BN606202" s="10">
        <v>43</v>
      </c>
      <c r="BO606202" s="10">
        <v>56</v>
      </c>
      <c r="BP606202" s="10">
        <v>2</v>
      </c>
      <c r="BQ606202" s="10">
        <v>14</v>
      </c>
      <c r="BR606202" s="10">
        <v>44</v>
      </c>
      <c r="BS606202" s="10">
        <v>68</v>
      </c>
      <c r="BT606202" s="10">
        <v>30</v>
      </c>
      <c r="BU606202" s="10">
        <v>53</v>
      </c>
      <c r="BV606202" s="10">
        <v>47</v>
      </c>
      <c r="BW606202" s="10">
        <v>41</v>
      </c>
      <c r="BX606202" s="10">
        <v>21</v>
      </c>
      <c r="BY606202" s="10">
        <v>32</v>
      </c>
      <c r="BZ606202" s="10">
        <v>9</v>
      </c>
      <c r="CA606202" s="10">
        <v>33</v>
      </c>
      <c r="CB606202" s="10">
        <v>39</v>
      </c>
      <c r="CC606202" s="10">
        <v>6</v>
      </c>
      <c r="CD606202" s="10">
        <v>18</v>
      </c>
      <c r="CE606202" s="10">
        <v>7</v>
      </c>
      <c r="CF606202" s="10">
        <v>43</v>
      </c>
      <c r="CG606202" s="7">
        <v>36</v>
      </c>
      <c r="CH606202" s="7">
        <v>45</v>
      </c>
      <c r="CI606202" s="7">
        <v>47</v>
      </c>
      <c r="CJ606202" s="7">
        <v>18</v>
      </c>
      <c r="CK606202" s="10" t="s">
        <v>118</v>
      </c>
      <c r="CL606202" s="7" t="s">
        <v>210</v>
      </c>
    </row>
    <row r="606203" spans="1:90" x14ac:dyDescent="0.25">
      <c r="A606203" s="1" t="s">
        <v>3</v>
      </c>
      <c r="B606203" s="7">
        <v>9</v>
      </c>
      <c r="C606203" s="7">
        <v>5</v>
      </c>
      <c r="D606203" s="7">
        <v>9</v>
      </c>
      <c r="E606203" s="7">
        <v>8</v>
      </c>
      <c r="F606203" s="7">
        <v>6</v>
      </c>
      <c r="G606203" s="7">
        <v>8</v>
      </c>
      <c r="H606203" s="7">
        <v>8</v>
      </c>
      <c r="I606203" s="7">
        <v>7</v>
      </c>
      <c r="J606203" s="13">
        <v>3</v>
      </c>
      <c r="K606203" s="13">
        <v>4</v>
      </c>
      <c r="L606203" s="7">
        <v>7</v>
      </c>
      <c r="M606203" s="13">
        <v>12</v>
      </c>
      <c r="N606203" s="7">
        <v>10</v>
      </c>
      <c r="O606203" s="7">
        <v>10</v>
      </c>
      <c r="P606203" s="7">
        <v>10</v>
      </c>
      <c r="Q606203" s="7">
        <v>7</v>
      </c>
      <c r="R606203" s="7">
        <v>5</v>
      </c>
      <c r="S606203" s="7">
        <v>5</v>
      </c>
      <c r="T606203" s="7">
        <v>11</v>
      </c>
      <c r="U606203" s="7">
        <v>7</v>
      </c>
      <c r="V606203" s="7">
        <v>8</v>
      </c>
      <c r="W606203" s="13">
        <v>12</v>
      </c>
      <c r="X606203" s="7">
        <v>5</v>
      </c>
      <c r="Y606203" s="7">
        <v>9</v>
      </c>
      <c r="Z606203" s="7">
        <v>9</v>
      </c>
      <c r="AA606203" s="7">
        <v>10</v>
      </c>
      <c r="AB606203" s="7">
        <v>5</v>
      </c>
      <c r="AC606203" s="7">
        <v>6</v>
      </c>
      <c r="AD606203" s="7">
        <v>7</v>
      </c>
      <c r="AE606203" s="7">
        <v>8</v>
      </c>
      <c r="AF606203" s="7">
        <v>6</v>
      </c>
      <c r="AG606203" s="7">
        <v>10</v>
      </c>
      <c r="AH606203" s="7">
        <v>8</v>
      </c>
      <c r="AI606203" s="7">
        <v>8</v>
      </c>
      <c r="AJ606203" s="7">
        <v>6</v>
      </c>
      <c r="AK606203" s="7">
        <v>5</v>
      </c>
      <c r="AL606203" s="7">
        <v>7</v>
      </c>
      <c r="AM606203" s="7">
        <v>11</v>
      </c>
      <c r="AN606203" s="7">
        <v>10</v>
      </c>
      <c r="AO606203" s="7">
        <v>9</v>
      </c>
      <c r="AP606203" s="7">
        <v>8</v>
      </c>
      <c r="AQ606203" s="7">
        <v>5</v>
      </c>
      <c r="AR606203" s="7">
        <v>7</v>
      </c>
      <c r="AS606203" s="7">
        <v>8</v>
      </c>
      <c r="AT606203" s="7">
        <v>8</v>
      </c>
      <c r="AU606203" s="7">
        <v>11</v>
      </c>
      <c r="AV606203" s="7">
        <v>7</v>
      </c>
      <c r="AW606203" s="7">
        <v>9</v>
      </c>
      <c r="AX606203" s="7">
        <v>6</v>
      </c>
      <c r="AY606203" s="7">
        <v>10</v>
      </c>
      <c r="AZ606203" s="7">
        <v>8</v>
      </c>
      <c r="BA606203" s="7">
        <v>5</v>
      </c>
      <c r="BB606203" s="7">
        <v>8</v>
      </c>
      <c r="BC606203" s="7">
        <v>9</v>
      </c>
      <c r="BD606203" s="7">
        <v>6</v>
      </c>
      <c r="BE606203" s="13">
        <v>6</v>
      </c>
      <c r="BF606203" s="7">
        <v>8</v>
      </c>
      <c r="BG606203" s="7">
        <v>9</v>
      </c>
      <c r="BH606203" s="13">
        <v>4</v>
      </c>
      <c r="BI606203" s="7">
        <v>7</v>
      </c>
      <c r="BJ606203" s="13">
        <v>6</v>
      </c>
      <c r="BK606203" s="13">
        <v>6</v>
      </c>
      <c r="BL606203" s="13">
        <v>3</v>
      </c>
      <c r="BM606203" s="7">
        <v>8</v>
      </c>
      <c r="BN606203" s="7">
        <v>11</v>
      </c>
      <c r="BO606203" s="7">
        <v>7</v>
      </c>
      <c r="BP606203" s="13">
        <v>4</v>
      </c>
      <c r="BQ606203" s="7">
        <v>8</v>
      </c>
      <c r="BR606203" s="7">
        <v>5</v>
      </c>
      <c r="BS606203" s="7">
        <v>9</v>
      </c>
      <c r="BT606203" s="13">
        <v>6</v>
      </c>
      <c r="BU606203" s="7">
        <v>11</v>
      </c>
      <c r="BV606203" s="7">
        <v>9</v>
      </c>
      <c r="BW606203" s="7">
        <v>7</v>
      </c>
      <c r="BX606203" s="7">
        <v>9</v>
      </c>
      <c r="BY606203" s="7">
        <v>9</v>
      </c>
      <c r="BZ606203" s="7">
        <v>8</v>
      </c>
      <c r="CA606203" s="7">
        <v>7</v>
      </c>
      <c r="CB606203" s="7">
        <v>5</v>
      </c>
      <c r="CC606203" s="7">
        <v>5</v>
      </c>
      <c r="CD606203" s="13">
        <v>6</v>
      </c>
      <c r="CE606203" s="7">
        <v>11</v>
      </c>
      <c r="CF606203" s="7">
        <v>9</v>
      </c>
      <c r="CG606203" s="7">
        <v>7</v>
      </c>
      <c r="CH606203" s="7">
        <v>7</v>
      </c>
      <c r="CI606203" s="7">
        <v>5</v>
      </c>
      <c r="CJ606203" s="7">
        <v>7</v>
      </c>
      <c r="CK606203" s="7">
        <v>7</v>
      </c>
      <c r="CL606203" s="7">
        <v>4</v>
      </c>
    </row>
    <row r="606204" spans="1:90" x14ac:dyDescent="0.25">
      <c r="A606204" s="1" t="s">
        <v>4</v>
      </c>
      <c r="B606204" s="7">
        <v>2007</v>
      </c>
      <c r="C606204" s="7">
        <v>2007</v>
      </c>
      <c r="D606204" s="7">
        <v>2008</v>
      </c>
      <c r="E606204" s="7">
        <v>2008</v>
      </c>
      <c r="F606204" s="7">
        <v>2008</v>
      </c>
      <c r="G606204" s="7">
        <v>2008</v>
      </c>
      <c r="H606204" s="7">
        <v>2008</v>
      </c>
      <c r="I606204" s="7">
        <v>2009</v>
      </c>
      <c r="J606204" s="7">
        <v>2010</v>
      </c>
      <c r="K606204" s="7">
        <v>2010</v>
      </c>
      <c r="L606204" s="7">
        <v>2010</v>
      </c>
      <c r="M606204" s="7">
        <v>2010</v>
      </c>
      <c r="N606204" s="7">
        <v>2011</v>
      </c>
      <c r="O606204" s="7">
        <v>2011</v>
      </c>
      <c r="P606204" s="13">
        <v>2012</v>
      </c>
      <c r="Q606204" s="7">
        <v>2012</v>
      </c>
      <c r="R606204" s="7">
        <v>2012</v>
      </c>
      <c r="S606204" s="7">
        <v>2012</v>
      </c>
      <c r="T606204" s="13">
        <v>2012</v>
      </c>
      <c r="U606204" s="13">
        <v>2015</v>
      </c>
      <c r="V606204" s="13">
        <v>2015</v>
      </c>
      <c r="W606204" s="7">
        <v>2016</v>
      </c>
      <c r="X606204" s="13">
        <v>2016</v>
      </c>
      <c r="Y606204" s="7">
        <v>2016</v>
      </c>
      <c r="Z606204" s="7">
        <v>2017</v>
      </c>
      <c r="AA606204" s="7">
        <v>2017</v>
      </c>
      <c r="AB606204" s="7">
        <v>2017</v>
      </c>
      <c r="AC606204" s="7">
        <v>2019</v>
      </c>
      <c r="AD606204" s="7">
        <v>2019</v>
      </c>
      <c r="AE606204" s="7">
        <v>2019</v>
      </c>
      <c r="AF606204" s="7">
        <v>2002</v>
      </c>
      <c r="AG606204" s="7">
        <v>2003</v>
      </c>
      <c r="AH606204" s="7">
        <v>1988</v>
      </c>
      <c r="AI606204" s="7">
        <v>1989</v>
      </c>
      <c r="AJ606204" s="7">
        <v>1994</v>
      </c>
      <c r="AK606204" s="7">
        <v>1995</v>
      </c>
      <c r="AL606204" s="7">
        <v>2002</v>
      </c>
      <c r="AM606204" s="7">
        <v>2003</v>
      </c>
      <c r="AN606204" s="7">
        <v>2003</v>
      </c>
      <c r="AO606204" s="7">
        <v>2005</v>
      </c>
      <c r="AP606204" s="7">
        <v>2007</v>
      </c>
      <c r="AQ606204" s="7">
        <v>2007</v>
      </c>
      <c r="AR606204" s="7">
        <v>2007</v>
      </c>
      <c r="AS606204" s="7">
        <v>2007</v>
      </c>
      <c r="AT606204" s="7">
        <v>2007</v>
      </c>
      <c r="AU606204" s="7">
        <v>2007</v>
      </c>
      <c r="AV606204" s="7">
        <v>2007</v>
      </c>
      <c r="AW606204" s="7">
        <v>2007</v>
      </c>
      <c r="AX606204" s="7">
        <v>2007</v>
      </c>
      <c r="AY606204" s="7">
        <v>2007</v>
      </c>
      <c r="AZ606204" s="7">
        <v>2008</v>
      </c>
      <c r="BA606204" s="7">
        <v>2008</v>
      </c>
      <c r="BB606204" s="7">
        <v>2008</v>
      </c>
      <c r="BC606204" s="7">
        <v>2008</v>
      </c>
      <c r="BD606204" s="7">
        <v>2008</v>
      </c>
      <c r="BE606204" s="7">
        <v>2009</v>
      </c>
      <c r="BF606204" s="7">
        <v>2009</v>
      </c>
      <c r="BG606204" s="7">
        <v>2009</v>
      </c>
      <c r="BH606204" s="7">
        <v>2010</v>
      </c>
      <c r="BI606204" s="7">
        <v>2010</v>
      </c>
      <c r="BJ606204" s="7">
        <v>2010</v>
      </c>
      <c r="BK606204" s="7">
        <v>2010</v>
      </c>
      <c r="BL606204" s="7">
        <v>2010</v>
      </c>
      <c r="BM606204" s="7">
        <v>2010</v>
      </c>
      <c r="BN606204" s="7">
        <v>2011</v>
      </c>
      <c r="BO606204" s="7">
        <v>2011</v>
      </c>
      <c r="BP606204" s="7">
        <v>2011</v>
      </c>
      <c r="BQ606204" s="7">
        <v>2011</v>
      </c>
      <c r="BR606204" s="7">
        <v>2011</v>
      </c>
      <c r="BS606204" s="7">
        <v>2011</v>
      </c>
      <c r="BT606204" s="7">
        <v>2011</v>
      </c>
      <c r="BU606204" s="13">
        <v>2012</v>
      </c>
      <c r="BV606204" s="13">
        <v>2013</v>
      </c>
      <c r="BW606204" s="13">
        <v>2013</v>
      </c>
      <c r="BX606204" s="13">
        <v>2013</v>
      </c>
      <c r="BY606204" s="13">
        <v>2014</v>
      </c>
      <c r="BZ606204" s="13">
        <v>2014</v>
      </c>
      <c r="CA606204" s="13">
        <v>2015</v>
      </c>
      <c r="CB606204" s="13">
        <v>2015</v>
      </c>
      <c r="CC606204" s="13">
        <v>2015</v>
      </c>
      <c r="CD606204" s="13">
        <v>2016</v>
      </c>
      <c r="CE606204" s="7">
        <v>2017</v>
      </c>
      <c r="CF606204" s="7">
        <v>2017</v>
      </c>
      <c r="CG606204" s="7">
        <v>2018</v>
      </c>
      <c r="CH606204" s="7">
        <v>2018</v>
      </c>
      <c r="CI606204" s="7">
        <v>2018</v>
      </c>
      <c r="CJ606204" s="7">
        <v>2018</v>
      </c>
      <c r="CK606204" s="7">
        <v>2019</v>
      </c>
      <c r="CL606204" s="7">
        <v>2019</v>
      </c>
    </row>
    <row r="606205" spans="1:90" x14ac:dyDescent="0.25">
      <c r="A606205" s="1" t="s">
        <v>5</v>
      </c>
      <c r="B606205" s="14">
        <v>39347</v>
      </c>
      <c r="C606205" s="14">
        <v>39225</v>
      </c>
      <c r="D606205" s="14">
        <v>39701</v>
      </c>
      <c r="E606205" s="14">
        <v>39671</v>
      </c>
      <c r="F606205" s="14">
        <v>39606</v>
      </c>
      <c r="G606205" s="14">
        <v>39675</v>
      </c>
      <c r="H606205" s="14">
        <v>39671</v>
      </c>
      <c r="I606205" s="14">
        <v>40023</v>
      </c>
      <c r="J606205" s="14">
        <v>40258</v>
      </c>
      <c r="K606205" s="14">
        <v>40298</v>
      </c>
      <c r="L606205" s="14">
        <v>40375</v>
      </c>
      <c r="M606205" s="14">
        <v>40543</v>
      </c>
      <c r="N606205" s="14">
        <v>40844</v>
      </c>
      <c r="O606205" s="14">
        <v>40825</v>
      </c>
      <c r="P606205" s="14">
        <v>41185</v>
      </c>
      <c r="Q606205" s="14">
        <v>41106</v>
      </c>
      <c r="R606205" s="14">
        <v>41056</v>
      </c>
      <c r="S606205" s="14">
        <v>41048</v>
      </c>
      <c r="T606205" s="14">
        <v>41220</v>
      </c>
      <c r="U606205" s="14">
        <v>42202</v>
      </c>
      <c r="V606205" s="14">
        <v>42234</v>
      </c>
      <c r="W606205" s="14">
        <v>42709</v>
      </c>
      <c r="X606205" s="14">
        <v>42518</v>
      </c>
      <c r="Y606205" s="14">
        <v>42626</v>
      </c>
      <c r="Z606205" s="14">
        <v>42987</v>
      </c>
      <c r="AA606205" s="14">
        <v>43031</v>
      </c>
      <c r="AB606205" s="14">
        <v>42875</v>
      </c>
      <c r="AC606205" s="14">
        <v>43635</v>
      </c>
      <c r="AD606205" s="14">
        <v>43650</v>
      </c>
      <c r="AE606205" s="14">
        <v>43678</v>
      </c>
      <c r="AF606205" s="14">
        <v>37421</v>
      </c>
      <c r="AG606205" s="14">
        <v>37911</v>
      </c>
      <c r="AH606205" s="14">
        <v>32381</v>
      </c>
      <c r="AI606205" s="14">
        <v>32740</v>
      </c>
      <c r="AJ606205" s="14">
        <v>34498</v>
      </c>
      <c r="AK606205" s="14">
        <v>34849</v>
      </c>
      <c r="AL606205" s="14">
        <v>37461</v>
      </c>
      <c r="AM606205" s="14">
        <v>37949</v>
      </c>
      <c r="AN606205" s="14">
        <v>37916</v>
      </c>
      <c r="AO606205" s="14">
        <v>38608</v>
      </c>
      <c r="AP606205" s="14">
        <v>39319</v>
      </c>
      <c r="AQ606205" s="14">
        <v>39229</v>
      </c>
      <c r="AR606205" s="14">
        <v>39264</v>
      </c>
      <c r="AS606205" s="14">
        <v>39311</v>
      </c>
      <c r="AT606205" s="14">
        <v>39305</v>
      </c>
      <c r="AU606205" s="14">
        <v>39411</v>
      </c>
      <c r="AV606205" s="14">
        <v>39266</v>
      </c>
      <c r="AW606205" s="14">
        <v>39336</v>
      </c>
      <c r="AX606205" s="14">
        <v>39259</v>
      </c>
      <c r="AY606205" s="14">
        <v>39379</v>
      </c>
      <c r="AZ606205" s="14">
        <v>39671</v>
      </c>
      <c r="BA606205" s="14">
        <v>39571</v>
      </c>
      <c r="BB606205" s="14">
        <v>39671</v>
      </c>
      <c r="BC606205" s="14">
        <v>39709</v>
      </c>
      <c r="BD606205" s="14">
        <v>39615</v>
      </c>
      <c r="BE606205" s="14">
        <v>39980</v>
      </c>
      <c r="BF606205" s="14">
        <v>40026</v>
      </c>
      <c r="BG606205" s="14">
        <v>40071</v>
      </c>
      <c r="BH606205" s="14">
        <v>40279</v>
      </c>
      <c r="BI606205" s="14">
        <v>40390</v>
      </c>
      <c r="BJ606205" s="14">
        <v>40338</v>
      </c>
      <c r="BK606205" s="14">
        <v>40339</v>
      </c>
      <c r="BL606205" s="14">
        <v>40246</v>
      </c>
      <c r="BM606205" s="14">
        <v>40419</v>
      </c>
      <c r="BN606205" s="14">
        <v>40856</v>
      </c>
      <c r="BO606205" s="14">
        <v>40736</v>
      </c>
      <c r="BP606205" s="14">
        <v>40640</v>
      </c>
      <c r="BQ606205" s="14">
        <v>40764</v>
      </c>
      <c r="BR606205" s="14">
        <v>40682</v>
      </c>
      <c r="BS606205" s="14">
        <v>40796</v>
      </c>
      <c r="BT606205" s="14">
        <v>40702</v>
      </c>
      <c r="BU606205" s="14">
        <v>41218</v>
      </c>
      <c r="BV606205" s="14">
        <v>41519</v>
      </c>
      <c r="BW606205" s="14">
        <v>41483</v>
      </c>
      <c r="BX606205" s="14">
        <v>41532</v>
      </c>
      <c r="BY606205" s="14">
        <v>41910</v>
      </c>
      <c r="BZ606205" s="14">
        <v>41858</v>
      </c>
      <c r="CA606205" s="14">
        <v>42210</v>
      </c>
      <c r="CB606205" s="14">
        <v>42150</v>
      </c>
      <c r="CC606205" s="14">
        <v>42155</v>
      </c>
      <c r="CD606205" s="14">
        <v>42549</v>
      </c>
      <c r="CE606205" s="14">
        <v>43067</v>
      </c>
      <c r="CF606205" s="14">
        <v>42997</v>
      </c>
      <c r="CG606205" s="15">
        <v>43303</v>
      </c>
      <c r="CH606205" s="15">
        <v>43310</v>
      </c>
      <c r="CI606205" s="15">
        <v>43240</v>
      </c>
      <c r="CJ606205" s="15">
        <v>43291</v>
      </c>
      <c r="CK606205" s="14">
        <v>43662</v>
      </c>
      <c r="CL606205" s="15">
        <v>43563</v>
      </c>
    </row>
    <row r="606206" spans="1:90" x14ac:dyDescent="0.25">
      <c r="A606206" s="1" t="s">
        <v>6</v>
      </c>
      <c r="B606206" s="7" t="s">
        <v>68</v>
      </c>
      <c r="C606206" s="7" t="s">
        <v>72</v>
      </c>
      <c r="D606206" s="13" t="s">
        <v>74</v>
      </c>
      <c r="E606206" s="7" t="s">
        <v>78</v>
      </c>
      <c r="F606206" s="7" t="s">
        <v>80</v>
      </c>
      <c r="G606206" s="7" t="s">
        <v>82</v>
      </c>
      <c r="H606206" s="7" t="s">
        <v>84</v>
      </c>
      <c r="I606206" s="13" t="s">
        <v>62</v>
      </c>
      <c r="J606206" s="13" t="s">
        <v>88</v>
      </c>
      <c r="K606206" s="13" t="s">
        <v>74</v>
      </c>
      <c r="L606206" s="13" t="s">
        <v>63</v>
      </c>
      <c r="M606206" s="13" t="s">
        <v>92</v>
      </c>
      <c r="N606206" s="13" t="s">
        <v>60</v>
      </c>
      <c r="O606206" s="13" t="s">
        <v>95</v>
      </c>
      <c r="P606206" s="13" t="s">
        <v>60</v>
      </c>
      <c r="Q606206" s="13" t="s">
        <v>98</v>
      </c>
      <c r="R606206" s="13" t="s">
        <v>101</v>
      </c>
      <c r="S606206" s="13" t="s">
        <v>65</v>
      </c>
      <c r="T606206" s="13" t="s">
        <v>58</v>
      </c>
      <c r="U606206" s="13" t="s">
        <v>64</v>
      </c>
      <c r="V606206" s="13" t="s">
        <v>107</v>
      </c>
      <c r="W606206" s="13" t="s">
        <v>109</v>
      </c>
      <c r="X606206" s="13" t="s">
        <v>107</v>
      </c>
      <c r="Y606206" s="13" t="s">
        <v>55</v>
      </c>
      <c r="Z606206" s="11" t="s">
        <v>64</v>
      </c>
      <c r="AA606206" s="11" t="s">
        <v>114</v>
      </c>
      <c r="AB606206" s="11" t="s">
        <v>116</v>
      </c>
      <c r="AC606206" s="7" t="s">
        <v>114</v>
      </c>
      <c r="AD606206" s="7" t="s">
        <v>64</v>
      </c>
      <c r="AE606206" s="7" t="s">
        <v>58</v>
      </c>
      <c r="AF606206" s="7" t="s">
        <v>59</v>
      </c>
      <c r="AG606206" s="7" t="s">
        <v>124</v>
      </c>
      <c r="AH606206" s="7" t="s">
        <v>82</v>
      </c>
      <c r="AI606206" s="7" t="s">
        <v>128</v>
      </c>
      <c r="AJ606206" s="7" t="s">
        <v>82</v>
      </c>
      <c r="AK606206" s="7" t="s">
        <v>131</v>
      </c>
      <c r="AL606206" s="7" t="s">
        <v>82</v>
      </c>
      <c r="AM606206" s="7" t="s">
        <v>62</v>
      </c>
      <c r="AN606206" s="7" t="s">
        <v>63</v>
      </c>
      <c r="AO606206" s="7" t="s">
        <v>107</v>
      </c>
      <c r="AP606206" s="7" t="s">
        <v>60</v>
      </c>
      <c r="AQ606206" s="7" t="s">
        <v>74</v>
      </c>
      <c r="AR606206" s="7" t="s">
        <v>144</v>
      </c>
      <c r="AS606206" s="7" t="s">
        <v>78</v>
      </c>
      <c r="AT606206" s="13" t="s">
        <v>144</v>
      </c>
      <c r="AU606206" s="7" t="s">
        <v>65</v>
      </c>
      <c r="AV606206" s="7" t="s">
        <v>150</v>
      </c>
      <c r="AW606206" s="7" t="s">
        <v>63</v>
      </c>
      <c r="AX606206" s="7" t="s">
        <v>154</v>
      </c>
      <c r="AY606206" s="7" t="s">
        <v>156</v>
      </c>
      <c r="AZ606206" s="7" t="s">
        <v>144</v>
      </c>
      <c r="BA606206" s="7" t="s">
        <v>61</v>
      </c>
      <c r="BB606206" s="7" t="s">
        <v>116</v>
      </c>
      <c r="BC606206" s="7" t="s">
        <v>82</v>
      </c>
      <c r="BD606206" s="7" t="s">
        <v>107</v>
      </c>
      <c r="BE606206" s="13" t="s">
        <v>74</v>
      </c>
      <c r="BF606206" s="13" t="s">
        <v>82</v>
      </c>
      <c r="BG606206" s="13" t="s">
        <v>66</v>
      </c>
      <c r="BH606206" s="13" t="s">
        <v>63</v>
      </c>
      <c r="BI606206" s="13" t="s">
        <v>82</v>
      </c>
      <c r="BJ606206" s="13" t="s">
        <v>74</v>
      </c>
      <c r="BK606206" s="13" t="s">
        <v>63</v>
      </c>
      <c r="BL606206" s="13" t="s">
        <v>172</v>
      </c>
      <c r="BM606206" s="13" t="s">
        <v>82</v>
      </c>
      <c r="BN606206" s="13" t="s">
        <v>175</v>
      </c>
      <c r="BO606206" s="13" t="s">
        <v>177</v>
      </c>
      <c r="BP606206" s="13" t="s">
        <v>82</v>
      </c>
      <c r="BQ606206" s="13" t="s">
        <v>180</v>
      </c>
      <c r="BR606206" s="13" t="s">
        <v>182</v>
      </c>
      <c r="BS606206" s="13" t="s">
        <v>59</v>
      </c>
      <c r="BT606206" s="13" t="s">
        <v>59</v>
      </c>
      <c r="BU606206" s="13" t="s">
        <v>186</v>
      </c>
      <c r="BV606206" s="13" t="s">
        <v>124</v>
      </c>
      <c r="BW606206" s="13" t="s">
        <v>107</v>
      </c>
      <c r="BX606206" s="13" t="s">
        <v>107</v>
      </c>
      <c r="BY606206" s="13" t="s">
        <v>191</v>
      </c>
      <c r="BZ606206" s="13" t="s">
        <v>64</v>
      </c>
      <c r="CA606206" s="13" t="s">
        <v>124</v>
      </c>
      <c r="CB606206" s="13" t="s">
        <v>72</v>
      </c>
      <c r="CC606206" s="13" t="s">
        <v>63</v>
      </c>
      <c r="CD606206" s="13" t="s">
        <v>64</v>
      </c>
      <c r="CE606206" s="11" t="s">
        <v>114</v>
      </c>
      <c r="CF606206" s="11" t="s">
        <v>61</v>
      </c>
      <c r="CG606206" s="7" t="s">
        <v>201</v>
      </c>
      <c r="CH606206" s="7" t="s">
        <v>203</v>
      </c>
      <c r="CI606206" s="7" t="s">
        <v>144</v>
      </c>
      <c r="CJ606206" s="7" t="s">
        <v>207</v>
      </c>
      <c r="CK606206" s="7" t="s">
        <v>101</v>
      </c>
      <c r="CL606206" s="7" t="s">
        <v>65</v>
      </c>
    </row>
    <row r="606207" spans="1:90" x14ac:dyDescent="0.25">
      <c r="A606207" s="1" t="s">
        <v>7</v>
      </c>
      <c r="B606207" s="7" t="s">
        <v>69</v>
      </c>
      <c r="C606207" s="7" t="s">
        <v>69</v>
      </c>
      <c r="D606207" s="7" t="s">
        <v>75</v>
      </c>
      <c r="E606207" s="7" t="s">
        <v>75</v>
      </c>
      <c r="F606207" s="7" t="s">
        <v>69</v>
      </c>
      <c r="G606207" s="7" t="s">
        <v>75</v>
      </c>
      <c r="I606207" s="7" t="s">
        <v>69</v>
      </c>
      <c r="J606207" s="7" t="s">
        <v>75</v>
      </c>
      <c r="K606207" s="7" t="s">
        <v>75</v>
      </c>
      <c r="L606207" s="7" t="s">
        <v>75</v>
      </c>
      <c r="M606207" s="7" t="s">
        <v>75</v>
      </c>
      <c r="N606207" s="7" t="s">
        <v>75</v>
      </c>
      <c r="O606207" s="7" t="s">
        <v>75</v>
      </c>
      <c r="P606207" s="7" t="s">
        <v>75</v>
      </c>
      <c r="Q606207" s="7" t="s">
        <v>69</v>
      </c>
      <c r="R606207" s="7" t="s">
        <v>75</v>
      </c>
      <c r="S606207" s="13" t="s">
        <v>75</v>
      </c>
      <c r="T606207" s="7" t="s">
        <v>75</v>
      </c>
      <c r="U606207" s="7" t="s">
        <v>75</v>
      </c>
      <c r="V606207" s="7" t="s">
        <v>69</v>
      </c>
      <c r="W606207" s="7" t="s">
        <v>75</v>
      </c>
      <c r="X606207" s="7" t="s">
        <v>69</v>
      </c>
      <c r="Y606207" s="7" t="s">
        <v>75</v>
      </c>
      <c r="Z606207" s="7" t="s">
        <v>75</v>
      </c>
      <c r="AA606207" s="7" t="s">
        <v>75</v>
      </c>
      <c r="AB606207" s="11" t="s">
        <v>75</v>
      </c>
      <c r="AC606207" s="7" t="s">
        <v>75</v>
      </c>
      <c r="AD606207" s="7" t="s">
        <v>75</v>
      </c>
      <c r="AE606207" s="7" t="s">
        <v>75</v>
      </c>
      <c r="AF606207" s="7" t="s">
        <v>75</v>
      </c>
      <c r="AG606207" s="7" t="s">
        <v>69</v>
      </c>
      <c r="AH606207" s="7" t="s">
        <v>75</v>
      </c>
      <c r="AI606207" s="7" t="s">
        <v>69</v>
      </c>
      <c r="AJ606207" s="7" t="s">
        <v>75</v>
      </c>
      <c r="AK606207" s="7" t="s">
        <v>75</v>
      </c>
      <c r="AL606207" s="7" t="s">
        <v>75</v>
      </c>
      <c r="AM606207" s="7" t="s">
        <v>69</v>
      </c>
      <c r="AN606207" s="7" t="s">
        <v>75</v>
      </c>
      <c r="AO606207" s="7" t="s">
        <v>69</v>
      </c>
      <c r="AP606207" s="7" t="s">
        <v>75</v>
      </c>
      <c r="AQ606207" s="7" t="s">
        <v>75</v>
      </c>
      <c r="AR606207" s="7" t="s">
        <v>75</v>
      </c>
      <c r="AS606207" s="7" t="s">
        <v>75</v>
      </c>
      <c r="AT606207" s="7" t="s">
        <v>75</v>
      </c>
      <c r="AU606207" s="7" t="s">
        <v>75</v>
      </c>
      <c r="AV606207" s="7" t="s">
        <v>69</v>
      </c>
      <c r="AW606207" s="7" t="s">
        <v>75</v>
      </c>
      <c r="AX606207" s="7" t="s">
        <v>69</v>
      </c>
      <c r="AY606207" s="7" t="s">
        <v>75</v>
      </c>
      <c r="AZ606207" s="7" t="s">
        <v>75</v>
      </c>
      <c r="BA606207" s="7" t="s">
        <v>75</v>
      </c>
      <c r="BB606207" s="7" t="s">
        <v>75</v>
      </c>
      <c r="BC606207" s="7" t="s">
        <v>75</v>
      </c>
      <c r="BD606207" s="7" t="s">
        <v>69</v>
      </c>
      <c r="BE606207" s="7" t="s">
        <v>75</v>
      </c>
      <c r="BF606207" s="7" t="s">
        <v>75</v>
      </c>
      <c r="BG606207" s="7" t="s">
        <v>75</v>
      </c>
      <c r="BH606207" s="7" t="s">
        <v>75</v>
      </c>
      <c r="BI606207" s="7" t="s">
        <v>75</v>
      </c>
      <c r="BJ606207" s="7" t="s">
        <v>75</v>
      </c>
      <c r="BK606207" s="7" t="s">
        <v>75</v>
      </c>
      <c r="BL606207" s="7" t="s">
        <v>75</v>
      </c>
      <c r="BM606207" s="7" t="s">
        <v>75</v>
      </c>
      <c r="BN606207" s="7" t="s">
        <v>69</v>
      </c>
      <c r="BO606207" s="13"/>
      <c r="BP606207" s="7" t="s">
        <v>75</v>
      </c>
      <c r="BQ606207" s="7" t="s">
        <v>75</v>
      </c>
      <c r="BR606207" s="7" t="s">
        <v>75</v>
      </c>
      <c r="BS606207" s="7" t="s">
        <v>75</v>
      </c>
      <c r="BT606207" s="7" t="s">
        <v>75</v>
      </c>
      <c r="BU606207" s="7" t="s">
        <v>75</v>
      </c>
      <c r="BV606207" s="7" t="s">
        <v>69</v>
      </c>
      <c r="BW606207" s="7" t="s">
        <v>69</v>
      </c>
      <c r="BX606207" s="7" t="s">
        <v>69</v>
      </c>
      <c r="BY606207" s="7" t="s">
        <v>75</v>
      </c>
      <c r="BZ606207" s="7" t="s">
        <v>75</v>
      </c>
      <c r="CA606207" s="7" t="s">
        <v>69</v>
      </c>
      <c r="CB606207" s="7" t="s">
        <v>69</v>
      </c>
      <c r="CC606207" s="7" t="s">
        <v>75</v>
      </c>
      <c r="CD606207" s="7" t="s">
        <v>75</v>
      </c>
      <c r="CE606207" s="7" t="s">
        <v>75</v>
      </c>
      <c r="CF606207" s="7" t="s">
        <v>75</v>
      </c>
      <c r="CG606207" s="7" t="s">
        <v>75</v>
      </c>
      <c r="CH606207" s="7" t="s">
        <v>69</v>
      </c>
      <c r="CI606207" s="7" t="s">
        <v>75</v>
      </c>
      <c r="CJ606207" s="7" t="s">
        <v>75</v>
      </c>
      <c r="CK606207" s="7" t="s">
        <v>75</v>
      </c>
      <c r="CL606207" s="7" t="s">
        <v>75</v>
      </c>
    </row>
    <row r="606208" spans="1:90" x14ac:dyDescent="0.25">
      <c r="A606208" s="1" t="s">
        <v>8</v>
      </c>
      <c r="B606208" s="13" t="s">
        <v>70</v>
      </c>
      <c r="C606208" s="7" t="s">
        <v>70</v>
      </c>
      <c r="D606208" s="11" t="s">
        <v>76</v>
      </c>
      <c r="E606208" s="11" t="s">
        <v>76</v>
      </c>
      <c r="F606208" s="11" t="s">
        <v>70</v>
      </c>
      <c r="G606208" s="11" t="s">
        <v>76</v>
      </c>
      <c r="H606208" s="11" t="s">
        <v>85</v>
      </c>
      <c r="I606208" s="11" t="s">
        <v>70</v>
      </c>
      <c r="J606208" s="11" t="s">
        <v>76</v>
      </c>
      <c r="K606208" s="11" t="s">
        <v>76</v>
      </c>
      <c r="L606208" s="11" t="s">
        <v>76</v>
      </c>
      <c r="M606208" s="13" t="s">
        <v>76</v>
      </c>
      <c r="N606208" s="11" t="s">
        <v>76</v>
      </c>
      <c r="O606208" s="11" t="s">
        <v>76</v>
      </c>
      <c r="P606208" s="11" t="s">
        <v>76</v>
      </c>
      <c r="Q606208" s="11" t="s">
        <v>99</v>
      </c>
      <c r="R606208" s="13" t="s">
        <v>76</v>
      </c>
      <c r="S606208" s="13" t="s">
        <v>76</v>
      </c>
      <c r="T606208" s="11" t="s">
        <v>104</v>
      </c>
      <c r="U606208" s="11" t="s">
        <v>76</v>
      </c>
      <c r="V606208" s="11" t="s">
        <v>70</v>
      </c>
      <c r="W606208" s="11" t="s">
        <v>104</v>
      </c>
      <c r="X606208" s="11" t="s">
        <v>70</v>
      </c>
      <c r="Y606208" s="11" t="s">
        <v>76</v>
      </c>
      <c r="Z606208" s="11" t="s">
        <v>76</v>
      </c>
      <c r="AA606208" s="11" t="s">
        <v>76</v>
      </c>
      <c r="AB606208" s="11" t="s">
        <v>76</v>
      </c>
      <c r="AC606208" s="11" t="s">
        <v>76</v>
      </c>
      <c r="AD606208" s="11" t="s">
        <v>76</v>
      </c>
      <c r="AE606208" s="11" t="s">
        <v>104</v>
      </c>
      <c r="AF606208" s="11" t="s">
        <v>76</v>
      </c>
      <c r="AG606208" s="11" t="s">
        <v>70</v>
      </c>
      <c r="AH606208" s="11" t="s">
        <v>76</v>
      </c>
      <c r="AI606208" s="11" t="s">
        <v>99</v>
      </c>
      <c r="AJ606208" s="11" t="s">
        <v>76</v>
      </c>
      <c r="AK606208" s="11" t="s">
        <v>76</v>
      </c>
      <c r="AL606208" s="11" t="s">
        <v>76</v>
      </c>
      <c r="AM606208" s="11" t="s">
        <v>70</v>
      </c>
      <c r="AN606208" s="11" t="s">
        <v>76</v>
      </c>
      <c r="AO606208" s="11" t="s">
        <v>70</v>
      </c>
      <c r="AP606208" s="11" t="s">
        <v>76</v>
      </c>
      <c r="AQ606208" s="11" t="s">
        <v>76</v>
      </c>
      <c r="AR606208" s="11" t="s">
        <v>76</v>
      </c>
      <c r="AS606208" s="11" t="s">
        <v>76</v>
      </c>
      <c r="AT606208" s="11" t="s">
        <v>76</v>
      </c>
      <c r="AU606208" s="13" t="s">
        <v>76</v>
      </c>
      <c r="AV606208" s="7" t="s">
        <v>151</v>
      </c>
      <c r="AW606208" s="11" t="s">
        <v>76</v>
      </c>
      <c r="AX606208" s="13" t="s">
        <v>151</v>
      </c>
      <c r="AY606208" s="11" t="s">
        <v>76</v>
      </c>
      <c r="AZ606208" s="11" t="s">
        <v>76</v>
      </c>
      <c r="BA606208" s="11" t="s">
        <v>104</v>
      </c>
      <c r="BB606208" s="11" t="s">
        <v>76</v>
      </c>
      <c r="BC606208" s="11" t="s">
        <v>76</v>
      </c>
      <c r="BD606208" s="11" t="s">
        <v>70</v>
      </c>
      <c r="BE606208" s="11" t="s">
        <v>76</v>
      </c>
      <c r="BF606208" s="11" t="s">
        <v>76</v>
      </c>
      <c r="BG606208" s="11" t="s">
        <v>76</v>
      </c>
      <c r="BH606208" s="11" t="s">
        <v>76</v>
      </c>
      <c r="BI606208" s="11" t="s">
        <v>76</v>
      </c>
      <c r="BJ606208" s="11" t="s">
        <v>76</v>
      </c>
      <c r="BK606208" s="11" t="s">
        <v>76</v>
      </c>
      <c r="BL606208" s="11" t="s">
        <v>76</v>
      </c>
      <c r="BM606208" s="11" t="s">
        <v>76</v>
      </c>
      <c r="BN606208" s="11" t="s">
        <v>70</v>
      </c>
      <c r="BO606208" s="11" t="s">
        <v>85</v>
      </c>
      <c r="BP606208" s="11" t="s">
        <v>76</v>
      </c>
      <c r="BQ606208" s="11" t="s">
        <v>76</v>
      </c>
      <c r="BR606208" s="11" t="s">
        <v>76</v>
      </c>
      <c r="BS606208" s="11" t="s">
        <v>76</v>
      </c>
      <c r="BT606208" s="11" t="s">
        <v>76</v>
      </c>
      <c r="BU606208" s="11" t="s">
        <v>76</v>
      </c>
      <c r="BV606208" s="11" t="s">
        <v>70</v>
      </c>
      <c r="BW606208" s="11" t="s">
        <v>70</v>
      </c>
      <c r="BX606208" s="11" t="s">
        <v>70</v>
      </c>
      <c r="BY606208" s="11" t="s">
        <v>104</v>
      </c>
      <c r="BZ606208" s="11" t="s">
        <v>76</v>
      </c>
      <c r="CA606208" s="11" t="s">
        <v>70</v>
      </c>
      <c r="CB606208" s="11" t="s">
        <v>70</v>
      </c>
      <c r="CC606208" s="11" t="s">
        <v>76</v>
      </c>
      <c r="CD606208" s="11" t="s">
        <v>76</v>
      </c>
      <c r="CE606208" s="11" t="s">
        <v>76</v>
      </c>
      <c r="CF606208" s="11" t="s">
        <v>104</v>
      </c>
      <c r="CG606208" s="11" t="s">
        <v>76</v>
      </c>
      <c r="CH606208" s="11" t="s">
        <v>151</v>
      </c>
      <c r="CI606208" s="11" t="s">
        <v>76</v>
      </c>
      <c r="CJ606208" s="11" t="s">
        <v>76</v>
      </c>
      <c r="CK606208" s="11" t="s">
        <v>76</v>
      </c>
      <c r="CL606208" s="11" t="s">
        <v>76</v>
      </c>
    </row>
    <row r="606209" spans="1:90" x14ac:dyDescent="0.25">
      <c r="A606209" s="1" t="s">
        <v>9</v>
      </c>
      <c r="AI606209" s="7" t="s">
        <v>56</v>
      </c>
      <c r="AK606209" s="7" t="s">
        <v>56</v>
      </c>
      <c r="AL606209" s="7" t="s">
        <v>56</v>
      </c>
      <c r="AM606209" s="7" t="s">
        <v>56</v>
      </c>
      <c r="AN606209" s="7" t="s">
        <v>56</v>
      </c>
      <c r="AO606209" s="7" t="s">
        <v>56</v>
      </c>
      <c r="AT606209" s="13"/>
      <c r="AY606209" s="7" t="s">
        <v>56</v>
      </c>
      <c r="AZ606209" s="7" t="s">
        <v>56</v>
      </c>
      <c r="BA606209" s="7" t="s">
        <v>56</v>
      </c>
      <c r="BC606209" s="7" t="s">
        <v>56</v>
      </c>
      <c r="BG606209" s="13" t="s">
        <v>56</v>
      </c>
      <c r="BL606209" s="13" t="s">
        <v>56</v>
      </c>
      <c r="BM606209" s="13"/>
      <c r="BO606209" s="13"/>
      <c r="BQ606209" s="13"/>
      <c r="BR606209" s="13" t="s">
        <v>56</v>
      </c>
      <c r="BS606209" s="13" t="s">
        <v>56</v>
      </c>
      <c r="BY606209" s="7" t="s">
        <v>56</v>
      </c>
      <c r="CL606209" s="7" t="s">
        <v>56</v>
      </c>
    </row>
    <row r="606210" spans="1:90" x14ac:dyDescent="0.25">
      <c r="A606210" s="1" t="s">
        <v>10</v>
      </c>
      <c r="B606210" s="13" t="s">
        <v>56</v>
      </c>
      <c r="C606210" s="7" t="s">
        <v>56</v>
      </c>
      <c r="D606210" s="13" t="s">
        <v>56</v>
      </c>
      <c r="E606210" s="13" t="s">
        <v>56</v>
      </c>
      <c r="F606210" s="13" t="s">
        <v>56</v>
      </c>
      <c r="G606210" s="13" t="s">
        <v>56</v>
      </c>
      <c r="H606210" s="13" t="s">
        <v>56</v>
      </c>
      <c r="I606210" s="13" t="s">
        <v>56</v>
      </c>
      <c r="J606210" s="13" t="s">
        <v>56</v>
      </c>
      <c r="K606210" s="13" t="s">
        <v>56</v>
      </c>
      <c r="L606210" s="13" t="s">
        <v>56</v>
      </c>
      <c r="M606210" s="13" t="s">
        <v>56</v>
      </c>
      <c r="N606210" s="13" t="s">
        <v>56</v>
      </c>
      <c r="O606210" s="13" t="s">
        <v>56</v>
      </c>
      <c r="P606210" s="13" t="s">
        <v>56</v>
      </c>
      <c r="Q606210" s="13" t="s">
        <v>56</v>
      </c>
      <c r="R606210" s="13" t="s">
        <v>56</v>
      </c>
      <c r="S606210" s="13" t="s">
        <v>56</v>
      </c>
      <c r="T606210" s="7" t="s">
        <v>56</v>
      </c>
      <c r="U606210" s="7" t="s">
        <v>56</v>
      </c>
      <c r="V606210" s="7" t="s">
        <v>56</v>
      </c>
      <c r="W606210" s="7" t="s">
        <v>56</v>
      </c>
      <c r="X606210" s="7" t="s">
        <v>56</v>
      </c>
      <c r="Y606210" s="7" t="s">
        <v>56</v>
      </c>
      <c r="Z606210" s="7" t="s">
        <v>56</v>
      </c>
      <c r="AA606210" s="7" t="s">
        <v>56</v>
      </c>
      <c r="AB606210" s="7" t="s">
        <v>56</v>
      </c>
      <c r="AC606210" s="7" t="s">
        <v>56</v>
      </c>
      <c r="AD606210" s="7" t="s">
        <v>56</v>
      </c>
      <c r="AE606210" s="7" t="s">
        <v>56</v>
      </c>
      <c r="AS606210" s="13"/>
      <c r="BE606210" s="13"/>
      <c r="BT606210" s="13"/>
    </row>
    <row r="606211" spans="1:90" x14ac:dyDescent="0.25">
      <c r="A606211" s="1" t="s">
        <v>11</v>
      </c>
      <c r="AF606211" s="7" t="s">
        <v>56</v>
      </c>
      <c r="AG606211" s="13" t="s">
        <v>56</v>
      </c>
      <c r="AH606211" s="7" t="s">
        <v>56</v>
      </c>
      <c r="AJ606211" s="13" t="s">
        <v>56</v>
      </c>
      <c r="AN606211" s="13"/>
      <c r="AP606211" s="13" t="s">
        <v>56</v>
      </c>
      <c r="AQ606211" s="13" t="s">
        <v>56</v>
      </c>
      <c r="AR606211" s="13" t="s">
        <v>56</v>
      </c>
      <c r="AS606211" s="7" t="s">
        <v>56</v>
      </c>
      <c r="AT606211" s="7" t="s">
        <v>56</v>
      </c>
      <c r="AU606211" s="13" t="s">
        <v>56</v>
      </c>
      <c r="AV606211" s="13" t="s">
        <v>56</v>
      </c>
      <c r="AW606211" s="13" t="s">
        <v>56</v>
      </c>
      <c r="AX606211" s="13" t="s">
        <v>56</v>
      </c>
      <c r="BB606211" s="13" t="s">
        <v>56</v>
      </c>
      <c r="BD606211" s="13" t="s">
        <v>56</v>
      </c>
      <c r="BE606211" s="13" t="s">
        <v>56</v>
      </c>
      <c r="BF606211" s="13" t="s">
        <v>56</v>
      </c>
      <c r="BH606211" s="7" t="s">
        <v>56</v>
      </c>
      <c r="BI606211" s="13" t="s">
        <v>56</v>
      </c>
      <c r="BJ606211" s="13" t="s">
        <v>56</v>
      </c>
      <c r="BK606211" s="13" t="s">
        <v>56</v>
      </c>
      <c r="BM606211" s="7" t="s">
        <v>56</v>
      </c>
      <c r="BN606211" s="13" t="s">
        <v>56</v>
      </c>
      <c r="BO606211" s="7" t="s">
        <v>56</v>
      </c>
      <c r="BP606211" s="7" t="s">
        <v>56</v>
      </c>
      <c r="BQ606211" s="7" t="s">
        <v>56</v>
      </c>
      <c r="BT606211" s="13" t="s">
        <v>56</v>
      </c>
      <c r="BU606211" s="13" t="s">
        <v>56</v>
      </c>
      <c r="BV606211" s="13" t="s">
        <v>56</v>
      </c>
      <c r="BW606211" s="13" t="s">
        <v>56</v>
      </c>
      <c r="BX606211" s="13" t="s">
        <v>56</v>
      </c>
      <c r="BZ606211" s="13" t="s">
        <v>56</v>
      </c>
      <c r="CA606211" s="7" t="s">
        <v>56</v>
      </c>
      <c r="CB606211" s="7" t="s">
        <v>56</v>
      </c>
      <c r="CC606211" s="7" t="s">
        <v>56</v>
      </c>
      <c r="CD606211" s="7" t="s">
        <v>56</v>
      </c>
      <c r="CE606211" s="7" t="s">
        <v>56</v>
      </c>
      <c r="CF606211" s="7" t="s">
        <v>56</v>
      </c>
      <c r="CG606211" s="7" t="s">
        <v>56</v>
      </c>
      <c r="CH606211" s="7" t="s">
        <v>56</v>
      </c>
      <c r="CI606211" s="7" t="s">
        <v>56</v>
      </c>
      <c r="CJ606211" s="7" t="s">
        <v>56</v>
      </c>
      <c r="CK606211" s="7" t="s">
        <v>56</v>
      </c>
    </row>
    <row r="606212" spans="1:90" x14ac:dyDescent="0.25">
      <c r="A606212" s="16" t="s">
        <v>12</v>
      </c>
      <c r="C606212" s="13"/>
      <c r="AF606212" s="7" t="s">
        <v>56</v>
      </c>
      <c r="AG606212" s="13" t="s">
        <v>56</v>
      </c>
      <c r="AH606212" s="7" t="s">
        <v>56</v>
      </c>
      <c r="AI606212" s="13" t="s">
        <v>56</v>
      </c>
      <c r="AJ606212" s="13" t="s">
        <v>56</v>
      </c>
      <c r="AK606212" s="13" t="s">
        <v>56</v>
      </c>
      <c r="AL606212" s="13" t="s">
        <v>56</v>
      </c>
      <c r="AM606212" s="13" t="s">
        <v>56</v>
      </c>
      <c r="AN606212" s="13" t="s">
        <v>56</v>
      </c>
      <c r="AO606212" s="13" t="s">
        <v>56</v>
      </c>
      <c r="AP606212" s="13" t="s">
        <v>56</v>
      </c>
      <c r="AQ606212" s="13" t="s">
        <v>56</v>
      </c>
      <c r="AR606212" s="13" t="s">
        <v>56</v>
      </c>
      <c r="AS606212" s="7" t="s">
        <v>56</v>
      </c>
      <c r="AT606212" s="7" t="s">
        <v>56</v>
      </c>
      <c r="AU606212" s="13" t="s">
        <v>56</v>
      </c>
      <c r="AV606212" s="13" t="s">
        <v>56</v>
      </c>
      <c r="AW606212" s="13" t="s">
        <v>56</v>
      </c>
      <c r="AX606212" s="13" t="s">
        <v>56</v>
      </c>
      <c r="AY606212" s="13" t="s">
        <v>56</v>
      </c>
      <c r="AZ606212" s="13" t="s">
        <v>56</v>
      </c>
      <c r="BA606212" s="13" t="s">
        <v>56</v>
      </c>
      <c r="BB606212" s="13" t="s">
        <v>56</v>
      </c>
      <c r="BC606212" s="13" t="s">
        <v>56</v>
      </c>
      <c r="BD606212" s="13" t="s">
        <v>56</v>
      </c>
      <c r="BE606212" s="13" t="s">
        <v>56</v>
      </c>
      <c r="BF606212" s="13" t="s">
        <v>56</v>
      </c>
      <c r="BG606212" s="13" t="s">
        <v>56</v>
      </c>
      <c r="BH606212" s="7" t="s">
        <v>56</v>
      </c>
      <c r="BI606212" s="13" t="s">
        <v>56</v>
      </c>
      <c r="BJ606212" s="13" t="s">
        <v>56</v>
      </c>
      <c r="BK606212" s="13" t="s">
        <v>56</v>
      </c>
      <c r="BL606212" s="13" t="s">
        <v>56</v>
      </c>
      <c r="BM606212" s="7" t="s">
        <v>56</v>
      </c>
      <c r="BN606212" s="13" t="s">
        <v>56</v>
      </c>
      <c r="BO606212" s="13" t="s">
        <v>56</v>
      </c>
      <c r="BP606212" s="7" t="s">
        <v>56</v>
      </c>
      <c r="BQ606212" s="7" t="s">
        <v>56</v>
      </c>
      <c r="BR606212" s="13" t="s">
        <v>56</v>
      </c>
      <c r="BS606212" s="13" t="s">
        <v>56</v>
      </c>
      <c r="BT606212" s="13" t="s">
        <v>56</v>
      </c>
      <c r="BU606212" s="13" t="s">
        <v>56</v>
      </c>
      <c r="BV606212" s="13" t="s">
        <v>56</v>
      </c>
      <c r="BW606212" s="13" t="s">
        <v>56</v>
      </c>
      <c r="BX606212" s="13" t="s">
        <v>56</v>
      </c>
      <c r="BY606212" s="7" t="s">
        <v>56</v>
      </c>
      <c r="CA606212" s="7" t="s">
        <v>56</v>
      </c>
      <c r="CB606212" s="7" t="s">
        <v>56</v>
      </c>
      <c r="CC606212" s="7" t="s">
        <v>56</v>
      </c>
      <c r="CE606212" s="7" t="s">
        <v>56</v>
      </c>
      <c r="CG606212" s="7" t="s">
        <v>56</v>
      </c>
      <c r="CH606212" s="7" t="s">
        <v>56</v>
      </c>
      <c r="CI606212" s="7" t="s">
        <v>56</v>
      </c>
      <c r="CK606212" s="7" t="s">
        <v>56</v>
      </c>
      <c r="CL606212" s="7" t="s">
        <v>56</v>
      </c>
    </row>
    <row r="606213" spans="1:90" x14ac:dyDescent="0.25">
      <c r="A606213" s="7" t="s">
        <v>13</v>
      </c>
      <c r="AF606213" s="7">
        <v>1</v>
      </c>
      <c r="AG606213" s="7">
        <v>1</v>
      </c>
      <c r="AH606213" s="7">
        <v>1</v>
      </c>
      <c r="AI606213" s="7">
        <v>2</v>
      </c>
      <c r="AJ606213" s="13">
        <v>1</v>
      </c>
      <c r="AL606213" s="7">
        <v>2</v>
      </c>
      <c r="AN606213" s="7">
        <v>2</v>
      </c>
      <c r="AP606213" s="7">
        <v>1</v>
      </c>
      <c r="AT606213" s="7">
        <v>1</v>
      </c>
      <c r="AU606213" s="7">
        <v>1</v>
      </c>
      <c r="AV606213" s="7">
        <v>1</v>
      </c>
      <c r="AW606213" s="7">
        <v>1</v>
      </c>
      <c r="AX606213" s="7">
        <v>2</v>
      </c>
      <c r="AY606213" s="7">
        <v>2</v>
      </c>
      <c r="AZ606213" s="7">
        <v>1</v>
      </c>
      <c r="BB606213" s="7">
        <v>1</v>
      </c>
      <c r="BC606213" s="7">
        <v>2</v>
      </c>
      <c r="BD606213" s="13" t="s">
        <v>157</v>
      </c>
      <c r="BF606213" s="7">
        <v>1</v>
      </c>
      <c r="BG606213" s="7">
        <v>2</v>
      </c>
      <c r="BI606213" s="7">
        <v>1</v>
      </c>
      <c r="BM606213" s="7">
        <v>2</v>
      </c>
      <c r="BP606213" s="7">
        <v>1</v>
      </c>
      <c r="BQ606213" s="7">
        <v>1</v>
      </c>
      <c r="BR606213" s="13">
        <v>2</v>
      </c>
      <c r="BS606213" s="7">
        <v>1</v>
      </c>
      <c r="BU606213" s="7">
        <v>1</v>
      </c>
      <c r="BW606213" s="7">
        <v>1</v>
      </c>
      <c r="BX606213" s="7">
        <v>3</v>
      </c>
      <c r="BY606213" s="7">
        <v>1</v>
      </c>
      <c r="CA606213" s="7">
        <v>1</v>
      </c>
      <c r="CB606213" s="7">
        <v>1</v>
      </c>
      <c r="CG606213" s="7">
        <v>1</v>
      </c>
      <c r="CH606213" s="7">
        <v>1</v>
      </c>
      <c r="CI606213" s="7">
        <v>2</v>
      </c>
      <c r="CK606213" s="7">
        <v>1</v>
      </c>
    </row>
    <row r="606214" spans="1:90" x14ac:dyDescent="0.25">
      <c r="A606214" s="7" t="s">
        <v>14</v>
      </c>
      <c r="AF606214" s="13" t="s">
        <v>122</v>
      </c>
      <c r="AH606214" s="7" t="s">
        <v>126</v>
      </c>
      <c r="AI606214" s="7">
        <v>4</v>
      </c>
      <c r="AJ606214" s="7">
        <v>1</v>
      </c>
      <c r="AK606214" s="7">
        <v>2</v>
      </c>
      <c r="AL606214" s="13">
        <v>3</v>
      </c>
      <c r="AM606214" s="7">
        <v>4</v>
      </c>
      <c r="AN606214" s="13" t="s">
        <v>137</v>
      </c>
      <c r="AO606214" s="7">
        <v>4</v>
      </c>
      <c r="AQ606214" s="13" t="s">
        <v>141</v>
      </c>
      <c r="AR606214" s="13" t="s">
        <v>141</v>
      </c>
      <c r="AS606214" s="7" t="s">
        <v>141</v>
      </c>
      <c r="AT606214" s="7">
        <v>1</v>
      </c>
      <c r="AU606214" s="13" t="s">
        <v>141</v>
      </c>
      <c r="AV606214" s="13" t="s">
        <v>141</v>
      </c>
      <c r="AW606214" s="13" t="s">
        <v>141</v>
      </c>
      <c r="AX606214" s="13" t="s">
        <v>141</v>
      </c>
      <c r="AY606214" s="7" t="s">
        <v>157</v>
      </c>
      <c r="BA606214" s="7">
        <v>1</v>
      </c>
      <c r="BE606214" s="13" t="s">
        <v>141</v>
      </c>
      <c r="BG606214" s="7">
        <v>9</v>
      </c>
      <c r="BH606214" s="13" t="s">
        <v>141</v>
      </c>
      <c r="BJ606214" s="13" t="s">
        <v>141</v>
      </c>
      <c r="BK606214" s="13" t="s">
        <v>141</v>
      </c>
      <c r="BL606214" s="7">
        <v>2</v>
      </c>
      <c r="BN606214" s="13" t="s">
        <v>141</v>
      </c>
      <c r="BO606214" s="7">
        <v>1</v>
      </c>
      <c r="BP606214" s="13" t="s">
        <v>141</v>
      </c>
      <c r="BQ606214" s="7">
        <v>1</v>
      </c>
      <c r="BR606214" s="13" t="s">
        <v>141</v>
      </c>
      <c r="BS606214" s="7">
        <v>6</v>
      </c>
      <c r="BV606214" s="7">
        <v>1</v>
      </c>
      <c r="BW606214" s="13" t="s">
        <v>141</v>
      </c>
      <c r="BX606214" s="13" t="s">
        <v>141</v>
      </c>
      <c r="BY606214" s="7">
        <v>4</v>
      </c>
      <c r="BZ606214" s="7">
        <v>1</v>
      </c>
      <c r="CC606214" s="7">
        <v>2</v>
      </c>
      <c r="CD606214" s="7">
        <v>1</v>
      </c>
      <c r="CE606214" s="7">
        <v>1</v>
      </c>
      <c r="CG606214" s="7" t="s">
        <v>141</v>
      </c>
      <c r="CH606214" s="7">
        <v>1</v>
      </c>
      <c r="CI606214" s="7">
        <v>3</v>
      </c>
      <c r="CJ606214" s="7" t="s">
        <v>141</v>
      </c>
      <c r="CK606214" s="7">
        <v>1</v>
      </c>
      <c r="CL606214" s="7">
        <v>6</v>
      </c>
    </row>
    <row r="606215" spans="1:90" x14ac:dyDescent="0.25">
      <c r="A606215" s="7" t="s">
        <v>15</v>
      </c>
      <c r="AF606215" s="7">
        <v>1</v>
      </c>
      <c r="AG606215" s="7">
        <f>AG606213+AG606214</f>
        <v>1</v>
      </c>
      <c r="AH606215" s="7">
        <v>2</v>
      </c>
      <c r="AI606215" s="7">
        <f>AI606213+AI606214</f>
        <v>6</v>
      </c>
      <c r="AJ606215" s="7">
        <f>AJ606213+AJ606214</f>
        <v>2</v>
      </c>
      <c r="AK606215" s="7">
        <f>AK606213+AK606214</f>
        <v>2</v>
      </c>
      <c r="AL606215" s="7">
        <f>AL606213+AL606214</f>
        <v>5</v>
      </c>
      <c r="AM606215" s="7">
        <f>AM606213+AM606214</f>
        <v>4</v>
      </c>
      <c r="AN606215" s="7">
        <v>10</v>
      </c>
      <c r="AO606215" s="7">
        <f>AO606213+AO606214</f>
        <v>4</v>
      </c>
      <c r="AP606215" s="7">
        <f>AP606213+AP606214</f>
        <v>1</v>
      </c>
      <c r="AQ606215" s="7">
        <v>1</v>
      </c>
      <c r="AR606215" s="7">
        <v>1</v>
      </c>
      <c r="AS606215" s="7">
        <v>1</v>
      </c>
      <c r="AT606215" s="7">
        <f>AT606213+AT606214</f>
        <v>2</v>
      </c>
      <c r="AU606215" s="7">
        <v>2</v>
      </c>
      <c r="AV606215" s="7">
        <v>2</v>
      </c>
      <c r="AW606215" s="7">
        <v>2</v>
      </c>
      <c r="AX606215" s="7">
        <v>3</v>
      </c>
      <c r="AY606215" s="7">
        <v>4</v>
      </c>
      <c r="AZ606215" s="7">
        <f>AZ606213+AZ606214</f>
        <v>1</v>
      </c>
      <c r="BA606215" s="7">
        <f>BA606213+BA606214</f>
        <v>1</v>
      </c>
      <c r="BB606215" s="7">
        <f>BB606213+BB606214</f>
        <v>1</v>
      </c>
      <c r="BC606215" s="7">
        <f>BC606213+BC606214</f>
        <v>2</v>
      </c>
      <c r="BD606215" s="7">
        <v>2</v>
      </c>
      <c r="BE606215" s="7">
        <v>1</v>
      </c>
      <c r="BF606215" s="7">
        <f>BF606213+BF606214</f>
        <v>1</v>
      </c>
      <c r="BG606215" s="7">
        <f>BG606213+BG606214</f>
        <v>11</v>
      </c>
      <c r="BH606215" s="7">
        <v>1</v>
      </c>
      <c r="BI606215" s="7">
        <f>BI606213+BI606214</f>
        <v>1</v>
      </c>
      <c r="BJ606215" s="7">
        <v>1</v>
      </c>
      <c r="BK606215" s="7">
        <v>1</v>
      </c>
      <c r="BL606215" s="7">
        <f>BL606213+BL606214</f>
        <v>2</v>
      </c>
      <c r="BM606215" s="7">
        <f>BM606213+BM606214</f>
        <v>2</v>
      </c>
      <c r="BN606215" s="7">
        <v>1</v>
      </c>
      <c r="BO606215" s="7">
        <f>BO606213+BO606214</f>
        <v>1</v>
      </c>
      <c r="BP606215" s="7">
        <v>2</v>
      </c>
      <c r="BQ606215" s="7">
        <f>BQ606213+BQ606214</f>
        <v>2</v>
      </c>
      <c r="BR606215" s="7">
        <v>3</v>
      </c>
      <c r="BS606215" s="7">
        <f>BS606213+BS606214</f>
        <v>7</v>
      </c>
      <c r="BU606215" s="7">
        <f>BU606213+BU606214</f>
        <v>1</v>
      </c>
      <c r="BV606215" s="7">
        <f>BV606213+BV606214</f>
        <v>1</v>
      </c>
      <c r="BW606215" s="7">
        <v>2</v>
      </c>
      <c r="BX606215" s="7">
        <v>4</v>
      </c>
      <c r="BY606215" s="7">
        <v>5</v>
      </c>
      <c r="BZ606215" s="7">
        <v>1</v>
      </c>
      <c r="CA606215" s="7">
        <v>1</v>
      </c>
      <c r="CB606215" s="7">
        <v>1</v>
      </c>
      <c r="CC606215" s="7">
        <v>2</v>
      </c>
      <c r="CD606215" s="7">
        <v>1</v>
      </c>
      <c r="CE606215" s="7">
        <v>1</v>
      </c>
      <c r="CG606215" s="7">
        <v>2</v>
      </c>
      <c r="CH606215" s="7">
        <v>2</v>
      </c>
      <c r="CI606215" s="7">
        <v>5</v>
      </c>
      <c r="CJ606215" s="7">
        <v>1</v>
      </c>
      <c r="CK606215" s="7">
        <v>2</v>
      </c>
      <c r="CL606215" s="7">
        <v>6</v>
      </c>
    </row>
    <row r="606216" spans="1:90" x14ac:dyDescent="0.25">
      <c r="A606216" s="1" t="s">
        <v>16</v>
      </c>
      <c r="AF606216" s="13" t="s">
        <v>56</v>
      </c>
      <c r="AH606216" s="7" t="s">
        <v>56</v>
      </c>
      <c r="AI606216" s="13" t="s">
        <v>56</v>
      </c>
      <c r="AJ606216" s="13" t="s">
        <v>56</v>
      </c>
      <c r="AK606216" s="13" t="s">
        <v>56</v>
      </c>
      <c r="AL606216" s="13" t="s">
        <v>56</v>
      </c>
      <c r="AN606216" s="13" t="s">
        <v>56</v>
      </c>
      <c r="AT606216" s="13" t="s">
        <v>56</v>
      </c>
      <c r="AU606216" s="13" t="s">
        <v>56</v>
      </c>
      <c r="AV606216" s="13" t="s">
        <v>56</v>
      </c>
      <c r="AW606216" s="13" t="s">
        <v>56</v>
      </c>
      <c r="AX606216" s="13" t="s">
        <v>56</v>
      </c>
      <c r="AY606216" s="13" t="s">
        <v>56</v>
      </c>
      <c r="BG606216" s="13" t="s">
        <v>56</v>
      </c>
      <c r="BP606216" s="13" t="s">
        <v>56</v>
      </c>
      <c r="BQ606216" s="7" t="s">
        <v>56</v>
      </c>
      <c r="BR606216" s="7" t="s">
        <v>56</v>
      </c>
      <c r="BS606216" s="7" t="s">
        <v>56</v>
      </c>
      <c r="BW606216" s="13" t="s">
        <v>56</v>
      </c>
      <c r="BX606216" s="13" t="s">
        <v>56</v>
      </c>
      <c r="BY606216" s="7" t="s">
        <v>56</v>
      </c>
      <c r="CG606216" s="7" t="s">
        <v>56</v>
      </c>
      <c r="CH606216" s="7" t="s">
        <v>56</v>
      </c>
      <c r="CI606216" s="7" t="s">
        <v>56</v>
      </c>
      <c r="CK606216" s="7" t="s">
        <v>56</v>
      </c>
    </row>
    <row r="606217" spans="1:90" x14ac:dyDescent="0.25">
      <c r="A606217" s="16" t="s">
        <v>17</v>
      </c>
      <c r="AF606217" s="13"/>
      <c r="AI606217" s="13"/>
      <c r="AJ606217" s="13"/>
      <c r="AK606217" s="13"/>
      <c r="AL606217" s="13"/>
      <c r="AN606217" s="13"/>
      <c r="AT606217" s="13"/>
      <c r="AU606217" s="13"/>
      <c r="AV606217" s="13"/>
      <c r="AW606217" s="13"/>
      <c r="AX606217" s="13"/>
      <c r="AY606217" s="13"/>
      <c r="BG606217" s="13"/>
      <c r="BP606217" s="13">
        <v>1</v>
      </c>
    </row>
    <row r="606218" spans="1:90" x14ac:dyDescent="0.25">
      <c r="A606218" s="16" t="s">
        <v>18</v>
      </c>
      <c r="AF606218" s="13"/>
      <c r="AI606218" s="13"/>
      <c r="AJ606218" s="13"/>
      <c r="AK606218" s="13"/>
      <c r="AL606218" s="13"/>
      <c r="AN606218" s="13"/>
      <c r="AT606218" s="13"/>
      <c r="AU606218" s="13"/>
      <c r="AV606218" s="13"/>
      <c r="AW606218" s="13"/>
      <c r="AX606218" s="13"/>
      <c r="AY606218" s="13"/>
      <c r="AZ606218" s="7">
        <v>429</v>
      </c>
    </row>
    <row r="606219" spans="1:90" x14ac:dyDescent="0.25">
      <c r="A606219" s="1" t="s">
        <v>19</v>
      </c>
      <c r="AI606219" s="7">
        <v>1</v>
      </c>
      <c r="AY606219" s="7">
        <v>1</v>
      </c>
      <c r="BC606219" s="7">
        <v>1</v>
      </c>
    </row>
    <row r="606220" spans="1:90" x14ac:dyDescent="0.25">
      <c r="A606220" s="16" t="s">
        <v>20</v>
      </c>
      <c r="AF606220" s="13"/>
      <c r="AI606220" s="13"/>
      <c r="AJ606220" s="13"/>
      <c r="AK606220" s="13"/>
      <c r="AL606220" s="13"/>
      <c r="AN606220" s="13"/>
      <c r="AT606220" s="13"/>
      <c r="AU606220" s="13"/>
      <c r="AV606220" s="13"/>
      <c r="AW606220" s="13"/>
      <c r="AX606220" s="13"/>
      <c r="AY606220" s="13"/>
      <c r="BB606220" s="7">
        <v>2</v>
      </c>
    </row>
    <row r="606221" spans="1:90" x14ac:dyDescent="0.25">
      <c r="A606221" s="1" t="s">
        <v>21</v>
      </c>
      <c r="AH606221" s="7">
        <v>1</v>
      </c>
      <c r="AT606221" s="7">
        <v>1</v>
      </c>
    </row>
    <row r="606222" spans="1:90" x14ac:dyDescent="0.25">
      <c r="A606222" s="1" t="s">
        <v>22</v>
      </c>
      <c r="BG606222" s="7">
        <v>27</v>
      </c>
      <c r="BR606222" s="7">
        <v>1</v>
      </c>
      <c r="BX606222" s="7">
        <v>1</v>
      </c>
    </row>
    <row r="606223" spans="1:90" x14ac:dyDescent="0.25">
      <c r="A606223" s="17" t="s">
        <v>48</v>
      </c>
      <c r="AJ606223" s="7">
        <v>1</v>
      </c>
      <c r="AV606223" s="7">
        <v>1</v>
      </c>
      <c r="BF606223" s="7">
        <v>1</v>
      </c>
      <c r="CI606223" s="7">
        <v>1</v>
      </c>
    </row>
    <row r="606224" spans="1:90" x14ac:dyDescent="0.25">
      <c r="A606224" s="16" t="s">
        <v>23</v>
      </c>
      <c r="AI606224" s="7">
        <v>4</v>
      </c>
      <c r="AL606224" s="13">
        <v>3</v>
      </c>
      <c r="AP606224" s="7">
        <v>1</v>
      </c>
      <c r="AU606224" s="7">
        <v>1</v>
      </c>
      <c r="AW606224" s="7">
        <v>1</v>
      </c>
      <c r="AX606224" s="7">
        <v>1</v>
      </c>
      <c r="AY606224" s="7">
        <v>1</v>
      </c>
      <c r="BC606224" s="7">
        <v>36</v>
      </c>
      <c r="BD606224" s="7">
        <v>1</v>
      </c>
      <c r="BG606224" s="7">
        <v>4</v>
      </c>
      <c r="BI606224" s="7">
        <v>1</v>
      </c>
      <c r="BM606224" s="7">
        <v>2</v>
      </c>
      <c r="BQ606224" s="7">
        <v>1</v>
      </c>
      <c r="BR606224" s="7">
        <v>34</v>
      </c>
      <c r="BS606224" s="7">
        <v>10</v>
      </c>
      <c r="BU606224" s="7">
        <v>2</v>
      </c>
      <c r="BW606224" s="7">
        <v>9</v>
      </c>
      <c r="BX606224" s="7">
        <v>2</v>
      </c>
      <c r="BY606224" s="7">
        <v>4</v>
      </c>
      <c r="CB606224" s="7">
        <v>9</v>
      </c>
      <c r="CG606224" s="7">
        <v>4</v>
      </c>
      <c r="CH606224" s="7">
        <v>2</v>
      </c>
      <c r="CK606224" s="7">
        <v>9</v>
      </c>
    </row>
    <row r="606225" spans="1:90" x14ac:dyDescent="0.25">
      <c r="A606225" s="17" t="s">
        <v>211</v>
      </c>
      <c r="AL606225" s="13"/>
      <c r="BD606225" s="7">
        <v>1</v>
      </c>
      <c r="CA606225" s="7">
        <v>1</v>
      </c>
    </row>
    <row r="606226" spans="1:90" x14ac:dyDescent="0.25">
      <c r="A606226" s="1" t="s">
        <v>24</v>
      </c>
      <c r="AF606226" s="7">
        <v>2</v>
      </c>
      <c r="AG606226" s="7">
        <v>3</v>
      </c>
      <c r="AL606226" s="7">
        <v>1</v>
      </c>
      <c r="AN606226" s="7">
        <v>2</v>
      </c>
      <c r="AX606226" s="7">
        <v>1</v>
      </c>
    </row>
    <row r="606227" spans="1:90" x14ac:dyDescent="0.25">
      <c r="A606227" s="1" t="s">
        <v>25</v>
      </c>
      <c r="AN606227" s="7">
        <v>1</v>
      </c>
      <c r="BM606227" s="7">
        <v>2</v>
      </c>
      <c r="BX606227" s="7">
        <v>1</v>
      </c>
    </row>
    <row r="606228" spans="1:90" x14ac:dyDescent="0.25">
      <c r="A606228" s="17" t="s">
        <v>49</v>
      </c>
      <c r="AF606228" s="7">
        <v>3</v>
      </c>
      <c r="AL606228" s="7">
        <v>797</v>
      </c>
      <c r="AM606228" s="7">
        <v>11</v>
      </c>
      <c r="AN606228" s="7">
        <v>11</v>
      </c>
      <c r="AR606228" s="7">
        <v>999999999</v>
      </c>
      <c r="AS606228" s="7">
        <v>999999999</v>
      </c>
      <c r="AT606228" s="7">
        <v>11</v>
      </c>
      <c r="AU606228" s="7">
        <v>4</v>
      </c>
      <c r="AV606228" s="7">
        <v>3</v>
      </c>
      <c r="AW606228" s="7">
        <v>2</v>
      </c>
      <c r="AX606228" s="7">
        <v>1</v>
      </c>
      <c r="BE606228" s="7">
        <v>3</v>
      </c>
      <c r="BG606228" s="7">
        <v>75</v>
      </c>
      <c r="BH606228" s="7">
        <v>1</v>
      </c>
      <c r="BJ606228" s="7">
        <v>1</v>
      </c>
      <c r="BK606228" s="7">
        <v>94</v>
      </c>
      <c r="BL606228" s="7">
        <v>638</v>
      </c>
      <c r="BN606228" s="7">
        <v>1</v>
      </c>
      <c r="BP606228" s="7">
        <v>25</v>
      </c>
      <c r="BR606228" s="7">
        <v>14</v>
      </c>
      <c r="BT606228" s="7">
        <v>2</v>
      </c>
      <c r="BV606228" s="7">
        <v>1</v>
      </c>
      <c r="BW606228" s="7">
        <v>4</v>
      </c>
      <c r="BX606228" s="7">
        <v>11</v>
      </c>
      <c r="BY606228" s="7">
        <v>32</v>
      </c>
      <c r="BZ606228" s="7">
        <v>1</v>
      </c>
      <c r="CC606228" s="7">
        <v>7</v>
      </c>
      <c r="CD606228" s="7">
        <v>6</v>
      </c>
      <c r="CE606228" s="7">
        <v>20</v>
      </c>
      <c r="CF606228" s="7">
        <v>2</v>
      </c>
      <c r="CG606228" s="7">
        <v>5</v>
      </c>
      <c r="CH606228" s="7">
        <v>7</v>
      </c>
      <c r="CI606228" s="7">
        <v>66</v>
      </c>
      <c r="CJ606228" s="7">
        <v>3</v>
      </c>
      <c r="CK606228" s="7">
        <v>1</v>
      </c>
      <c r="CL606228" s="7">
        <v>1696</v>
      </c>
    </row>
    <row r="606229" spans="1:90" x14ac:dyDescent="0.25">
      <c r="A606229" s="17" t="s">
        <v>50</v>
      </c>
      <c r="AY606229" s="7">
        <v>5</v>
      </c>
      <c r="CE606229" s="7">
        <v>1</v>
      </c>
      <c r="CH606229" s="7">
        <v>5</v>
      </c>
      <c r="CL606229" s="7">
        <v>178</v>
      </c>
    </row>
    <row r="606230" spans="1:90" x14ac:dyDescent="0.25">
      <c r="A606230" s="1" t="s">
        <v>26</v>
      </c>
      <c r="BG606230" s="7">
        <v>2</v>
      </c>
      <c r="BV606230" s="7">
        <v>6</v>
      </c>
      <c r="BY606230" s="7">
        <v>15</v>
      </c>
      <c r="CL606230" s="7">
        <v>1</v>
      </c>
    </row>
    <row r="606231" spans="1:90" x14ac:dyDescent="0.25">
      <c r="A606231" s="16" t="s">
        <v>27</v>
      </c>
      <c r="BG606231" s="7">
        <v>18</v>
      </c>
      <c r="BS606231" s="7">
        <v>2</v>
      </c>
    </row>
    <row r="606232" spans="1:90" x14ac:dyDescent="0.25">
      <c r="A606232" s="16" t="s">
        <v>28</v>
      </c>
      <c r="BA606232" s="7">
        <v>1933</v>
      </c>
      <c r="BG606232" s="7">
        <v>4</v>
      </c>
      <c r="BL606232" s="7">
        <v>59</v>
      </c>
      <c r="BO606232" s="7">
        <v>5</v>
      </c>
      <c r="CH606232" s="7">
        <v>5</v>
      </c>
      <c r="CI606232" s="7">
        <v>1</v>
      </c>
      <c r="CL606232" s="7">
        <v>161</v>
      </c>
    </row>
    <row r="606233" spans="1:90" x14ac:dyDescent="0.25">
      <c r="A606233" s="16" t="s">
        <v>29</v>
      </c>
      <c r="AN606233" s="13">
        <v>2</v>
      </c>
    </row>
    <row r="606234" spans="1:90" x14ac:dyDescent="0.25">
      <c r="A606234" s="1" t="s">
        <v>30</v>
      </c>
      <c r="AI606234" s="7">
        <v>1</v>
      </c>
      <c r="AY606234" s="7">
        <v>96</v>
      </c>
      <c r="BG606234" s="7">
        <v>27</v>
      </c>
      <c r="BY606234" s="7">
        <v>17</v>
      </c>
    </row>
    <row r="606235" spans="1:90" x14ac:dyDescent="0.25">
      <c r="A606235" s="17" t="s">
        <v>51</v>
      </c>
      <c r="AO606235" s="7">
        <v>2</v>
      </c>
      <c r="AT606235" s="7">
        <v>8</v>
      </c>
      <c r="AY606235" s="7">
        <v>24</v>
      </c>
      <c r="BG606235" s="7">
        <v>3</v>
      </c>
      <c r="BY606235" s="7">
        <v>4</v>
      </c>
    </row>
    <row r="606236" spans="1:90" x14ac:dyDescent="0.25">
      <c r="A606236" s="16" t="s">
        <v>31</v>
      </c>
      <c r="AJ606236" s="7">
        <v>3</v>
      </c>
      <c r="AL606236" s="13">
        <v>109</v>
      </c>
      <c r="AM606236" s="7">
        <v>6</v>
      </c>
      <c r="AN606236" s="7">
        <v>25</v>
      </c>
      <c r="AO606236" s="7">
        <v>10</v>
      </c>
      <c r="BG606236" s="7">
        <v>3</v>
      </c>
      <c r="BS606236" s="7">
        <v>4</v>
      </c>
      <c r="CC606236" s="7">
        <v>4</v>
      </c>
      <c r="CI606236" s="7">
        <v>2</v>
      </c>
      <c r="CL606236" s="7">
        <v>3</v>
      </c>
    </row>
    <row r="606237" spans="1:90" x14ac:dyDescent="0.25">
      <c r="A606237" s="16" t="s">
        <v>32</v>
      </c>
    </row>
    <row r="606238" spans="1:90" x14ac:dyDescent="0.25">
      <c r="A606238" s="16" t="s">
        <v>33</v>
      </c>
      <c r="BG606238" s="7">
        <v>2</v>
      </c>
      <c r="BL606238" s="7">
        <v>2</v>
      </c>
      <c r="BS606238" s="7">
        <v>4</v>
      </c>
    </row>
    <row r="606239" spans="1:90" x14ac:dyDescent="0.25">
      <c r="A606239" s="1" t="s">
        <v>34</v>
      </c>
      <c r="AI606239" s="7">
        <v>73</v>
      </c>
    </row>
    <row r="606240" spans="1:90" x14ac:dyDescent="0.25">
      <c r="A606240" s="16" t="s">
        <v>35</v>
      </c>
      <c r="AK606240" s="7">
        <v>15</v>
      </c>
      <c r="AL606240" s="13">
        <v>72</v>
      </c>
      <c r="AM606240" s="7">
        <v>7</v>
      </c>
      <c r="AN606240" s="7">
        <v>1</v>
      </c>
      <c r="AO606240" s="7">
        <v>10</v>
      </c>
      <c r="BG606240" s="7">
        <v>2</v>
      </c>
      <c r="BS606240" s="7">
        <v>12</v>
      </c>
      <c r="CC606240" s="7">
        <v>4</v>
      </c>
      <c r="CE606240" s="7">
        <v>1</v>
      </c>
    </row>
    <row r="606241" spans="1:90" x14ac:dyDescent="0.25">
      <c r="A606241" s="1" t="s">
        <v>36</v>
      </c>
      <c r="AL606241" s="7">
        <v>9</v>
      </c>
      <c r="AM606241" s="7">
        <v>2</v>
      </c>
      <c r="AN606241" s="7">
        <v>3</v>
      </c>
      <c r="AO606241" s="7">
        <v>5</v>
      </c>
      <c r="BQ606241" s="7">
        <v>1</v>
      </c>
    </row>
    <row r="606242" spans="1:90" x14ac:dyDescent="0.25">
      <c r="A606242" s="1" t="s">
        <v>37</v>
      </c>
      <c r="BS606242" s="7">
        <v>34</v>
      </c>
    </row>
    <row r="606243" spans="1:90" x14ac:dyDescent="0.25">
      <c r="A606243" s="1" t="s">
        <v>38</v>
      </c>
      <c r="AI606243" s="7">
        <v>1</v>
      </c>
    </row>
    <row r="606244" spans="1:90" x14ac:dyDescent="0.25">
      <c r="A606244" s="1" t="s">
        <v>39</v>
      </c>
      <c r="AI606244" s="7">
        <v>1</v>
      </c>
      <c r="CL606244" s="7">
        <v>1</v>
      </c>
    </row>
    <row r="606245" spans="1:90" x14ac:dyDescent="0.25">
      <c r="A606245" s="1" t="s">
        <v>40</v>
      </c>
      <c r="AK606245" s="13">
        <v>1</v>
      </c>
    </row>
    <row r="606246" spans="1:90" x14ac:dyDescent="0.25">
      <c r="A606246" s="1" t="s">
        <v>41</v>
      </c>
      <c r="AN606246" s="7">
        <v>2</v>
      </c>
      <c r="CI606246" s="7">
        <v>2</v>
      </c>
      <c r="CL606246" s="7">
        <v>1</v>
      </c>
    </row>
    <row r="606247" spans="1:90" x14ac:dyDescent="0.25">
      <c r="A606247" s="1" t="s">
        <v>42</v>
      </c>
      <c r="AN606247" s="7">
        <v>3</v>
      </c>
      <c r="BS606247" s="7">
        <v>2</v>
      </c>
    </row>
    <row r="606248" spans="1:90" x14ac:dyDescent="0.25">
      <c r="A606248" s="17" t="s">
        <v>52</v>
      </c>
      <c r="AN606248" s="7">
        <v>1</v>
      </c>
      <c r="BG606248" s="7">
        <v>2</v>
      </c>
      <c r="CL606248" s="7">
        <v>11</v>
      </c>
    </row>
    <row r="606249" spans="1:90" x14ac:dyDescent="0.25">
      <c r="A606249" s="1" t="s">
        <v>43</v>
      </c>
      <c r="BG606249" s="7">
        <v>1</v>
      </c>
    </row>
    <row r="606250" spans="1:90" x14ac:dyDescent="0.25">
      <c r="A606250" s="17" t="s">
        <v>53</v>
      </c>
      <c r="AN606250" s="7">
        <v>16</v>
      </c>
    </row>
    <row r="606251" spans="1:90" x14ac:dyDescent="0.25">
      <c r="A606251" s="1" t="s">
        <v>44</v>
      </c>
      <c r="AM606251" s="7">
        <v>2</v>
      </c>
      <c r="AO606251" s="7">
        <v>8</v>
      </c>
    </row>
    <row r="606252" spans="1:90" x14ac:dyDescent="0.25">
      <c r="A606252" s="1" t="s">
        <v>45</v>
      </c>
      <c r="BG606252" s="7">
        <v>3</v>
      </c>
    </row>
    <row r="606253" spans="1:90" x14ac:dyDescent="0.25">
      <c r="A606253" s="1" t="s">
        <v>46</v>
      </c>
      <c r="BY606253" s="7">
        <v>4</v>
      </c>
    </row>
    <row r="606254" spans="1:90" x14ac:dyDescent="0.25">
      <c r="A606254" s="16" t="s">
        <v>47</v>
      </c>
      <c r="AK606254" s="13" t="s">
        <v>132</v>
      </c>
      <c r="AL606254" s="13" t="s">
        <v>134</v>
      </c>
      <c r="AQ606254" s="13" t="s">
        <v>142</v>
      </c>
      <c r="AR606254" s="13"/>
      <c r="AS606254" s="7" t="s">
        <v>146</v>
      </c>
      <c r="AZ606254" s="7" t="s">
        <v>159</v>
      </c>
      <c r="CF606254" s="7" t="s">
        <v>199</v>
      </c>
      <c r="CI606254" s="7" t="s">
        <v>205</v>
      </c>
    </row>
    <row r="622584" spans="1:90" x14ac:dyDescent="0.25">
      <c r="A622584" s="1" t="s">
        <v>0</v>
      </c>
      <c r="B622584" s="13" t="s">
        <v>67</v>
      </c>
      <c r="C622584" s="7" t="s">
        <v>71</v>
      </c>
      <c r="D622584" s="7" t="s">
        <v>73</v>
      </c>
      <c r="E622584" s="7" t="s">
        <v>77</v>
      </c>
      <c r="F622584" s="7" t="s">
        <v>79</v>
      </c>
      <c r="G622584" s="7" t="s">
        <v>81</v>
      </c>
      <c r="H622584" s="7" t="s">
        <v>83</v>
      </c>
      <c r="I622584" s="7" t="s">
        <v>86</v>
      </c>
      <c r="J622584" s="7" t="s">
        <v>87</v>
      </c>
      <c r="K622584" s="7" t="s">
        <v>89</v>
      </c>
      <c r="L622584" s="7" t="s">
        <v>90</v>
      </c>
      <c r="M622584" s="7" t="s">
        <v>91</v>
      </c>
      <c r="N622584" s="7" t="s">
        <v>93</v>
      </c>
      <c r="O622584" s="7" t="s">
        <v>94</v>
      </c>
      <c r="P622584" s="7" t="s">
        <v>96</v>
      </c>
      <c r="Q622584" s="7" t="s">
        <v>97</v>
      </c>
      <c r="R622584" s="7" t="s">
        <v>100</v>
      </c>
      <c r="S622584" s="7" t="s">
        <v>102</v>
      </c>
      <c r="T622584" s="7" t="s">
        <v>103</v>
      </c>
      <c r="U622584" s="7" t="s">
        <v>105</v>
      </c>
      <c r="V622584" s="7" t="s">
        <v>106</v>
      </c>
      <c r="W622584" s="7" t="s">
        <v>108</v>
      </c>
      <c r="X622584" s="7" t="s">
        <v>110</v>
      </c>
      <c r="Y622584" s="7" t="s">
        <v>111</v>
      </c>
      <c r="Z622584" s="7" t="s">
        <v>112</v>
      </c>
      <c r="AA622584" s="7" t="s">
        <v>113</v>
      </c>
      <c r="AB622584" s="7" t="s">
        <v>115</v>
      </c>
      <c r="AC622584" s="7" t="s">
        <v>117</v>
      </c>
      <c r="AD622584" s="7" t="s">
        <v>119</v>
      </c>
      <c r="AE622584" s="7" t="s">
        <v>120</v>
      </c>
      <c r="AF622584" s="7" t="s">
        <v>121</v>
      </c>
      <c r="AG622584" s="7" t="s">
        <v>123</v>
      </c>
      <c r="AH622584" s="7" t="s">
        <v>125</v>
      </c>
      <c r="AI622584" s="7" t="s">
        <v>127</v>
      </c>
      <c r="AJ622584" s="7" t="s">
        <v>129</v>
      </c>
      <c r="AK622584" s="7" t="s">
        <v>130</v>
      </c>
      <c r="AL622584" s="7" t="s">
        <v>133</v>
      </c>
      <c r="AM622584" s="7" t="s">
        <v>135</v>
      </c>
      <c r="AN622584" s="7" t="s">
        <v>136</v>
      </c>
      <c r="AO622584" s="7" t="s">
        <v>138</v>
      </c>
      <c r="AP622584" s="7" t="s">
        <v>139</v>
      </c>
      <c r="AQ622584" s="7" t="s">
        <v>140</v>
      </c>
      <c r="AR622584" s="7" t="s">
        <v>143</v>
      </c>
      <c r="AS622584" s="7" t="s">
        <v>145</v>
      </c>
      <c r="AT622584" s="7" t="s">
        <v>147</v>
      </c>
      <c r="AU622584" s="7" t="s">
        <v>148</v>
      </c>
      <c r="AV622584" s="7" t="s">
        <v>149</v>
      </c>
      <c r="AW622584" s="7" t="s">
        <v>152</v>
      </c>
      <c r="AX622584" s="7" t="s">
        <v>153</v>
      </c>
      <c r="AY622584" s="7" t="s">
        <v>155</v>
      </c>
      <c r="AZ622584" s="7" t="s">
        <v>158</v>
      </c>
      <c r="BA622584" s="7" t="s">
        <v>160</v>
      </c>
      <c r="BB622584" s="7" t="s">
        <v>161</v>
      </c>
      <c r="BC622584" s="7" t="s">
        <v>162</v>
      </c>
      <c r="BD622584" s="7" t="s">
        <v>163</v>
      </c>
      <c r="BE622584" s="7" t="s">
        <v>164</v>
      </c>
      <c r="BF622584" s="7" t="s">
        <v>165</v>
      </c>
      <c r="BG622584" s="7" t="s">
        <v>166</v>
      </c>
      <c r="BH622584" s="7" t="s">
        <v>167</v>
      </c>
      <c r="BI622584" s="7" t="s">
        <v>168</v>
      </c>
      <c r="BJ622584" s="7" t="s">
        <v>169</v>
      </c>
      <c r="BK622584" s="7" t="s">
        <v>170</v>
      </c>
      <c r="BL622584" s="7" t="s">
        <v>171</v>
      </c>
      <c r="BM622584" s="7" t="s">
        <v>173</v>
      </c>
      <c r="BN622584" s="7" t="s">
        <v>174</v>
      </c>
      <c r="BO622584" s="7" t="s">
        <v>176</v>
      </c>
      <c r="BP622584" s="7" t="s">
        <v>178</v>
      </c>
      <c r="BQ622584" s="7" t="s">
        <v>179</v>
      </c>
      <c r="BR622584" s="7" t="s">
        <v>181</v>
      </c>
      <c r="BS622584" s="7" t="s">
        <v>183</v>
      </c>
      <c r="BT622584" s="7" t="s">
        <v>184</v>
      </c>
      <c r="BU622584" s="7" t="s">
        <v>185</v>
      </c>
      <c r="BV622584" s="7" t="s">
        <v>187</v>
      </c>
      <c r="BW622584" s="7" t="s">
        <v>188</v>
      </c>
      <c r="BX622584" s="7" t="s">
        <v>189</v>
      </c>
      <c r="BY622584" s="7" t="s">
        <v>190</v>
      </c>
      <c r="BZ622584" s="7" t="s">
        <v>192</v>
      </c>
      <c r="CA622584" s="7" t="s">
        <v>193</v>
      </c>
      <c r="CB622584" s="7" t="s">
        <v>194</v>
      </c>
      <c r="CC622584" s="7" t="s">
        <v>195</v>
      </c>
      <c r="CD622584" s="7" t="s">
        <v>196</v>
      </c>
      <c r="CE622584" s="7" t="s">
        <v>197</v>
      </c>
      <c r="CF622584" s="7" t="s">
        <v>198</v>
      </c>
      <c r="CG622584" s="7" t="s">
        <v>200</v>
      </c>
      <c r="CH622584" s="7" t="s">
        <v>202</v>
      </c>
      <c r="CI622584" s="7" t="s">
        <v>204</v>
      </c>
      <c r="CJ622584" s="7" t="s">
        <v>206</v>
      </c>
      <c r="CK622584" s="7" t="s">
        <v>208</v>
      </c>
      <c r="CL622584" s="7" t="s">
        <v>209</v>
      </c>
    </row>
    <row r="622585" spans="1:90" x14ac:dyDescent="0.25">
      <c r="A622585" s="1" t="s">
        <v>1</v>
      </c>
      <c r="B622585" s="7" t="s">
        <v>54</v>
      </c>
      <c r="C622585" s="7" t="s">
        <v>54</v>
      </c>
      <c r="D622585" s="7" t="s">
        <v>57</v>
      </c>
      <c r="E622585" s="7" t="s">
        <v>57</v>
      </c>
      <c r="F622585" s="7" t="s">
        <v>57</v>
      </c>
      <c r="G622585" s="7" t="s">
        <v>57</v>
      </c>
      <c r="H622585" s="7" t="s">
        <v>57</v>
      </c>
      <c r="I622585" s="7" t="s">
        <v>54</v>
      </c>
      <c r="J622585" s="7" t="s">
        <v>57</v>
      </c>
      <c r="K622585" s="7" t="s">
        <v>57</v>
      </c>
      <c r="L622585" s="7" t="s">
        <v>57</v>
      </c>
      <c r="M622585" s="7" t="s">
        <v>57</v>
      </c>
      <c r="N622585" s="7" t="s">
        <v>57</v>
      </c>
      <c r="O622585" s="7" t="s">
        <v>54</v>
      </c>
      <c r="P622585" s="7" t="s">
        <v>57</v>
      </c>
      <c r="Q622585" s="7" t="s">
        <v>57</v>
      </c>
      <c r="R622585" s="7" t="s">
        <v>54</v>
      </c>
      <c r="S622585" s="7" t="s">
        <v>57</v>
      </c>
      <c r="T622585" s="7" t="s">
        <v>57</v>
      </c>
      <c r="U622585" s="7" t="s">
        <v>57</v>
      </c>
      <c r="V622585" s="7" t="s">
        <v>57</v>
      </c>
      <c r="W622585" s="7" t="s">
        <v>54</v>
      </c>
      <c r="X622585" s="7" t="s">
        <v>57</v>
      </c>
      <c r="Y622585" s="7" t="s">
        <v>57</v>
      </c>
      <c r="Z622585" s="7" t="s">
        <v>54</v>
      </c>
      <c r="AA622585" s="7" t="s">
        <v>57</v>
      </c>
      <c r="AB622585" s="7" t="s">
        <v>57</v>
      </c>
      <c r="AC622585" s="7" t="s">
        <v>54</v>
      </c>
      <c r="AD622585" s="7" t="s">
        <v>57</v>
      </c>
      <c r="AE622585" s="7" t="s">
        <v>57</v>
      </c>
      <c r="AF622585" s="7" t="s">
        <v>54</v>
      </c>
      <c r="AG622585" s="7" t="s">
        <v>57</v>
      </c>
      <c r="AH622585" s="7" t="s">
        <v>57</v>
      </c>
      <c r="AI622585" s="7" t="s">
        <v>57</v>
      </c>
      <c r="AJ622585" s="7" t="s">
        <v>54</v>
      </c>
      <c r="AK622585" s="7" t="s">
        <v>54</v>
      </c>
      <c r="AL622585" s="7" t="s">
        <v>54</v>
      </c>
      <c r="AM622585" s="7" t="s">
        <v>54</v>
      </c>
      <c r="AN622585" s="7" t="s">
        <v>57</v>
      </c>
      <c r="AO622585" s="7" t="s">
        <v>54</v>
      </c>
      <c r="AP622585" s="7" t="s">
        <v>57</v>
      </c>
      <c r="AQ622585" s="7" t="s">
        <v>57</v>
      </c>
      <c r="AR622585" s="7" t="s">
        <v>57</v>
      </c>
      <c r="AS622585" s="7" t="s">
        <v>57</v>
      </c>
      <c r="AT622585" s="7" t="s">
        <v>54</v>
      </c>
      <c r="AU622585" s="7" t="s">
        <v>54</v>
      </c>
      <c r="AV622585" s="7" t="s">
        <v>57</v>
      </c>
      <c r="AW622585" s="7" t="s">
        <v>57</v>
      </c>
      <c r="AX622585" s="7" t="s">
        <v>57</v>
      </c>
      <c r="AY622585" s="7" t="s">
        <v>54</v>
      </c>
      <c r="AZ622585" s="7" t="s">
        <v>54</v>
      </c>
      <c r="BA622585" s="7" t="s">
        <v>54</v>
      </c>
      <c r="BB622585" s="7" t="s">
        <v>57</v>
      </c>
      <c r="BC622585" s="7" t="s">
        <v>57</v>
      </c>
      <c r="BD622585" s="7" t="s">
        <v>57</v>
      </c>
      <c r="BE622585" s="7" t="s">
        <v>57</v>
      </c>
      <c r="BF622585" s="7" t="s">
        <v>54</v>
      </c>
      <c r="BG622585" s="7" t="s">
        <v>57</v>
      </c>
      <c r="BH622585" s="7" t="s">
        <v>54</v>
      </c>
      <c r="BI622585" s="7" t="s">
        <v>57</v>
      </c>
      <c r="BJ622585" s="7" t="s">
        <v>57</v>
      </c>
      <c r="BK622585" s="7" t="s">
        <v>57</v>
      </c>
      <c r="BL622585" s="7" t="s">
        <v>57</v>
      </c>
      <c r="BM622585" s="7" t="s">
        <v>57</v>
      </c>
      <c r="BN622585" s="7" t="s">
        <v>54</v>
      </c>
      <c r="BO622585" s="7" t="s">
        <v>57</v>
      </c>
      <c r="BP622585" s="7" t="s">
        <v>54</v>
      </c>
      <c r="BQ622585" s="7" t="s">
        <v>57</v>
      </c>
      <c r="BR622585" s="7" t="s">
        <v>57</v>
      </c>
      <c r="BS622585" s="7" t="s">
        <v>57</v>
      </c>
      <c r="BT622585" s="7" t="s">
        <v>57</v>
      </c>
      <c r="BU622585" s="7" t="s">
        <v>54</v>
      </c>
      <c r="BV622585" s="7" t="s">
        <v>57</v>
      </c>
      <c r="BW622585" s="7" t="s">
        <v>54</v>
      </c>
      <c r="BX622585" s="7" t="s">
        <v>54</v>
      </c>
      <c r="BY622585" s="7" t="s">
        <v>57</v>
      </c>
      <c r="BZ622585" s="7" t="s">
        <v>57</v>
      </c>
      <c r="CA622585" s="7" t="s">
        <v>57</v>
      </c>
      <c r="CB622585" s="7" t="s">
        <v>54</v>
      </c>
      <c r="CC622585" s="7" t="s">
        <v>54</v>
      </c>
      <c r="CD622585" s="7" t="s">
        <v>57</v>
      </c>
      <c r="CE622585" s="7" t="s">
        <v>54</v>
      </c>
      <c r="CF622585" s="7" t="s">
        <v>57</v>
      </c>
      <c r="CG622585" s="7" t="s">
        <v>57</v>
      </c>
      <c r="CH622585" s="7" t="s">
        <v>57</v>
      </c>
      <c r="CI622585" s="7" t="s">
        <v>57</v>
      </c>
      <c r="CJ622585" s="7" t="s">
        <v>57</v>
      </c>
      <c r="CK622585" s="7" t="s">
        <v>57</v>
      </c>
      <c r="CL622585" s="7" t="s">
        <v>57</v>
      </c>
    </row>
    <row r="622586" spans="1:90" x14ac:dyDescent="0.25">
      <c r="A622586" s="1" t="s">
        <v>2</v>
      </c>
      <c r="B622586" s="9">
        <v>50</v>
      </c>
      <c r="C622586" s="10">
        <v>58</v>
      </c>
      <c r="D622586" s="10">
        <v>11</v>
      </c>
      <c r="E622586" s="10">
        <v>22</v>
      </c>
      <c r="F622586" s="10">
        <v>37</v>
      </c>
      <c r="G622586" s="10">
        <v>39</v>
      </c>
      <c r="H622586" s="10">
        <v>50</v>
      </c>
      <c r="I622586" s="10">
        <v>1</v>
      </c>
      <c r="J622586" s="10">
        <v>1</v>
      </c>
      <c r="K622586" s="10">
        <v>7</v>
      </c>
      <c r="L622586" s="10">
        <v>18</v>
      </c>
      <c r="M622586" s="10">
        <v>35</v>
      </c>
      <c r="N622586" s="10">
        <v>22</v>
      </c>
      <c r="O622586" s="10">
        <v>55</v>
      </c>
      <c r="P622586" s="10">
        <v>3</v>
      </c>
      <c r="Q622586" s="10">
        <v>21</v>
      </c>
      <c r="R622586" s="10">
        <v>23</v>
      </c>
      <c r="S622586" s="10">
        <v>26</v>
      </c>
      <c r="T622586" s="10">
        <v>30</v>
      </c>
      <c r="U622586" s="10">
        <v>21</v>
      </c>
      <c r="V622586" s="10">
        <v>33</v>
      </c>
      <c r="W622586" s="10">
        <v>2</v>
      </c>
      <c r="X622586" s="10">
        <v>15</v>
      </c>
      <c r="Y622586" s="10">
        <v>39</v>
      </c>
      <c r="Z622586" s="10">
        <v>36</v>
      </c>
      <c r="AA622586" s="10">
        <v>45</v>
      </c>
      <c r="AB622586" s="10">
        <v>53</v>
      </c>
      <c r="AC622586" s="7" t="s">
        <v>118</v>
      </c>
      <c r="AD622586" s="10" t="s">
        <v>118</v>
      </c>
      <c r="AE622586" s="10" t="s">
        <v>118</v>
      </c>
      <c r="AF622586" s="10">
        <v>21</v>
      </c>
      <c r="AG622586" s="10">
        <v>52</v>
      </c>
      <c r="AH622586" s="7">
        <v>62</v>
      </c>
      <c r="AI622586" s="7">
        <v>41</v>
      </c>
      <c r="AJ622586" s="7">
        <v>18</v>
      </c>
      <c r="AK622586" s="7">
        <v>52</v>
      </c>
      <c r="AL622586" s="10">
        <v>55</v>
      </c>
      <c r="AM622586" s="10">
        <v>33</v>
      </c>
      <c r="AN622586" s="10">
        <v>30</v>
      </c>
      <c r="AO622586" s="7">
        <v>38</v>
      </c>
      <c r="AP622586" s="9">
        <v>38</v>
      </c>
      <c r="AQ622586" s="7">
        <v>44</v>
      </c>
      <c r="AR622586" s="7">
        <v>50</v>
      </c>
      <c r="AS622586" s="7">
        <v>55</v>
      </c>
      <c r="AT622586" s="9">
        <v>1</v>
      </c>
      <c r="AU622586" s="9">
        <v>24</v>
      </c>
      <c r="AV622586" s="7">
        <v>28</v>
      </c>
      <c r="AW622586" s="9">
        <v>38</v>
      </c>
      <c r="AX622586" s="10">
        <v>21</v>
      </c>
      <c r="AY622586" s="9">
        <v>42</v>
      </c>
      <c r="AZ622586" s="10">
        <v>13</v>
      </c>
      <c r="BA622586" s="10">
        <v>21</v>
      </c>
      <c r="BB622586" s="10">
        <v>36</v>
      </c>
      <c r="BC622586" s="10">
        <v>57</v>
      </c>
      <c r="BD622586" s="10">
        <v>52</v>
      </c>
      <c r="BE622586" s="10">
        <v>12</v>
      </c>
      <c r="BF622586" s="10">
        <v>49</v>
      </c>
      <c r="BG622586" s="10">
        <v>48</v>
      </c>
      <c r="BH622586" s="10">
        <v>1</v>
      </c>
      <c r="BI622586" s="10">
        <v>40</v>
      </c>
      <c r="BJ622586" s="10">
        <v>42</v>
      </c>
      <c r="BK622586" s="10">
        <v>51</v>
      </c>
      <c r="BL622586" s="10">
        <v>2</v>
      </c>
      <c r="BM622586" s="10">
        <v>31</v>
      </c>
      <c r="BN622586" s="10">
        <v>43</v>
      </c>
      <c r="BO622586" s="10">
        <v>56</v>
      </c>
      <c r="BP622586" s="10">
        <v>2</v>
      </c>
      <c r="BQ622586" s="10">
        <v>14</v>
      </c>
      <c r="BR622586" s="10">
        <v>44</v>
      </c>
      <c r="BS622586" s="10">
        <v>68</v>
      </c>
      <c r="BT622586" s="10">
        <v>30</v>
      </c>
      <c r="BU622586" s="10">
        <v>53</v>
      </c>
      <c r="BV622586" s="10">
        <v>47</v>
      </c>
      <c r="BW622586" s="10">
        <v>41</v>
      </c>
      <c r="BX622586" s="10">
        <v>21</v>
      </c>
      <c r="BY622586" s="10">
        <v>32</v>
      </c>
      <c r="BZ622586" s="10">
        <v>9</v>
      </c>
      <c r="CA622586" s="10">
        <v>33</v>
      </c>
      <c r="CB622586" s="10">
        <v>39</v>
      </c>
      <c r="CC622586" s="10">
        <v>6</v>
      </c>
      <c r="CD622586" s="10">
        <v>18</v>
      </c>
      <c r="CE622586" s="10">
        <v>7</v>
      </c>
      <c r="CF622586" s="10">
        <v>43</v>
      </c>
      <c r="CG622586" s="7">
        <v>36</v>
      </c>
      <c r="CH622586" s="7">
        <v>45</v>
      </c>
      <c r="CI622586" s="7">
        <v>47</v>
      </c>
      <c r="CJ622586" s="7">
        <v>18</v>
      </c>
      <c r="CK622586" s="10" t="s">
        <v>118</v>
      </c>
      <c r="CL622586" s="7" t="s">
        <v>210</v>
      </c>
    </row>
    <row r="622587" spans="1:90" x14ac:dyDescent="0.25">
      <c r="A622587" s="1" t="s">
        <v>3</v>
      </c>
      <c r="B622587" s="7">
        <v>9</v>
      </c>
      <c r="C622587" s="7">
        <v>5</v>
      </c>
      <c r="D622587" s="7">
        <v>9</v>
      </c>
      <c r="E622587" s="7">
        <v>8</v>
      </c>
      <c r="F622587" s="7">
        <v>6</v>
      </c>
      <c r="G622587" s="7">
        <v>8</v>
      </c>
      <c r="H622587" s="7">
        <v>8</v>
      </c>
      <c r="I622587" s="7">
        <v>7</v>
      </c>
      <c r="J622587" s="13">
        <v>3</v>
      </c>
      <c r="K622587" s="13">
        <v>4</v>
      </c>
      <c r="L622587" s="7">
        <v>7</v>
      </c>
      <c r="M622587" s="13">
        <v>12</v>
      </c>
      <c r="N622587" s="7">
        <v>10</v>
      </c>
      <c r="O622587" s="7">
        <v>10</v>
      </c>
      <c r="P622587" s="7">
        <v>10</v>
      </c>
      <c r="Q622587" s="7">
        <v>7</v>
      </c>
      <c r="R622587" s="7">
        <v>5</v>
      </c>
      <c r="S622587" s="7">
        <v>5</v>
      </c>
      <c r="T622587" s="7">
        <v>11</v>
      </c>
      <c r="U622587" s="7">
        <v>7</v>
      </c>
      <c r="V622587" s="7">
        <v>8</v>
      </c>
      <c r="W622587" s="13">
        <v>12</v>
      </c>
      <c r="X622587" s="7">
        <v>5</v>
      </c>
      <c r="Y622587" s="7">
        <v>9</v>
      </c>
      <c r="Z622587" s="7">
        <v>9</v>
      </c>
      <c r="AA622587" s="7">
        <v>10</v>
      </c>
      <c r="AB622587" s="7">
        <v>5</v>
      </c>
      <c r="AC622587" s="7">
        <v>6</v>
      </c>
      <c r="AD622587" s="7">
        <v>7</v>
      </c>
      <c r="AE622587" s="7">
        <v>8</v>
      </c>
      <c r="AF622587" s="7">
        <v>6</v>
      </c>
      <c r="AG622587" s="7">
        <v>10</v>
      </c>
      <c r="AH622587" s="7">
        <v>8</v>
      </c>
      <c r="AI622587" s="7">
        <v>8</v>
      </c>
      <c r="AJ622587" s="7">
        <v>6</v>
      </c>
      <c r="AK622587" s="7">
        <v>5</v>
      </c>
      <c r="AL622587" s="7">
        <v>7</v>
      </c>
      <c r="AM622587" s="7">
        <v>11</v>
      </c>
      <c r="AN622587" s="7">
        <v>10</v>
      </c>
      <c r="AO622587" s="7">
        <v>9</v>
      </c>
      <c r="AP622587" s="7">
        <v>8</v>
      </c>
      <c r="AQ622587" s="7">
        <v>5</v>
      </c>
      <c r="AR622587" s="7">
        <v>7</v>
      </c>
      <c r="AS622587" s="7">
        <v>8</v>
      </c>
      <c r="AT622587" s="7">
        <v>8</v>
      </c>
      <c r="AU622587" s="7">
        <v>11</v>
      </c>
      <c r="AV622587" s="7">
        <v>7</v>
      </c>
      <c r="AW622587" s="7">
        <v>9</v>
      </c>
      <c r="AX622587" s="7">
        <v>6</v>
      </c>
      <c r="AY622587" s="7">
        <v>10</v>
      </c>
      <c r="AZ622587" s="7">
        <v>8</v>
      </c>
      <c r="BA622587" s="7">
        <v>5</v>
      </c>
      <c r="BB622587" s="7">
        <v>8</v>
      </c>
      <c r="BC622587" s="7">
        <v>9</v>
      </c>
      <c r="BD622587" s="7">
        <v>6</v>
      </c>
      <c r="BE622587" s="13">
        <v>6</v>
      </c>
      <c r="BF622587" s="7">
        <v>8</v>
      </c>
      <c r="BG622587" s="7">
        <v>9</v>
      </c>
      <c r="BH622587" s="13">
        <v>4</v>
      </c>
      <c r="BI622587" s="7">
        <v>7</v>
      </c>
      <c r="BJ622587" s="13">
        <v>6</v>
      </c>
      <c r="BK622587" s="13">
        <v>6</v>
      </c>
      <c r="BL622587" s="13">
        <v>3</v>
      </c>
      <c r="BM622587" s="7">
        <v>8</v>
      </c>
      <c r="BN622587" s="7">
        <v>11</v>
      </c>
      <c r="BO622587" s="7">
        <v>7</v>
      </c>
      <c r="BP622587" s="13">
        <v>4</v>
      </c>
      <c r="BQ622587" s="7">
        <v>8</v>
      </c>
      <c r="BR622587" s="7">
        <v>5</v>
      </c>
      <c r="BS622587" s="7">
        <v>9</v>
      </c>
      <c r="BT622587" s="13">
        <v>6</v>
      </c>
      <c r="BU622587" s="7">
        <v>11</v>
      </c>
      <c r="BV622587" s="7">
        <v>9</v>
      </c>
      <c r="BW622587" s="7">
        <v>7</v>
      </c>
      <c r="BX622587" s="7">
        <v>9</v>
      </c>
      <c r="BY622587" s="7">
        <v>9</v>
      </c>
      <c r="BZ622587" s="7">
        <v>8</v>
      </c>
      <c r="CA622587" s="7">
        <v>7</v>
      </c>
      <c r="CB622587" s="7">
        <v>5</v>
      </c>
      <c r="CC622587" s="7">
        <v>5</v>
      </c>
      <c r="CD622587" s="13">
        <v>6</v>
      </c>
      <c r="CE622587" s="7">
        <v>11</v>
      </c>
      <c r="CF622587" s="7">
        <v>9</v>
      </c>
      <c r="CG622587" s="7">
        <v>7</v>
      </c>
      <c r="CH622587" s="7">
        <v>7</v>
      </c>
      <c r="CI622587" s="7">
        <v>5</v>
      </c>
      <c r="CJ622587" s="7">
        <v>7</v>
      </c>
      <c r="CK622587" s="7">
        <v>7</v>
      </c>
      <c r="CL622587" s="7">
        <v>4</v>
      </c>
    </row>
    <row r="622588" spans="1:90" x14ac:dyDescent="0.25">
      <c r="A622588" s="1" t="s">
        <v>4</v>
      </c>
      <c r="B622588" s="7">
        <v>2007</v>
      </c>
      <c r="C622588" s="7">
        <v>2007</v>
      </c>
      <c r="D622588" s="7">
        <v>2008</v>
      </c>
      <c r="E622588" s="7">
        <v>2008</v>
      </c>
      <c r="F622588" s="7">
        <v>2008</v>
      </c>
      <c r="G622588" s="7">
        <v>2008</v>
      </c>
      <c r="H622588" s="7">
        <v>2008</v>
      </c>
      <c r="I622588" s="7">
        <v>2009</v>
      </c>
      <c r="J622588" s="7">
        <v>2010</v>
      </c>
      <c r="K622588" s="7">
        <v>2010</v>
      </c>
      <c r="L622588" s="7">
        <v>2010</v>
      </c>
      <c r="M622588" s="7">
        <v>2010</v>
      </c>
      <c r="N622588" s="7">
        <v>2011</v>
      </c>
      <c r="O622588" s="7">
        <v>2011</v>
      </c>
      <c r="P622588" s="13">
        <v>2012</v>
      </c>
      <c r="Q622588" s="7">
        <v>2012</v>
      </c>
      <c r="R622588" s="7">
        <v>2012</v>
      </c>
      <c r="S622588" s="7">
        <v>2012</v>
      </c>
      <c r="T622588" s="13">
        <v>2012</v>
      </c>
      <c r="U622588" s="13">
        <v>2015</v>
      </c>
      <c r="V622588" s="13">
        <v>2015</v>
      </c>
      <c r="W622588" s="7">
        <v>2016</v>
      </c>
      <c r="X622588" s="13">
        <v>2016</v>
      </c>
      <c r="Y622588" s="7">
        <v>2016</v>
      </c>
      <c r="Z622588" s="7">
        <v>2017</v>
      </c>
      <c r="AA622588" s="7">
        <v>2017</v>
      </c>
      <c r="AB622588" s="7">
        <v>2017</v>
      </c>
      <c r="AC622588" s="7">
        <v>2019</v>
      </c>
      <c r="AD622588" s="7">
        <v>2019</v>
      </c>
      <c r="AE622588" s="7">
        <v>2019</v>
      </c>
      <c r="AF622588" s="7">
        <v>2002</v>
      </c>
      <c r="AG622588" s="7">
        <v>2003</v>
      </c>
      <c r="AH622588" s="7">
        <v>1988</v>
      </c>
      <c r="AI622588" s="7">
        <v>1989</v>
      </c>
      <c r="AJ622588" s="7">
        <v>1994</v>
      </c>
      <c r="AK622588" s="7">
        <v>1995</v>
      </c>
      <c r="AL622588" s="7">
        <v>2002</v>
      </c>
      <c r="AM622588" s="7">
        <v>2003</v>
      </c>
      <c r="AN622588" s="7">
        <v>2003</v>
      </c>
      <c r="AO622588" s="7">
        <v>2005</v>
      </c>
      <c r="AP622588" s="7">
        <v>2007</v>
      </c>
      <c r="AQ622588" s="7">
        <v>2007</v>
      </c>
      <c r="AR622588" s="7">
        <v>2007</v>
      </c>
      <c r="AS622588" s="7">
        <v>2007</v>
      </c>
      <c r="AT622588" s="7">
        <v>2007</v>
      </c>
      <c r="AU622588" s="7">
        <v>2007</v>
      </c>
      <c r="AV622588" s="7">
        <v>2007</v>
      </c>
      <c r="AW622588" s="7">
        <v>2007</v>
      </c>
      <c r="AX622588" s="7">
        <v>2007</v>
      </c>
      <c r="AY622588" s="7">
        <v>2007</v>
      </c>
      <c r="AZ622588" s="7">
        <v>2008</v>
      </c>
      <c r="BA622588" s="7">
        <v>2008</v>
      </c>
      <c r="BB622588" s="7">
        <v>2008</v>
      </c>
      <c r="BC622588" s="7">
        <v>2008</v>
      </c>
      <c r="BD622588" s="7">
        <v>2008</v>
      </c>
      <c r="BE622588" s="7">
        <v>2009</v>
      </c>
      <c r="BF622588" s="7">
        <v>2009</v>
      </c>
      <c r="BG622588" s="7">
        <v>2009</v>
      </c>
      <c r="BH622588" s="7">
        <v>2010</v>
      </c>
      <c r="BI622588" s="7">
        <v>2010</v>
      </c>
      <c r="BJ622588" s="7">
        <v>2010</v>
      </c>
      <c r="BK622588" s="7">
        <v>2010</v>
      </c>
      <c r="BL622588" s="7">
        <v>2010</v>
      </c>
      <c r="BM622588" s="7">
        <v>2010</v>
      </c>
      <c r="BN622588" s="7">
        <v>2011</v>
      </c>
      <c r="BO622588" s="7">
        <v>2011</v>
      </c>
      <c r="BP622588" s="7">
        <v>2011</v>
      </c>
      <c r="BQ622588" s="7">
        <v>2011</v>
      </c>
      <c r="BR622588" s="7">
        <v>2011</v>
      </c>
      <c r="BS622588" s="7">
        <v>2011</v>
      </c>
      <c r="BT622588" s="7">
        <v>2011</v>
      </c>
      <c r="BU622588" s="13">
        <v>2012</v>
      </c>
      <c r="BV622588" s="13">
        <v>2013</v>
      </c>
      <c r="BW622588" s="13">
        <v>2013</v>
      </c>
      <c r="BX622588" s="13">
        <v>2013</v>
      </c>
      <c r="BY622588" s="13">
        <v>2014</v>
      </c>
      <c r="BZ622588" s="13">
        <v>2014</v>
      </c>
      <c r="CA622588" s="13">
        <v>2015</v>
      </c>
      <c r="CB622588" s="13">
        <v>2015</v>
      </c>
      <c r="CC622588" s="13">
        <v>2015</v>
      </c>
      <c r="CD622588" s="13">
        <v>2016</v>
      </c>
      <c r="CE622588" s="7">
        <v>2017</v>
      </c>
      <c r="CF622588" s="7">
        <v>2017</v>
      </c>
      <c r="CG622588" s="7">
        <v>2018</v>
      </c>
      <c r="CH622588" s="7">
        <v>2018</v>
      </c>
      <c r="CI622588" s="7">
        <v>2018</v>
      </c>
      <c r="CJ622588" s="7">
        <v>2018</v>
      </c>
      <c r="CK622588" s="7">
        <v>2019</v>
      </c>
      <c r="CL622588" s="7">
        <v>2019</v>
      </c>
    </row>
    <row r="622589" spans="1:90" x14ac:dyDescent="0.25">
      <c r="A622589" s="1" t="s">
        <v>5</v>
      </c>
      <c r="B622589" s="14">
        <v>39347</v>
      </c>
      <c r="C622589" s="14">
        <v>39225</v>
      </c>
      <c r="D622589" s="14">
        <v>39701</v>
      </c>
      <c r="E622589" s="14">
        <v>39671</v>
      </c>
      <c r="F622589" s="14">
        <v>39606</v>
      </c>
      <c r="G622589" s="14">
        <v>39675</v>
      </c>
      <c r="H622589" s="14">
        <v>39671</v>
      </c>
      <c r="I622589" s="14">
        <v>40023</v>
      </c>
      <c r="J622589" s="14">
        <v>40258</v>
      </c>
      <c r="K622589" s="14">
        <v>40298</v>
      </c>
      <c r="L622589" s="14">
        <v>40375</v>
      </c>
      <c r="M622589" s="14">
        <v>40543</v>
      </c>
      <c r="N622589" s="14">
        <v>40844</v>
      </c>
      <c r="O622589" s="14">
        <v>40825</v>
      </c>
      <c r="P622589" s="14">
        <v>41185</v>
      </c>
      <c r="Q622589" s="14">
        <v>41106</v>
      </c>
      <c r="R622589" s="14">
        <v>41056</v>
      </c>
      <c r="S622589" s="14">
        <v>41048</v>
      </c>
      <c r="T622589" s="14">
        <v>41220</v>
      </c>
      <c r="U622589" s="14">
        <v>42202</v>
      </c>
      <c r="V622589" s="14">
        <v>42234</v>
      </c>
      <c r="W622589" s="14">
        <v>42709</v>
      </c>
      <c r="X622589" s="14">
        <v>42518</v>
      </c>
      <c r="Y622589" s="14">
        <v>42626</v>
      </c>
      <c r="Z622589" s="14">
        <v>42987</v>
      </c>
      <c r="AA622589" s="14">
        <v>43031</v>
      </c>
      <c r="AB622589" s="14">
        <v>42875</v>
      </c>
      <c r="AC622589" s="14">
        <v>43635</v>
      </c>
      <c r="AD622589" s="14">
        <v>43650</v>
      </c>
      <c r="AE622589" s="14">
        <v>43678</v>
      </c>
      <c r="AF622589" s="14">
        <v>37421</v>
      </c>
      <c r="AG622589" s="14">
        <v>37911</v>
      </c>
      <c r="AH622589" s="14">
        <v>32381</v>
      </c>
      <c r="AI622589" s="14">
        <v>32740</v>
      </c>
      <c r="AJ622589" s="14">
        <v>34498</v>
      </c>
      <c r="AK622589" s="14">
        <v>34849</v>
      </c>
      <c r="AL622589" s="14">
        <v>37461</v>
      </c>
      <c r="AM622589" s="14">
        <v>37949</v>
      </c>
      <c r="AN622589" s="14">
        <v>37916</v>
      </c>
      <c r="AO622589" s="14">
        <v>38608</v>
      </c>
      <c r="AP622589" s="14">
        <v>39319</v>
      </c>
      <c r="AQ622589" s="14">
        <v>39229</v>
      </c>
      <c r="AR622589" s="14">
        <v>39264</v>
      </c>
      <c r="AS622589" s="14">
        <v>39311</v>
      </c>
      <c r="AT622589" s="14">
        <v>39305</v>
      </c>
      <c r="AU622589" s="14">
        <v>39411</v>
      </c>
      <c r="AV622589" s="14">
        <v>39266</v>
      </c>
      <c r="AW622589" s="14">
        <v>39336</v>
      </c>
      <c r="AX622589" s="14">
        <v>39259</v>
      </c>
      <c r="AY622589" s="14">
        <v>39379</v>
      </c>
      <c r="AZ622589" s="14">
        <v>39671</v>
      </c>
      <c r="BA622589" s="14">
        <v>39571</v>
      </c>
      <c r="BB622589" s="14">
        <v>39671</v>
      </c>
      <c r="BC622589" s="14">
        <v>39709</v>
      </c>
      <c r="BD622589" s="14">
        <v>39615</v>
      </c>
      <c r="BE622589" s="14">
        <v>39980</v>
      </c>
      <c r="BF622589" s="14">
        <v>40026</v>
      </c>
      <c r="BG622589" s="14">
        <v>40071</v>
      </c>
      <c r="BH622589" s="14">
        <v>40279</v>
      </c>
      <c r="BI622589" s="14">
        <v>40390</v>
      </c>
      <c r="BJ622589" s="14">
        <v>40338</v>
      </c>
      <c r="BK622589" s="14">
        <v>40339</v>
      </c>
      <c r="BL622589" s="14">
        <v>40246</v>
      </c>
      <c r="BM622589" s="14">
        <v>40419</v>
      </c>
      <c r="BN622589" s="14">
        <v>40856</v>
      </c>
      <c r="BO622589" s="14">
        <v>40736</v>
      </c>
      <c r="BP622589" s="14">
        <v>40640</v>
      </c>
      <c r="BQ622589" s="14">
        <v>40764</v>
      </c>
      <c r="BR622589" s="14">
        <v>40682</v>
      </c>
      <c r="BS622589" s="14">
        <v>40796</v>
      </c>
      <c r="BT622589" s="14">
        <v>40702</v>
      </c>
      <c r="BU622589" s="14">
        <v>41218</v>
      </c>
      <c r="BV622589" s="14">
        <v>41519</v>
      </c>
      <c r="BW622589" s="14">
        <v>41483</v>
      </c>
      <c r="BX622589" s="14">
        <v>41532</v>
      </c>
      <c r="BY622589" s="14">
        <v>41910</v>
      </c>
      <c r="BZ622589" s="14">
        <v>41858</v>
      </c>
      <c r="CA622589" s="14">
        <v>42210</v>
      </c>
      <c r="CB622589" s="14">
        <v>42150</v>
      </c>
      <c r="CC622589" s="14">
        <v>42155</v>
      </c>
      <c r="CD622589" s="14">
        <v>42549</v>
      </c>
      <c r="CE622589" s="14">
        <v>43067</v>
      </c>
      <c r="CF622589" s="14">
        <v>42997</v>
      </c>
      <c r="CG622589" s="15">
        <v>43303</v>
      </c>
      <c r="CH622589" s="15">
        <v>43310</v>
      </c>
      <c r="CI622589" s="15">
        <v>43240</v>
      </c>
      <c r="CJ622589" s="15">
        <v>43291</v>
      </c>
      <c r="CK622589" s="14">
        <v>43662</v>
      </c>
      <c r="CL622589" s="15">
        <v>43563</v>
      </c>
    </row>
    <row r="622590" spans="1:90" x14ac:dyDescent="0.25">
      <c r="A622590" s="1" t="s">
        <v>6</v>
      </c>
      <c r="B622590" s="7" t="s">
        <v>68</v>
      </c>
      <c r="C622590" s="7" t="s">
        <v>72</v>
      </c>
      <c r="D622590" s="13" t="s">
        <v>74</v>
      </c>
      <c r="E622590" s="7" t="s">
        <v>78</v>
      </c>
      <c r="F622590" s="7" t="s">
        <v>80</v>
      </c>
      <c r="G622590" s="7" t="s">
        <v>82</v>
      </c>
      <c r="H622590" s="7" t="s">
        <v>84</v>
      </c>
      <c r="I622590" s="13" t="s">
        <v>62</v>
      </c>
      <c r="J622590" s="13" t="s">
        <v>88</v>
      </c>
      <c r="K622590" s="13" t="s">
        <v>74</v>
      </c>
      <c r="L622590" s="13" t="s">
        <v>63</v>
      </c>
      <c r="M622590" s="13" t="s">
        <v>92</v>
      </c>
      <c r="N622590" s="13" t="s">
        <v>60</v>
      </c>
      <c r="O622590" s="13" t="s">
        <v>95</v>
      </c>
      <c r="P622590" s="13" t="s">
        <v>60</v>
      </c>
      <c r="Q622590" s="13" t="s">
        <v>98</v>
      </c>
      <c r="R622590" s="13" t="s">
        <v>101</v>
      </c>
      <c r="S622590" s="13" t="s">
        <v>65</v>
      </c>
      <c r="T622590" s="13" t="s">
        <v>58</v>
      </c>
      <c r="U622590" s="13" t="s">
        <v>64</v>
      </c>
      <c r="V622590" s="13" t="s">
        <v>107</v>
      </c>
      <c r="W622590" s="13" t="s">
        <v>109</v>
      </c>
      <c r="X622590" s="13" t="s">
        <v>107</v>
      </c>
      <c r="Y622590" s="13" t="s">
        <v>55</v>
      </c>
      <c r="Z622590" s="11" t="s">
        <v>64</v>
      </c>
      <c r="AA622590" s="11" t="s">
        <v>114</v>
      </c>
      <c r="AB622590" s="11" t="s">
        <v>116</v>
      </c>
      <c r="AC622590" s="7" t="s">
        <v>114</v>
      </c>
      <c r="AD622590" s="7" t="s">
        <v>64</v>
      </c>
      <c r="AE622590" s="7" t="s">
        <v>58</v>
      </c>
      <c r="AF622590" s="7" t="s">
        <v>59</v>
      </c>
      <c r="AG622590" s="7" t="s">
        <v>124</v>
      </c>
      <c r="AH622590" s="7" t="s">
        <v>82</v>
      </c>
      <c r="AI622590" s="7" t="s">
        <v>128</v>
      </c>
      <c r="AJ622590" s="7" t="s">
        <v>82</v>
      </c>
      <c r="AK622590" s="7" t="s">
        <v>131</v>
      </c>
      <c r="AL622590" s="7" t="s">
        <v>82</v>
      </c>
      <c r="AM622590" s="7" t="s">
        <v>62</v>
      </c>
      <c r="AN622590" s="7" t="s">
        <v>63</v>
      </c>
      <c r="AO622590" s="7" t="s">
        <v>107</v>
      </c>
      <c r="AP622590" s="7" t="s">
        <v>60</v>
      </c>
      <c r="AQ622590" s="7" t="s">
        <v>74</v>
      </c>
      <c r="AR622590" s="7" t="s">
        <v>144</v>
      </c>
      <c r="AS622590" s="7" t="s">
        <v>78</v>
      </c>
      <c r="AT622590" s="13" t="s">
        <v>144</v>
      </c>
      <c r="AU622590" s="7" t="s">
        <v>65</v>
      </c>
      <c r="AV622590" s="7" t="s">
        <v>150</v>
      </c>
      <c r="AW622590" s="7" t="s">
        <v>63</v>
      </c>
      <c r="AX622590" s="7" t="s">
        <v>154</v>
      </c>
      <c r="AY622590" s="7" t="s">
        <v>156</v>
      </c>
      <c r="AZ622590" s="7" t="s">
        <v>144</v>
      </c>
      <c r="BA622590" s="7" t="s">
        <v>61</v>
      </c>
      <c r="BB622590" s="7" t="s">
        <v>116</v>
      </c>
      <c r="BC622590" s="7" t="s">
        <v>82</v>
      </c>
      <c r="BD622590" s="7" t="s">
        <v>107</v>
      </c>
      <c r="BE622590" s="13" t="s">
        <v>74</v>
      </c>
      <c r="BF622590" s="13" t="s">
        <v>82</v>
      </c>
      <c r="BG622590" s="13" t="s">
        <v>66</v>
      </c>
      <c r="BH622590" s="13" t="s">
        <v>63</v>
      </c>
      <c r="BI622590" s="13" t="s">
        <v>82</v>
      </c>
      <c r="BJ622590" s="13" t="s">
        <v>74</v>
      </c>
      <c r="BK622590" s="13" t="s">
        <v>63</v>
      </c>
      <c r="BL622590" s="13" t="s">
        <v>172</v>
      </c>
      <c r="BM622590" s="13" t="s">
        <v>82</v>
      </c>
      <c r="BN622590" s="13" t="s">
        <v>175</v>
      </c>
      <c r="BO622590" s="13" t="s">
        <v>177</v>
      </c>
      <c r="BP622590" s="13" t="s">
        <v>82</v>
      </c>
      <c r="BQ622590" s="13" t="s">
        <v>180</v>
      </c>
      <c r="BR622590" s="13" t="s">
        <v>182</v>
      </c>
      <c r="BS622590" s="13" t="s">
        <v>59</v>
      </c>
      <c r="BT622590" s="13" t="s">
        <v>59</v>
      </c>
      <c r="BU622590" s="13" t="s">
        <v>186</v>
      </c>
      <c r="BV622590" s="13" t="s">
        <v>124</v>
      </c>
      <c r="BW622590" s="13" t="s">
        <v>107</v>
      </c>
      <c r="BX622590" s="13" t="s">
        <v>107</v>
      </c>
      <c r="BY622590" s="13" t="s">
        <v>191</v>
      </c>
      <c r="BZ622590" s="13" t="s">
        <v>64</v>
      </c>
      <c r="CA622590" s="13" t="s">
        <v>124</v>
      </c>
      <c r="CB622590" s="13" t="s">
        <v>72</v>
      </c>
      <c r="CC622590" s="13" t="s">
        <v>63</v>
      </c>
      <c r="CD622590" s="13" t="s">
        <v>64</v>
      </c>
      <c r="CE622590" s="11" t="s">
        <v>114</v>
      </c>
      <c r="CF622590" s="11" t="s">
        <v>61</v>
      </c>
      <c r="CG622590" s="7" t="s">
        <v>201</v>
      </c>
      <c r="CH622590" s="7" t="s">
        <v>203</v>
      </c>
      <c r="CI622590" s="7" t="s">
        <v>144</v>
      </c>
      <c r="CJ622590" s="7" t="s">
        <v>207</v>
      </c>
      <c r="CK622590" s="7" t="s">
        <v>101</v>
      </c>
      <c r="CL622590" s="7" t="s">
        <v>65</v>
      </c>
    </row>
    <row r="622591" spans="1:90" x14ac:dyDescent="0.25">
      <c r="A622591" s="1" t="s">
        <v>7</v>
      </c>
      <c r="B622591" s="7" t="s">
        <v>69</v>
      </c>
      <c r="C622591" s="7" t="s">
        <v>69</v>
      </c>
      <c r="D622591" s="7" t="s">
        <v>75</v>
      </c>
      <c r="E622591" s="7" t="s">
        <v>75</v>
      </c>
      <c r="F622591" s="7" t="s">
        <v>69</v>
      </c>
      <c r="G622591" s="7" t="s">
        <v>75</v>
      </c>
      <c r="I622591" s="7" t="s">
        <v>69</v>
      </c>
      <c r="J622591" s="7" t="s">
        <v>75</v>
      </c>
      <c r="K622591" s="7" t="s">
        <v>75</v>
      </c>
      <c r="L622591" s="7" t="s">
        <v>75</v>
      </c>
      <c r="M622591" s="7" t="s">
        <v>75</v>
      </c>
      <c r="N622591" s="7" t="s">
        <v>75</v>
      </c>
      <c r="O622591" s="7" t="s">
        <v>75</v>
      </c>
      <c r="P622591" s="7" t="s">
        <v>75</v>
      </c>
      <c r="Q622591" s="7" t="s">
        <v>69</v>
      </c>
      <c r="R622591" s="7" t="s">
        <v>75</v>
      </c>
      <c r="S622591" s="13" t="s">
        <v>75</v>
      </c>
      <c r="T622591" s="7" t="s">
        <v>75</v>
      </c>
      <c r="U622591" s="7" t="s">
        <v>75</v>
      </c>
      <c r="V622591" s="7" t="s">
        <v>69</v>
      </c>
      <c r="W622591" s="7" t="s">
        <v>75</v>
      </c>
      <c r="X622591" s="7" t="s">
        <v>69</v>
      </c>
      <c r="Y622591" s="7" t="s">
        <v>75</v>
      </c>
      <c r="Z622591" s="7" t="s">
        <v>75</v>
      </c>
      <c r="AA622591" s="7" t="s">
        <v>75</v>
      </c>
      <c r="AB622591" s="11" t="s">
        <v>75</v>
      </c>
      <c r="AC622591" s="7" t="s">
        <v>75</v>
      </c>
      <c r="AD622591" s="7" t="s">
        <v>75</v>
      </c>
      <c r="AE622591" s="7" t="s">
        <v>75</v>
      </c>
      <c r="AF622591" s="7" t="s">
        <v>75</v>
      </c>
      <c r="AG622591" s="7" t="s">
        <v>69</v>
      </c>
      <c r="AH622591" s="7" t="s">
        <v>75</v>
      </c>
      <c r="AI622591" s="7" t="s">
        <v>69</v>
      </c>
      <c r="AJ622591" s="7" t="s">
        <v>75</v>
      </c>
      <c r="AK622591" s="7" t="s">
        <v>75</v>
      </c>
      <c r="AL622591" s="7" t="s">
        <v>75</v>
      </c>
      <c r="AM622591" s="7" t="s">
        <v>69</v>
      </c>
      <c r="AN622591" s="7" t="s">
        <v>75</v>
      </c>
      <c r="AO622591" s="7" t="s">
        <v>69</v>
      </c>
      <c r="AP622591" s="7" t="s">
        <v>75</v>
      </c>
      <c r="AQ622591" s="7" t="s">
        <v>75</v>
      </c>
      <c r="AR622591" s="7" t="s">
        <v>75</v>
      </c>
      <c r="AS622591" s="7" t="s">
        <v>75</v>
      </c>
      <c r="AT622591" s="7" t="s">
        <v>75</v>
      </c>
      <c r="AU622591" s="7" t="s">
        <v>75</v>
      </c>
      <c r="AV622591" s="7" t="s">
        <v>69</v>
      </c>
      <c r="AW622591" s="7" t="s">
        <v>75</v>
      </c>
      <c r="AX622591" s="7" t="s">
        <v>69</v>
      </c>
      <c r="AY622591" s="7" t="s">
        <v>75</v>
      </c>
      <c r="AZ622591" s="7" t="s">
        <v>75</v>
      </c>
      <c r="BA622591" s="7" t="s">
        <v>75</v>
      </c>
      <c r="BB622591" s="7" t="s">
        <v>75</v>
      </c>
      <c r="BC622591" s="7" t="s">
        <v>75</v>
      </c>
      <c r="BD622591" s="7" t="s">
        <v>69</v>
      </c>
      <c r="BE622591" s="7" t="s">
        <v>75</v>
      </c>
      <c r="BF622591" s="7" t="s">
        <v>75</v>
      </c>
      <c r="BG622591" s="7" t="s">
        <v>75</v>
      </c>
      <c r="BH622591" s="7" t="s">
        <v>75</v>
      </c>
      <c r="BI622591" s="7" t="s">
        <v>75</v>
      </c>
      <c r="BJ622591" s="7" t="s">
        <v>75</v>
      </c>
      <c r="BK622591" s="7" t="s">
        <v>75</v>
      </c>
      <c r="BL622591" s="7" t="s">
        <v>75</v>
      </c>
      <c r="BM622591" s="7" t="s">
        <v>75</v>
      </c>
      <c r="BN622591" s="7" t="s">
        <v>69</v>
      </c>
      <c r="BO622591" s="13"/>
      <c r="BP622591" s="7" t="s">
        <v>75</v>
      </c>
      <c r="BQ622591" s="7" t="s">
        <v>75</v>
      </c>
      <c r="BR622591" s="7" t="s">
        <v>75</v>
      </c>
      <c r="BS622591" s="7" t="s">
        <v>75</v>
      </c>
      <c r="BT622591" s="7" t="s">
        <v>75</v>
      </c>
      <c r="BU622591" s="7" t="s">
        <v>75</v>
      </c>
      <c r="BV622591" s="7" t="s">
        <v>69</v>
      </c>
      <c r="BW622591" s="7" t="s">
        <v>69</v>
      </c>
      <c r="BX622591" s="7" t="s">
        <v>69</v>
      </c>
      <c r="BY622591" s="7" t="s">
        <v>75</v>
      </c>
      <c r="BZ622591" s="7" t="s">
        <v>75</v>
      </c>
      <c r="CA622591" s="7" t="s">
        <v>69</v>
      </c>
      <c r="CB622591" s="7" t="s">
        <v>69</v>
      </c>
      <c r="CC622591" s="7" t="s">
        <v>75</v>
      </c>
      <c r="CD622591" s="7" t="s">
        <v>75</v>
      </c>
      <c r="CE622591" s="7" t="s">
        <v>75</v>
      </c>
      <c r="CF622591" s="7" t="s">
        <v>75</v>
      </c>
      <c r="CG622591" s="7" t="s">
        <v>75</v>
      </c>
      <c r="CH622591" s="7" t="s">
        <v>69</v>
      </c>
      <c r="CI622591" s="7" t="s">
        <v>75</v>
      </c>
      <c r="CJ622591" s="7" t="s">
        <v>75</v>
      </c>
      <c r="CK622591" s="7" t="s">
        <v>75</v>
      </c>
      <c r="CL622591" s="7" t="s">
        <v>75</v>
      </c>
    </row>
    <row r="622592" spans="1:90" x14ac:dyDescent="0.25">
      <c r="A622592" s="1" t="s">
        <v>8</v>
      </c>
      <c r="B622592" s="13" t="s">
        <v>70</v>
      </c>
      <c r="C622592" s="7" t="s">
        <v>70</v>
      </c>
      <c r="D622592" s="11" t="s">
        <v>76</v>
      </c>
      <c r="E622592" s="11" t="s">
        <v>76</v>
      </c>
      <c r="F622592" s="11" t="s">
        <v>70</v>
      </c>
      <c r="G622592" s="11" t="s">
        <v>76</v>
      </c>
      <c r="H622592" s="11" t="s">
        <v>85</v>
      </c>
      <c r="I622592" s="11" t="s">
        <v>70</v>
      </c>
      <c r="J622592" s="11" t="s">
        <v>76</v>
      </c>
      <c r="K622592" s="11" t="s">
        <v>76</v>
      </c>
      <c r="L622592" s="11" t="s">
        <v>76</v>
      </c>
      <c r="M622592" s="13" t="s">
        <v>76</v>
      </c>
      <c r="N622592" s="11" t="s">
        <v>76</v>
      </c>
      <c r="O622592" s="11" t="s">
        <v>76</v>
      </c>
      <c r="P622592" s="11" t="s">
        <v>76</v>
      </c>
      <c r="Q622592" s="11" t="s">
        <v>99</v>
      </c>
      <c r="R622592" s="13" t="s">
        <v>76</v>
      </c>
      <c r="S622592" s="13" t="s">
        <v>76</v>
      </c>
      <c r="T622592" s="11" t="s">
        <v>104</v>
      </c>
      <c r="U622592" s="11" t="s">
        <v>76</v>
      </c>
      <c r="V622592" s="11" t="s">
        <v>70</v>
      </c>
      <c r="W622592" s="11" t="s">
        <v>104</v>
      </c>
      <c r="X622592" s="11" t="s">
        <v>70</v>
      </c>
      <c r="Y622592" s="11" t="s">
        <v>76</v>
      </c>
      <c r="Z622592" s="11" t="s">
        <v>76</v>
      </c>
      <c r="AA622592" s="11" t="s">
        <v>76</v>
      </c>
      <c r="AB622592" s="11" t="s">
        <v>76</v>
      </c>
      <c r="AC622592" s="11" t="s">
        <v>76</v>
      </c>
      <c r="AD622592" s="11" t="s">
        <v>76</v>
      </c>
      <c r="AE622592" s="11" t="s">
        <v>104</v>
      </c>
      <c r="AF622592" s="11" t="s">
        <v>76</v>
      </c>
      <c r="AG622592" s="11" t="s">
        <v>70</v>
      </c>
      <c r="AH622592" s="11" t="s">
        <v>76</v>
      </c>
      <c r="AI622592" s="11" t="s">
        <v>99</v>
      </c>
      <c r="AJ622592" s="11" t="s">
        <v>76</v>
      </c>
      <c r="AK622592" s="11" t="s">
        <v>76</v>
      </c>
      <c r="AL622592" s="11" t="s">
        <v>76</v>
      </c>
      <c r="AM622592" s="11" t="s">
        <v>70</v>
      </c>
      <c r="AN622592" s="11" t="s">
        <v>76</v>
      </c>
      <c r="AO622592" s="11" t="s">
        <v>70</v>
      </c>
      <c r="AP622592" s="11" t="s">
        <v>76</v>
      </c>
      <c r="AQ622592" s="11" t="s">
        <v>76</v>
      </c>
      <c r="AR622592" s="11" t="s">
        <v>76</v>
      </c>
      <c r="AS622592" s="11" t="s">
        <v>76</v>
      </c>
      <c r="AT622592" s="11" t="s">
        <v>76</v>
      </c>
      <c r="AU622592" s="13" t="s">
        <v>76</v>
      </c>
      <c r="AV622592" s="7" t="s">
        <v>151</v>
      </c>
      <c r="AW622592" s="11" t="s">
        <v>76</v>
      </c>
      <c r="AX622592" s="13" t="s">
        <v>151</v>
      </c>
      <c r="AY622592" s="11" t="s">
        <v>76</v>
      </c>
      <c r="AZ622592" s="11" t="s">
        <v>76</v>
      </c>
      <c r="BA622592" s="11" t="s">
        <v>104</v>
      </c>
      <c r="BB622592" s="11" t="s">
        <v>76</v>
      </c>
      <c r="BC622592" s="11" t="s">
        <v>76</v>
      </c>
      <c r="BD622592" s="11" t="s">
        <v>70</v>
      </c>
      <c r="BE622592" s="11" t="s">
        <v>76</v>
      </c>
      <c r="BF622592" s="11" t="s">
        <v>76</v>
      </c>
      <c r="BG622592" s="11" t="s">
        <v>76</v>
      </c>
      <c r="BH622592" s="11" t="s">
        <v>76</v>
      </c>
      <c r="BI622592" s="11" t="s">
        <v>76</v>
      </c>
      <c r="BJ622592" s="11" t="s">
        <v>76</v>
      </c>
      <c r="BK622592" s="11" t="s">
        <v>76</v>
      </c>
      <c r="BL622592" s="11" t="s">
        <v>76</v>
      </c>
      <c r="BM622592" s="11" t="s">
        <v>76</v>
      </c>
      <c r="BN622592" s="11" t="s">
        <v>70</v>
      </c>
      <c r="BO622592" s="11" t="s">
        <v>85</v>
      </c>
      <c r="BP622592" s="11" t="s">
        <v>76</v>
      </c>
      <c r="BQ622592" s="11" t="s">
        <v>76</v>
      </c>
      <c r="BR622592" s="11" t="s">
        <v>76</v>
      </c>
      <c r="BS622592" s="11" t="s">
        <v>76</v>
      </c>
      <c r="BT622592" s="11" t="s">
        <v>76</v>
      </c>
      <c r="BU622592" s="11" t="s">
        <v>76</v>
      </c>
      <c r="BV622592" s="11" t="s">
        <v>70</v>
      </c>
      <c r="BW622592" s="11" t="s">
        <v>70</v>
      </c>
      <c r="BX622592" s="11" t="s">
        <v>70</v>
      </c>
      <c r="BY622592" s="11" t="s">
        <v>104</v>
      </c>
      <c r="BZ622592" s="11" t="s">
        <v>76</v>
      </c>
      <c r="CA622592" s="11" t="s">
        <v>70</v>
      </c>
      <c r="CB622592" s="11" t="s">
        <v>70</v>
      </c>
      <c r="CC622592" s="11" t="s">
        <v>76</v>
      </c>
      <c r="CD622592" s="11" t="s">
        <v>76</v>
      </c>
      <c r="CE622592" s="11" t="s">
        <v>76</v>
      </c>
      <c r="CF622592" s="11" t="s">
        <v>104</v>
      </c>
      <c r="CG622592" s="11" t="s">
        <v>76</v>
      </c>
      <c r="CH622592" s="11" t="s">
        <v>151</v>
      </c>
      <c r="CI622592" s="11" t="s">
        <v>76</v>
      </c>
      <c r="CJ622592" s="11" t="s">
        <v>76</v>
      </c>
      <c r="CK622592" s="11" t="s">
        <v>76</v>
      </c>
      <c r="CL622592" s="11" t="s">
        <v>76</v>
      </c>
    </row>
    <row r="622593" spans="1:90" x14ac:dyDescent="0.25">
      <c r="A622593" s="1" t="s">
        <v>9</v>
      </c>
      <c r="AI622593" s="7" t="s">
        <v>56</v>
      </c>
      <c r="AK622593" s="7" t="s">
        <v>56</v>
      </c>
      <c r="AL622593" s="7" t="s">
        <v>56</v>
      </c>
      <c r="AM622593" s="7" t="s">
        <v>56</v>
      </c>
      <c r="AN622593" s="7" t="s">
        <v>56</v>
      </c>
      <c r="AO622593" s="7" t="s">
        <v>56</v>
      </c>
      <c r="AT622593" s="13"/>
      <c r="AY622593" s="7" t="s">
        <v>56</v>
      </c>
      <c r="AZ622593" s="7" t="s">
        <v>56</v>
      </c>
      <c r="BA622593" s="7" t="s">
        <v>56</v>
      </c>
      <c r="BC622593" s="7" t="s">
        <v>56</v>
      </c>
      <c r="BG622593" s="13" t="s">
        <v>56</v>
      </c>
      <c r="BL622593" s="13" t="s">
        <v>56</v>
      </c>
      <c r="BM622593" s="13"/>
      <c r="BO622593" s="13"/>
      <c r="BQ622593" s="13"/>
      <c r="BR622593" s="13" t="s">
        <v>56</v>
      </c>
      <c r="BS622593" s="13" t="s">
        <v>56</v>
      </c>
      <c r="BY622593" s="7" t="s">
        <v>56</v>
      </c>
      <c r="CL622593" s="7" t="s">
        <v>56</v>
      </c>
    </row>
    <row r="622594" spans="1:90" x14ac:dyDescent="0.25">
      <c r="A622594" s="1" t="s">
        <v>10</v>
      </c>
      <c r="B622594" s="13" t="s">
        <v>56</v>
      </c>
      <c r="C622594" s="7" t="s">
        <v>56</v>
      </c>
      <c r="D622594" s="13" t="s">
        <v>56</v>
      </c>
      <c r="E622594" s="13" t="s">
        <v>56</v>
      </c>
      <c r="F622594" s="13" t="s">
        <v>56</v>
      </c>
      <c r="G622594" s="13" t="s">
        <v>56</v>
      </c>
      <c r="H622594" s="13" t="s">
        <v>56</v>
      </c>
      <c r="I622594" s="13" t="s">
        <v>56</v>
      </c>
      <c r="J622594" s="13" t="s">
        <v>56</v>
      </c>
      <c r="K622594" s="13" t="s">
        <v>56</v>
      </c>
      <c r="L622594" s="13" t="s">
        <v>56</v>
      </c>
      <c r="M622594" s="13" t="s">
        <v>56</v>
      </c>
      <c r="N622594" s="13" t="s">
        <v>56</v>
      </c>
      <c r="O622594" s="13" t="s">
        <v>56</v>
      </c>
      <c r="P622594" s="13" t="s">
        <v>56</v>
      </c>
      <c r="Q622594" s="13" t="s">
        <v>56</v>
      </c>
      <c r="R622594" s="13" t="s">
        <v>56</v>
      </c>
      <c r="S622594" s="13" t="s">
        <v>56</v>
      </c>
      <c r="T622594" s="7" t="s">
        <v>56</v>
      </c>
      <c r="U622594" s="7" t="s">
        <v>56</v>
      </c>
      <c r="V622594" s="7" t="s">
        <v>56</v>
      </c>
      <c r="W622594" s="7" t="s">
        <v>56</v>
      </c>
      <c r="X622594" s="7" t="s">
        <v>56</v>
      </c>
      <c r="Y622594" s="7" t="s">
        <v>56</v>
      </c>
      <c r="Z622594" s="7" t="s">
        <v>56</v>
      </c>
      <c r="AA622594" s="7" t="s">
        <v>56</v>
      </c>
      <c r="AB622594" s="7" t="s">
        <v>56</v>
      </c>
      <c r="AC622594" s="7" t="s">
        <v>56</v>
      </c>
      <c r="AD622594" s="7" t="s">
        <v>56</v>
      </c>
      <c r="AE622594" s="7" t="s">
        <v>56</v>
      </c>
      <c r="AS622594" s="13"/>
      <c r="BE622594" s="13"/>
      <c r="BT622594" s="13"/>
    </row>
    <row r="622595" spans="1:90" x14ac:dyDescent="0.25">
      <c r="A622595" s="1" t="s">
        <v>11</v>
      </c>
      <c r="AF622595" s="7" t="s">
        <v>56</v>
      </c>
      <c r="AG622595" s="13" t="s">
        <v>56</v>
      </c>
      <c r="AH622595" s="7" t="s">
        <v>56</v>
      </c>
      <c r="AJ622595" s="13" t="s">
        <v>56</v>
      </c>
      <c r="AN622595" s="13"/>
      <c r="AP622595" s="13" t="s">
        <v>56</v>
      </c>
      <c r="AQ622595" s="13" t="s">
        <v>56</v>
      </c>
      <c r="AR622595" s="13" t="s">
        <v>56</v>
      </c>
      <c r="AS622595" s="7" t="s">
        <v>56</v>
      </c>
      <c r="AT622595" s="7" t="s">
        <v>56</v>
      </c>
      <c r="AU622595" s="13" t="s">
        <v>56</v>
      </c>
      <c r="AV622595" s="13" t="s">
        <v>56</v>
      </c>
      <c r="AW622595" s="13" t="s">
        <v>56</v>
      </c>
      <c r="AX622595" s="13" t="s">
        <v>56</v>
      </c>
      <c r="BB622595" s="13" t="s">
        <v>56</v>
      </c>
      <c r="BD622595" s="13" t="s">
        <v>56</v>
      </c>
      <c r="BE622595" s="13" t="s">
        <v>56</v>
      </c>
      <c r="BF622595" s="13" t="s">
        <v>56</v>
      </c>
      <c r="BH622595" s="7" t="s">
        <v>56</v>
      </c>
      <c r="BI622595" s="13" t="s">
        <v>56</v>
      </c>
      <c r="BJ622595" s="13" t="s">
        <v>56</v>
      </c>
      <c r="BK622595" s="13" t="s">
        <v>56</v>
      </c>
      <c r="BM622595" s="7" t="s">
        <v>56</v>
      </c>
      <c r="BN622595" s="13" t="s">
        <v>56</v>
      </c>
      <c r="BO622595" s="7" t="s">
        <v>56</v>
      </c>
      <c r="BP622595" s="7" t="s">
        <v>56</v>
      </c>
      <c r="BQ622595" s="7" t="s">
        <v>56</v>
      </c>
      <c r="BT622595" s="13" t="s">
        <v>56</v>
      </c>
      <c r="BU622595" s="13" t="s">
        <v>56</v>
      </c>
      <c r="BV622595" s="13" t="s">
        <v>56</v>
      </c>
      <c r="BW622595" s="13" t="s">
        <v>56</v>
      </c>
      <c r="BX622595" s="13" t="s">
        <v>56</v>
      </c>
      <c r="BZ622595" s="13" t="s">
        <v>56</v>
      </c>
      <c r="CA622595" s="7" t="s">
        <v>56</v>
      </c>
      <c r="CB622595" s="7" t="s">
        <v>56</v>
      </c>
      <c r="CC622595" s="7" t="s">
        <v>56</v>
      </c>
      <c r="CD622595" s="7" t="s">
        <v>56</v>
      </c>
      <c r="CE622595" s="7" t="s">
        <v>56</v>
      </c>
      <c r="CF622595" s="7" t="s">
        <v>56</v>
      </c>
      <c r="CG622595" s="7" t="s">
        <v>56</v>
      </c>
      <c r="CH622595" s="7" t="s">
        <v>56</v>
      </c>
      <c r="CI622595" s="7" t="s">
        <v>56</v>
      </c>
      <c r="CJ622595" s="7" t="s">
        <v>56</v>
      </c>
      <c r="CK622595" s="7" t="s">
        <v>56</v>
      </c>
    </row>
    <row r="622596" spans="1:90" x14ac:dyDescent="0.25">
      <c r="A622596" s="16" t="s">
        <v>12</v>
      </c>
      <c r="C622596" s="13"/>
      <c r="AF622596" s="7" t="s">
        <v>56</v>
      </c>
      <c r="AG622596" s="13" t="s">
        <v>56</v>
      </c>
      <c r="AH622596" s="7" t="s">
        <v>56</v>
      </c>
      <c r="AI622596" s="13" t="s">
        <v>56</v>
      </c>
      <c r="AJ622596" s="13" t="s">
        <v>56</v>
      </c>
      <c r="AK622596" s="13" t="s">
        <v>56</v>
      </c>
      <c r="AL622596" s="13" t="s">
        <v>56</v>
      </c>
      <c r="AM622596" s="13" t="s">
        <v>56</v>
      </c>
      <c r="AN622596" s="13" t="s">
        <v>56</v>
      </c>
      <c r="AO622596" s="13" t="s">
        <v>56</v>
      </c>
      <c r="AP622596" s="13" t="s">
        <v>56</v>
      </c>
      <c r="AQ622596" s="13" t="s">
        <v>56</v>
      </c>
      <c r="AR622596" s="13" t="s">
        <v>56</v>
      </c>
      <c r="AS622596" s="7" t="s">
        <v>56</v>
      </c>
      <c r="AT622596" s="7" t="s">
        <v>56</v>
      </c>
      <c r="AU622596" s="13" t="s">
        <v>56</v>
      </c>
      <c r="AV622596" s="13" t="s">
        <v>56</v>
      </c>
      <c r="AW622596" s="13" t="s">
        <v>56</v>
      </c>
      <c r="AX622596" s="13" t="s">
        <v>56</v>
      </c>
      <c r="AY622596" s="13" t="s">
        <v>56</v>
      </c>
      <c r="AZ622596" s="13" t="s">
        <v>56</v>
      </c>
      <c r="BA622596" s="13" t="s">
        <v>56</v>
      </c>
      <c r="BB622596" s="13" t="s">
        <v>56</v>
      </c>
      <c r="BC622596" s="13" t="s">
        <v>56</v>
      </c>
      <c r="BD622596" s="13" t="s">
        <v>56</v>
      </c>
      <c r="BE622596" s="13" t="s">
        <v>56</v>
      </c>
      <c r="BF622596" s="13" t="s">
        <v>56</v>
      </c>
      <c r="BG622596" s="13" t="s">
        <v>56</v>
      </c>
      <c r="BH622596" s="7" t="s">
        <v>56</v>
      </c>
      <c r="BI622596" s="13" t="s">
        <v>56</v>
      </c>
      <c r="BJ622596" s="13" t="s">
        <v>56</v>
      </c>
      <c r="BK622596" s="13" t="s">
        <v>56</v>
      </c>
      <c r="BL622596" s="13" t="s">
        <v>56</v>
      </c>
      <c r="BM622596" s="7" t="s">
        <v>56</v>
      </c>
      <c r="BN622596" s="13" t="s">
        <v>56</v>
      </c>
      <c r="BO622596" s="13" t="s">
        <v>56</v>
      </c>
      <c r="BP622596" s="7" t="s">
        <v>56</v>
      </c>
      <c r="BQ622596" s="7" t="s">
        <v>56</v>
      </c>
      <c r="BR622596" s="13" t="s">
        <v>56</v>
      </c>
      <c r="BS622596" s="13" t="s">
        <v>56</v>
      </c>
      <c r="BT622596" s="13" t="s">
        <v>56</v>
      </c>
      <c r="BU622596" s="13" t="s">
        <v>56</v>
      </c>
      <c r="BV622596" s="13" t="s">
        <v>56</v>
      </c>
      <c r="BW622596" s="13" t="s">
        <v>56</v>
      </c>
      <c r="BX622596" s="13" t="s">
        <v>56</v>
      </c>
      <c r="BY622596" s="7" t="s">
        <v>56</v>
      </c>
      <c r="CA622596" s="7" t="s">
        <v>56</v>
      </c>
      <c r="CB622596" s="7" t="s">
        <v>56</v>
      </c>
      <c r="CC622596" s="7" t="s">
        <v>56</v>
      </c>
      <c r="CE622596" s="7" t="s">
        <v>56</v>
      </c>
      <c r="CG622596" s="7" t="s">
        <v>56</v>
      </c>
      <c r="CH622596" s="7" t="s">
        <v>56</v>
      </c>
      <c r="CI622596" s="7" t="s">
        <v>56</v>
      </c>
      <c r="CK622596" s="7" t="s">
        <v>56</v>
      </c>
      <c r="CL622596" s="7" t="s">
        <v>56</v>
      </c>
    </row>
    <row r="622597" spans="1:90" x14ac:dyDescent="0.25">
      <c r="A622597" s="7" t="s">
        <v>13</v>
      </c>
      <c r="AF622597" s="7">
        <v>1</v>
      </c>
      <c r="AG622597" s="7">
        <v>1</v>
      </c>
      <c r="AH622597" s="7">
        <v>1</v>
      </c>
      <c r="AI622597" s="7">
        <v>2</v>
      </c>
      <c r="AJ622597" s="13">
        <v>1</v>
      </c>
      <c r="AL622597" s="7">
        <v>2</v>
      </c>
      <c r="AN622597" s="7">
        <v>2</v>
      </c>
      <c r="AP622597" s="7">
        <v>1</v>
      </c>
      <c r="AT622597" s="7">
        <v>1</v>
      </c>
      <c r="AU622597" s="7">
        <v>1</v>
      </c>
      <c r="AV622597" s="7">
        <v>1</v>
      </c>
      <c r="AW622597" s="7">
        <v>1</v>
      </c>
      <c r="AX622597" s="7">
        <v>2</v>
      </c>
      <c r="AY622597" s="7">
        <v>2</v>
      </c>
      <c r="AZ622597" s="7">
        <v>1</v>
      </c>
      <c r="BB622597" s="7">
        <v>1</v>
      </c>
      <c r="BC622597" s="7">
        <v>2</v>
      </c>
      <c r="BD622597" s="13" t="s">
        <v>157</v>
      </c>
      <c r="BF622597" s="7">
        <v>1</v>
      </c>
      <c r="BG622597" s="7">
        <v>2</v>
      </c>
      <c r="BI622597" s="7">
        <v>1</v>
      </c>
      <c r="BM622597" s="7">
        <v>2</v>
      </c>
      <c r="BP622597" s="7">
        <v>1</v>
      </c>
      <c r="BQ622597" s="7">
        <v>1</v>
      </c>
      <c r="BR622597" s="13">
        <v>2</v>
      </c>
      <c r="BS622597" s="7">
        <v>1</v>
      </c>
      <c r="BU622597" s="7">
        <v>1</v>
      </c>
      <c r="BW622597" s="7">
        <v>1</v>
      </c>
      <c r="BX622597" s="7">
        <v>3</v>
      </c>
      <c r="BY622597" s="7">
        <v>1</v>
      </c>
      <c r="CA622597" s="7">
        <v>1</v>
      </c>
      <c r="CB622597" s="7">
        <v>1</v>
      </c>
      <c r="CG622597" s="7">
        <v>1</v>
      </c>
      <c r="CH622597" s="7">
        <v>1</v>
      </c>
      <c r="CI622597" s="7">
        <v>2</v>
      </c>
      <c r="CK622597" s="7">
        <v>1</v>
      </c>
    </row>
    <row r="622598" spans="1:90" x14ac:dyDescent="0.25">
      <c r="A622598" s="7" t="s">
        <v>14</v>
      </c>
      <c r="AF622598" s="13" t="s">
        <v>122</v>
      </c>
      <c r="AH622598" s="7" t="s">
        <v>126</v>
      </c>
      <c r="AI622598" s="7">
        <v>4</v>
      </c>
      <c r="AJ622598" s="7">
        <v>1</v>
      </c>
      <c r="AK622598" s="7">
        <v>2</v>
      </c>
      <c r="AL622598" s="13">
        <v>3</v>
      </c>
      <c r="AM622598" s="7">
        <v>4</v>
      </c>
      <c r="AN622598" s="13" t="s">
        <v>137</v>
      </c>
      <c r="AO622598" s="7">
        <v>4</v>
      </c>
      <c r="AQ622598" s="13" t="s">
        <v>141</v>
      </c>
      <c r="AR622598" s="13" t="s">
        <v>141</v>
      </c>
      <c r="AS622598" s="7" t="s">
        <v>141</v>
      </c>
      <c r="AT622598" s="7">
        <v>1</v>
      </c>
      <c r="AU622598" s="13" t="s">
        <v>141</v>
      </c>
      <c r="AV622598" s="13" t="s">
        <v>141</v>
      </c>
      <c r="AW622598" s="13" t="s">
        <v>141</v>
      </c>
      <c r="AX622598" s="13" t="s">
        <v>141</v>
      </c>
      <c r="AY622598" s="7" t="s">
        <v>157</v>
      </c>
      <c r="BA622598" s="7">
        <v>1</v>
      </c>
      <c r="BE622598" s="13" t="s">
        <v>141</v>
      </c>
      <c r="BG622598" s="7">
        <v>9</v>
      </c>
      <c r="BH622598" s="13" t="s">
        <v>141</v>
      </c>
      <c r="BJ622598" s="13" t="s">
        <v>141</v>
      </c>
      <c r="BK622598" s="13" t="s">
        <v>141</v>
      </c>
      <c r="BL622598" s="7">
        <v>2</v>
      </c>
      <c r="BN622598" s="13" t="s">
        <v>141</v>
      </c>
      <c r="BO622598" s="7">
        <v>1</v>
      </c>
      <c r="BP622598" s="13" t="s">
        <v>141</v>
      </c>
      <c r="BQ622598" s="7">
        <v>1</v>
      </c>
      <c r="BR622598" s="13" t="s">
        <v>141</v>
      </c>
      <c r="BS622598" s="7">
        <v>6</v>
      </c>
      <c r="BV622598" s="7">
        <v>1</v>
      </c>
      <c r="BW622598" s="13" t="s">
        <v>141</v>
      </c>
      <c r="BX622598" s="13" t="s">
        <v>141</v>
      </c>
      <c r="BY622598" s="7">
        <v>4</v>
      </c>
      <c r="BZ622598" s="7">
        <v>1</v>
      </c>
      <c r="CC622598" s="7">
        <v>2</v>
      </c>
      <c r="CD622598" s="7">
        <v>1</v>
      </c>
      <c r="CE622598" s="7">
        <v>1</v>
      </c>
      <c r="CG622598" s="7" t="s">
        <v>141</v>
      </c>
      <c r="CH622598" s="7">
        <v>1</v>
      </c>
      <c r="CI622598" s="7">
        <v>3</v>
      </c>
      <c r="CJ622598" s="7" t="s">
        <v>141</v>
      </c>
      <c r="CK622598" s="7">
        <v>1</v>
      </c>
      <c r="CL622598" s="7">
        <v>6</v>
      </c>
    </row>
    <row r="622599" spans="1:90" x14ac:dyDescent="0.25">
      <c r="A622599" s="7" t="s">
        <v>15</v>
      </c>
      <c r="AF622599" s="7">
        <v>1</v>
      </c>
      <c r="AG622599" s="7">
        <f>AG622597+AG622598</f>
        <v>1</v>
      </c>
      <c r="AH622599" s="7">
        <v>2</v>
      </c>
      <c r="AI622599" s="7">
        <f>AI622597+AI622598</f>
        <v>6</v>
      </c>
      <c r="AJ622599" s="7">
        <f>AJ622597+AJ622598</f>
        <v>2</v>
      </c>
      <c r="AK622599" s="7">
        <f>AK622597+AK622598</f>
        <v>2</v>
      </c>
      <c r="AL622599" s="7">
        <f>AL622597+AL622598</f>
        <v>5</v>
      </c>
      <c r="AM622599" s="7">
        <f>AM622597+AM622598</f>
        <v>4</v>
      </c>
      <c r="AN622599" s="7">
        <v>10</v>
      </c>
      <c r="AO622599" s="7">
        <f>AO622597+AO622598</f>
        <v>4</v>
      </c>
      <c r="AP622599" s="7">
        <f>AP622597+AP622598</f>
        <v>1</v>
      </c>
      <c r="AQ622599" s="7">
        <v>1</v>
      </c>
      <c r="AR622599" s="7">
        <v>1</v>
      </c>
      <c r="AS622599" s="7">
        <v>1</v>
      </c>
      <c r="AT622599" s="7">
        <f>AT622597+AT622598</f>
        <v>2</v>
      </c>
      <c r="AU622599" s="7">
        <v>2</v>
      </c>
      <c r="AV622599" s="7">
        <v>2</v>
      </c>
      <c r="AW622599" s="7">
        <v>2</v>
      </c>
      <c r="AX622599" s="7">
        <v>3</v>
      </c>
      <c r="AY622599" s="7">
        <v>4</v>
      </c>
      <c r="AZ622599" s="7">
        <f>AZ622597+AZ622598</f>
        <v>1</v>
      </c>
      <c r="BA622599" s="7">
        <f>BA622597+BA622598</f>
        <v>1</v>
      </c>
      <c r="BB622599" s="7">
        <f>BB622597+BB622598</f>
        <v>1</v>
      </c>
      <c r="BC622599" s="7">
        <f>BC622597+BC622598</f>
        <v>2</v>
      </c>
      <c r="BD622599" s="7">
        <v>2</v>
      </c>
      <c r="BE622599" s="7">
        <v>1</v>
      </c>
      <c r="BF622599" s="7">
        <f>BF622597+BF622598</f>
        <v>1</v>
      </c>
      <c r="BG622599" s="7">
        <f>BG622597+BG622598</f>
        <v>11</v>
      </c>
      <c r="BH622599" s="7">
        <v>1</v>
      </c>
      <c r="BI622599" s="7">
        <f>BI622597+BI622598</f>
        <v>1</v>
      </c>
      <c r="BJ622599" s="7">
        <v>1</v>
      </c>
      <c r="BK622599" s="7">
        <v>1</v>
      </c>
      <c r="BL622599" s="7">
        <f>BL622597+BL622598</f>
        <v>2</v>
      </c>
      <c r="BM622599" s="7">
        <f>BM622597+BM622598</f>
        <v>2</v>
      </c>
      <c r="BN622599" s="7">
        <v>1</v>
      </c>
      <c r="BO622599" s="7">
        <f>BO622597+BO622598</f>
        <v>1</v>
      </c>
      <c r="BP622599" s="7">
        <v>2</v>
      </c>
      <c r="BQ622599" s="7">
        <f>BQ622597+BQ622598</f>
        <v>2</v>
      </c>
      <c r="BR622599" s="7">
        <v>3</v>
      </c>
      <c r="BS622599" s="7">
        <f>BS622597+BS622598</f>
        <v>7</v>
      </c>
      <c r="BU622599" s="7">
        <f>BU622597+BU622598</f>
        <v>1</v>
      </c>
      <c r="BV622599" s="7">
        <f>BV622597+BV622598</f>
        <v>1</v>
      </c>
      <c r="BW622599" s="7">
        <v>2</v>
      </c>
      <c r="BX622599" s="7">
        <v>4</v>
      </c>
      <c r="BY622599" s="7">
        <v>5</v>
      </c>
      <c r="BZ622599" s="7">
        <v>1</v>
      </c>
      <c r="CA622599" s="7">
        <v>1</v>
      </c>
      <c r="CB622599" s="7">
        <v>1</v>
      </c>
      <c r="CC622599" s="7">
        <v>2</v>
      </c>
      <c r="CD622599" s="7">
        <v>1</v>
      </c>
      <c r="CE622599" s="7">
        <v>1</v>
      </c>
      <c r="CG622599" s="7">
        <v>2</v>
      </c>
      <c r="CH622599" s="7">
        <v>2</v>
      </c>
      <c r="CI622599" s="7">
        <v>5</v>
      </c>
      <c r="CJ622599" s="7">
        <v>1</v>
      </c>
      <c r="CK622599" s="7">
        <v>2</v>
      </c>
      <c r="CL622599" s="7">
        <v>6</v>
      </c>
    </row>
    <row r="622600" spans="1:90" x14ac:dyDescent="0.25">
      <c r="A622600" s="1" t="s">
        <v>16</v>
      </c>
      <c r="AF622600" s="13" t="s">
        <v>56</v>
      </c>
      <c r="AH622600" s="7" t="s">
        <v>56</v>
      </c>
      <c r="AI622600" s="13" t="s">
        <v>56</v>
      </c>
      <c r="AJ622600" s="13" t="s">
        <v>56</v>
      </c>
      <c r="AK622600" s="13" t="s">
        <v>56</v>
      </c>
      <c r="AL622600" s="13" t="s">
        <v>56</v>
      </c>
      <c r="AN622600" s="13" t="s">
        <v>56</v>
      </c>
      <c r="AT622600" s="13" t="s">
        <v>56</v>
      </c>
      <c r="AU622600" s="13" t="s">
        <v>56</v>
      </c>
      <c r="AV622600" s="13" t="s">
        <v>56</v>
      </c>
      <c r="AW622600" s="13" t="s">
        <v>56</v>
      </c>
      <c r="AX622600" s="13" t="s">
        <v>56</v>
      </c>
      <c r="AY622600" s="13" t="s">
        <v>56</v>
      </c>
      <c r="BG622600" s="13" t="s">
        <v>56</v>
      </c>
      <c r="BP622600" s="13" t="s">
        <v>56</v>
      </c>
      <c r="BQ622600" s="7" t="s">
        <v>56</v>
      </c>
      <c r="BR622600" s="7" t="s">
        <v>56</v>
      </c>
      <c r="BS622600" s="7" t="s">
        <v>56</v>
      </c>
      <c r="BW622600" s="13" t="s">
        <v>56</v>
      </c>
      <c r="BX622600" s="13" t="s">
        <v>56</v>
      </c>
      <c r="BY622600" s="7" t="s">
        <v>56</v>
      </c>
      <c r="CG622600" s="7" t="s">
        <v>56</v>
      </c>
      <c r="CH622600" s="7" t="s">
        <v>56</v>
      </c>
      <c r="CI622600" s="7" t="s">
        <v>56</v>
      </c>
      <c r="CK622600" s="7" t="s">
        <v>56</v>
      </c>
    </row>
    <row r="622601" spans="1:90" x14ac:dyDescent="0.25">
      <c r="A622601" s="16" t="s">
        <v>17</v>
      </c>
      <c r="AF622601" s="13"/>
      <c r="AI622601" s="13"/>
      <c r="AJ622601" s="13"/>
      <c r="AK622601" s="13"/>
      <c r="AL622601" s="13"/>
      <c r="AN622601" s="13"/>
      <c r="AT622601" s="13"/>
      <c r="AU622601" s="13"/>
      <c r="AV622601" s="13"/>
      <c r="AW622601" s="13"/>
      <c r="AX622601" s="13"/>
      <c r="AY622601" s="13"/>
      <c r="BG622601" s="13"/>
      <c r="BP622601" s="13">
        <v>1</v>
      </c>
    </row>
    <row r="622602" spans="1:90" x14ac:dyDescent="0.25">
      <c r="A622602" s="16" t="s">
        <v>18</v>
      </c>
      <c r="AF622602" s="13"/>
      <c r="AI622602" s="13"/>
      <c r="AJ622602" s="13"/>
      <c r="AK622602" s="13"/>
      <c r="AL622602" s="13"/>
      <c r="AN622602" s="13"/>
      <c r="AT622602" s="13"/>
      <c r="AU622602" s="13"/>
      <c r="AV622602" s="13"/>
      <c r="AW622602" s="13"/>
      <c r="AX622602" s="13"/>
      <c r="AY622602" s="13"/>
      <c r="AZ622602" s="7">
        <v>429</v>
      </c>
    </row>
    <row r="622603" spans="1:90" x14ac:dyDescent="0.25">
      <c r="A622603" s="1" t="s">
        <v>19</v>
      </c>
      <c r="AI622603" s="7">
        <v>1</v>
      </c>
      <c r="AY622603" s="7">
        <v>1</v>
      </c>
      <c r="BC622603" s="7">
        <v>1</v>
      </c>
    </row>
    <row r="622604" spans="1:90" x14ac:dyDescent="0.25">
      <c r="A622604" s="16" t="s">
        <v>20</v>
      </c>
      <c r="AF622604" s="13"/>
      <c r="AI622604" s="13"/>
      <c r="AJ622604" s="13"/>
      <c r="AK622604" s="13"/>
      <c r="AL622604" s="13"/>
      <c r="AN622604" s="13"/>
      <c r="AT622604" s="13"/>
      <c r="AU622604" s="13"/>
      <c r="AV622604" s="13"/>
      <c r="AW622604" s="13"/>
      <c r="AX622604" s="13"/>
      <c r="AY622604" s="13"/>
      <c r="BB622604" s="7">
        <v>2</v>
      </c>
    </row>
    <row r="622605" spans="1:90" x14ac:dyDescent="0.25">
      <c r="A622605" s="1" t="s">
        <v>21</v>
      </c>
      <c r="AH622605" s="7">
        <v>1</v>
      </c>
      <c r="AT622605" s="7">
        <v>1</v>
      </c>
    </row>
    <row r="622606" spans="1:90" x14ac:dyDescent="0.25">
      <c r="A622606" s="1" t="s">
        <v>22</v>
      </c>
      <c r="BG622606" s="7">
        <v>27</v>
      </c>
      <c r="BR622606" s="7">
        <v>1</v>
      </c>
      <c r="BX622606" s="7">
        <v>1</v>
      </c>
    </row>
    <row r="622607" spans="1:90" x14ac:dyDescent="0.25">
      <c r="A622607" s="17" t="s">
        <v>48</v>
      </c>
      <c r="AJ622607" s="7">
        <v>1</v>
      </c>
      <c r="AV622607" s="7">
        <v>1</v>
      </c>
      <c r="BF622607" s="7">
        <v>1</v>
      </c>
      <c r="CI622607" s="7">
        <v>1</v>
      </c>
    </row>
    <row r="622608" spans="1:90" x14ac:dyDescent="0.25">
      <c r="A622608" s="16" t="s">
        <v>23</v>
      </c>
      <c r="AI622608" s="7">
        <v>4</v>
      </c>
      <c r="AL622608" s="13">
        <v>3</v>
      </c>
      <c r="AP622608" s="7">
        <v>1</v>
      </c>
      <c r="AU622608" s="7">
        <v>1</v>
      </c>
      <c r="AW622608" s="7">
        <v>1</v>
      </c>
      <c r="AX622608" s="7">
        <v>1</v>
      </c>
      <c r="AY622608" s="7">
        <v>1</v>
      </c>
      <c r="BC622608" s="7">
        <v>36</v>
      </c>
      <c r="BD622608" s="7">
        <v>1</v>
      </c>
      <c r="BG622608" s="7">
        <v>4</v>
      </c>
      <c r="BI622608" s="7">
        <v>1</v>
      </c>
      <c r="BM622608" s="7">
        <v>2</v>
      </c>
      <c r="BQ622608" s="7">
        <v>1</v>
      </c>
      <c r="BR622608" s="7">
        <v>34</v>
      </c>
      <c r="BS622608" s="7">
        <v>10</v>
      </c>
      <c r="BU622608" s="7">
        <v>2</v>
      </c>
      <c r="BW622608" s="7">
        <v>9</v>
      </c>
      <c r="BX622608" s="7">
        <v>2</v>
      </c>
      <c r="BY622608" s="7">
        <v>4</v>
      </c>
      <c r="CB622608" s="7">
        <v>9</v>
      </c>
      <c r="CG622608" s="7">
        <v>4</v>
      </c>
      <c r="CH622608" s="7">
        <v>2</v>
      </c>
      <c r="CK622608" s="7">
        <v>9</v>
      </c>
    </row>
    <row r="622609" spans="1:90" x14ac:dyDescent="0.25">
      <c r="A622609" s="17" t="s">
        <v>211</v>
      </c>
      <c r="AL622609" s="13"/>
      <c r="BD622609" s="7">
        <v>1</v>
      </c>
      <c r="CA622609" s="7">
        <v>1</v>
      </c>
    </row>
    <row r="622610" spans="1:90" x14ac:dyDescent="0.25">
      <c r="A622610" s="1" t="s">
        <v>24</v>
      </c>
      <c r="AF622610" s="7">
        <v>2</v>
      </c>
      <c r="AG622610" s="7">
        <v>3</v>
      </c>
      <c r="AL622610" s="7">
        <v>1</v>
      </c>
      <c r="AN622610" s="7">
        <v>2</v>
      </c>
      <c r="AX622610" s="7">
        <v>1</v>
      </c>
    </row>
    <row r="622611" spans="1:90" x14ac:dyDescent="0.25">
      <c r="A622611" s="1" t="s">
        <v>25</v>
      </c>
      <c r="AN622611" s="7">
        <v>1</v>
      </c>
      <c r="BM622611" s="7">
        <v>2</v>
      </c>
      <c r="BX622611" s="7">
        <v>1</v>
      </c>
    </row>
    <row r="622612" spans="1:90" x14ac:dyDescent="0.25">
      <c r="A622612" s="17" t="s">
        <v>49</v>
      </c>
      <c r="AF622612" s="7">
        <v>3</v>
      </c>
      <c r="AL622612" s="7">
        <v>797</v>
      </c>
      <c r="AM622612" s="7">
        <v>11</v>
      </c>
      <c r="AN622612" s="7">
        <v>11</v>
      </c>
      <c r="AR622612" s="7">
        <v>999999999</v>
      </c>
      <c r="AS622612" s="7">
        <v>999999999</v>
      </c>
      <c r="AT622612" s="7">
        <v>11</v>
      </c>
      <c r="AU622612" s="7">
        <v>4</v>
      </c>
      <c r="AV622612" s="7">
        <v>3</v>
      </c>
      <c r="AW622612" s="7">
        <v>2</v>
      </c>
      <c r="AX622612" s="7">
        <v>1</v>
      </c>
      <c r="BE622612" s="7">
        <v>3</v>
      </c>
      <c r="BG622612" s="7">
        <v>75</v>
      </c>
      <c r="BH622612" s="7">
        <v>1</v>
      </c>
      <c r="BJ622612" s="7">
        <v>1</v>
      </c>
      <c r="BK622612" s="7">
        <v>94</v>
      </c>
      <c r="BL622612" s="7">
        <v>638</v>
      </c>
      <c r="BN622612" s="7">
        <v>1</v>
      </c>
      <c r="BP622612" s="7">
        <v>25</v>
      </c>
      <c r="BR622612" s="7">
        <v>14</v>
      </c>
      <c r="BT622612" s="7">
        <v>2</v>
      </c>
      <c r="BV622612" s="7">
        <v>1</v>
      </c>
      <c r="BW622612" s="7">
        <v>4</v>
      </c>
      <c r="BX622612" s="7">
        <v>11</v>
      </c>
      <c r="BY622612" s="7">
        <v>32</v>
      </c>
      <c r="BZ622612" s="7">
        <v>1</v>
      </c>
      <c r="CC622612" s="7">
        <v>7</v>
      </c>
      <c r="CD622612" s="7">
        <v>6</v>
      </c>
      <c r="CE622612" s="7">
        <v>20</v>
      </c>
      <c r="CF622612" s="7">
        <v>2</v>
      </c>
      <c r="CG622612" s="7">
        <v>5</v>
      </c>
      <c r="CH622612" s="7">
        <v>7</v>
      </c>
      <c r="CI622612" s="7">
        <v>66</v>
      </c>
      <c r="CJ622612" s="7">
        <v>3</v>
      </c>
      <c r="CK622612" s="7">
        <v>1</v>
      </c>
      <c r="CL622612" s="7">
        <v>1696</v>
      </c>
    </row>
    <row r="622613" spans="1:90" x14ac:dyDescent="0.25">
      <c r="A622613" s="17" t="s">
        <v>50</v>
      </c>
      <c r="AY622613" s="7">
        <v>5</v>
      </c>
      <c r="CE622613" s="7">
        <v>1</v>
      </c>
      <c r="CH622613" s="7">
        <v>5</v>
      </c>
      <c r="CL622613" s="7">
        <v>178</v>
      </c>
    </row>
    <row r="622614" spans="1:90" x14ac:dyDescent="0.25">
      <c r="A622614" s="1" t="s">
        <v>26</v>
      </c>
      <c r="BG622614" s="7">
        <v>2</v>
      </c>
      <c r="BV622614" s="7">
        <v>6</v>
      </c>
      <c r="BY622614" s="7">
        <v>15</v>
      </c>
      <c r="CL622614" s="7">
        <v>1</v>
      </c>
    </row>
    <row r="622615" spans="1:90" x14ac:dyDescent="0.25">
      <c r="A622615" s="16" t="s">
        <v>27</v>
      </c>
      <c r="BG622615" s="7">
        <v>18</v>
      </c>
      <c r="BS622615" s="7">
        <v>2</v>
      </c>
    </row>
    <row r="622616" spans="1:90" x14ac:dyDescent="0.25">
      <c r="A622616" s="16" t="s">
        <v>28</v>
      </c>
      <c r="BA622616" s="7">
        <v>1933</v>
      </c>
      <c r="BG622616" s="7">
        <v>4</v>
      </c>
      <c r="BL622616" s="7">
        <v>59</v>
      </c>
      <c r="BO622616" s="7">
        <v>5</v>
      </c>
      <c r="CH622616" s="7">
        <v>5</v>
      </c>
      <c r="CI622616" s="7">
        <v>1</v>
      </c>
      <c r="CL622616" s="7">
        <v>161</v>
      </c>
    </row>
    <row r="622617" spans="1:90" x14ac:dyDescent="0.25">
      <c r="A622617" s="16" t="s">
        <v>29</v>
      </c>
      <c r="AN622617" s="13">
        <v>2</v>
      </c>
    </row>
    <row r="622618" spans="1:90" x14ac:dyDescent="0.25">
      <c r="A622618" s="1" t="s">
        <v>30</v>
      </c>
      <c r="AI622618" s="7">
        <v>1</v>
      </c>
      <c r="AY622618" s="7">
        <v>96</v>
      </c>
      <c r="BG622618" s="7">
        <v>27</v>
      </c>
      <c r="BY622618" s="7">
        <v>17</v>
      </c>
    </row>
    <row r="622619" spans="1:90" x14ac:dyDescent="0.25">
      <c r="A622619" s="17" t="s">
        <v>51</v>
      </c>
      <c r="AO622619" s="7">
        <v>2</v>
      </c>
      <c r="AT622619" s="7">
        <v>8</v>
      </c>
      <c r="AY622619" s="7">
        <v>24</v>
      </c>
      <c r="BG622619" s="7">
        <v>3</v>
      </c>
      <c r="BY622619" s="7">
        <v>4</v>
      </c>
    </row>
    <row r="622620" spans="1:90" x14ac:dyDescent="0.25">
      <c r="A622620" s="16" t="s">
        <v>31</v>
      </c>
      <c r="AJ622620" s="7">
        <v>3</v>
      </c>
      <c r="AL622620" s="13">
        <v>109</v>
      </c>
      <c r="AM622620" s="7">
        <v>6</v>
      </c>
      <c r="AN622620" s="7">
        <v>25</v>
      </c>
      <c r="AO622620" s="7">
        <v>10</v>
      </c>
      <c r="BG622620" s="7">
        <v>3</v>
      </c>
      <c r="BS622620" s="7">
        <v>4</v>
      </c>
      <c r="CC622620" s="7">
        <v>4</v>
      </c>
      <c r="CI622620" s="7">
        <v>2</v>
      </c>
      <c r="CL622620" s="7">
        <v>3</v>
      </c>
    </row>
    <row r="622621" spans="1:90" x14ac:dyDescent="0.25">
      <c r="A622621" s="16" t="s">
        <v>32</v>
      </c>
    </row>
    <row r="622622" spans="1:90" x14ac:dyDescent="0.25">
      <c r="A622622" s="16" t="s">
        <v>33</v>
      </c>
      <c r="BG622622" s="7">
        <v>2</v>
      </c>
      <c r="BL622622" s="7">
        <v>2</v>
      </c>
      <c r="BS622622" s="7">
        <v>4</v>
      </c>
    </row>
    <row r="622623" spans="1:90" x14ac:dyDescent="0.25">
      <c r="A622623" s="1" t="s">
        <v>34</v>
      </c>
      <c r="AI622623" s="7">
        <v>73</v>
      </c>
    </row>
    <row r="622624" spans="1:90" x14ac:dyDescent="0.25">
      <c r="A622624" s="16" t="s">
        <v>35</v>
      </c>
      <c r="AK622624" s="7">
        <v>15</v>
      </c>
      <c r="AL622624" s="13">
        <v>72</v>
      </c>
      <c r="AM622624" s="7">
        <v>7</v>
      </c>
      <c r="AN622624" s="7">
        <v>1</v>
      </c>
      <c r="AO622624" s="7">
        <v>10</v>
      </c>
      <c r="BG622624" s="7">
        <v>2</v>
      </c>
      <c r="BS622624" s="7">
        <v>12</v>
      </c>
      <c r="CC622624" s="7">
        <v>4</v>
      </c>
      <c r="CE622624" s="7">
        <v>1</v>
      </c>
    </row>
    <row r="622625" spans="1:90" x14ac:dyDescent="0.25">
      <c r="A622625" s="1" t="s">
        <v>36</v>
      </c>
      <c r="AL622625" s="7">
        <v>9</v>
      </c>
      <c r="AM622625" s="7">
        <v>2</v>
      </c>
      <c r="AN622625" s="7">
        <v>3</v>
      </c>
      <c r="AO622625" s="7">
        <v>5</v>
      </c>
      <c r="BQ622625" s="7">
        <v>1</v>
      </c>
    </row>
    <row r="622626" spans="1:90" x14ac:dyDescent="0.25">
      <c r="A622626" s="1" t="s">
        <v>37</v>
      </c>
      <c r="BS622626" s="7">
        <v>34</v>
      </c>
    </row>
    <row r="622627" spans="1:90" x14ac:dyDescent="0.25">
      <c r="A622627" s="1" t="s">
        <v>38</v>
      </c>
      <c r="AI622627" s="7">
        <v>1</v>
      </c>
    </row>
    <row r="622628" spans="1:90" x14ac:dyDescent="0.25">
      <c r="A622628" s="1" t="s">
        <v>39</v>
      </c>
      <c r="AI622628" s="7">
        <v>1</v>
      </c>
      <c r="CL622628" s="7">
        <v>1</v>
      </c>
    </row>
    <row r="622629" spans="1:90" x14ac:dyDescent="0.25">
      <c r="A622629" s="1" t="s">
        <v>40</v>
      </c>
      <c r="AK622629" s="13">
        <v>1</v>
      </c>
    </row>
    <row r="622630" spans="1:90" x14ac:dyDescent="0.25">
      <c r="A622630" s="1" t="s">
        <v>41</v>
      </c>
      <c r="AN622630" s="7">
        <v>2</v>
      </c>
      <c r="CI622630" s="7">
        <v>2</v>
      </c>
      <c r="CL622630" s="7">
        <v>1</v>
      </c>
    </row>
    <row r="622631" spans="1:90" x14ac:dyDescent="0.25">
      <c r="A622631" s="1" t="s">
        <v>42</v>
      </c>
      <c r="AN622631" s="7">
        <v>3</v>
      </c>
      <c r="BS622631" s="7">
        <v>2</v>
      </c>
    </row>
    <row r="622632" spans="1:90" x14ac:dyDescent="0.25">
      <c r="A622632" s="17" t="s">
        <v>52</v>
      </c>
      <c r="AN622632" s="7">
        <v>1</v>
      </c>
      <c r="BG622632" s="7">
        <v>2</v>
      </c>
      <c r="CL622632" s="7">
        <v>11</v>
      </c>
    </row>
    <row r="622633" spans="1:90" x14ac:dyDescent="0.25">
      <c r="A622633" s="1" t="s">
        <v>43</v>
      </c>
      <c r="BG622633" s="7">
        <v>1</v>
      </c>
    </row>
    <row r="622634" spans="1:90" x14ac:dyDescent="0.25">
      <c r="A622634" s="17" t="s">
        <v>53</v>
      </c>
      <c r="AN622634" s="7">
        <v>16</v>
      </c>
    </row>
    <row r="622635" spans="1:90" x14ac:dyDescent="0.25">
      <c r="A622635" s="1" t="s">
        <v>44</v>
      </c>
      <c r="AM622635" s="7">
        <v>2</v>
      </c>
      <c r="AO622635" s="7">
        <v>8</v>
      </c>
    </row>
    <row r="622636" spans="1:90" x14ac:dyDescent="0.25">
      <c r="A622636" s="1" t="s">
        <v>45</v>
      </c>
      <c r="BG622636" s="7">
        <v>3</v>
      </c>
    </row>
    <row r="622637" spans="1:90" x14ac:dyDescent="0.25">
      <c r="A622637" s="1" t="s">
        <v>46</v>
      </c>
      <c r="BY622637" s="7">
        <v>4</v>
      </c>
    </row>
    <row r="622638" spans="1:90" x14ac:dyDescent="0.25">
      <c r="A622638" s="16" t="s">
        <v>47</v>
      </c>
      <c r="AK622638" s="13" t="s">
        <v>132</v>
      </c>
      <c r="AL622638" s="13" t="s">
        <v>134</v>
      </c>
      <c r="AQ622638" s="13" t="s">
        <v>142</v>
      </c>
      <c r="AR622638" s="13"/>
      <c r="AS622638" s="7" t="s">
        <v>146</v>
      </c>
      <c r="AZ622638" s="7" t="s">
        <v>159</v>
      </c>
      <c r="CF622638" s="7" t="s">
        <v>199</v>
      </c>
      <c r="CI622638" s="7" t="s">
        <v>205</v>
      </c>
    </row>
    <row r="638968" spans="1:90" x14ac:dyDescent="0.25">
      <c r="A638968" s="1" t="s">
        <v>0</v>
      </c>
      <c r="B638968" s="13" t="s">
        <v>67</v>
      </c>
      <c r="C638968" s="7" t="s">
        <v>71</v>
      </c>
      <c r="D638968" s="7" t="s">
        <v>73</v>
      </c>
      <c r="E638968" s="7" t="s">
        <v>77</v>
      </c>
      <c r="F638968" s="7" t="s">
        <v>79</v>
      </c>
      <c r="G638968" s="7" t="s">
        <v>81</v>
      </c>
      <c r="H638968" s="7" t="s">
        <v>83</v>
      </c>
      <c r="I638968" s="7" t="s">
        <v>86</v>
      </c>
      <c r="J638968" s="7" t="s">
        <v>87</v>
      </c>
      <c r="K638968" s="7" t="s">
        <v>89</v>
      </c>
      <c r="L638968" s="7" t="s">
        <v>90</v>
      </c>
      <c r="M638968" s="7" t="s">
        <v>91</v>
      </c>
      <c r="N638968" s="7" t="s">
        <v>93</v>
      </c>
      <c r="O638968" s="7" t="s">
        <v>94</v>
      </c>
      <c r="P638968" s="7" t="s">
        <v>96</v>
      </c>
      <c r="Q638968" s="7" t="s">
        <v>97</v>
      </c>
      <c r="R638968" s="7" t="s">
        <v>100</v>
      </c>
      <c r="S638968" s="7" t="s">
        <v>102</v>
      </c>
      <c r="T638968" s="7" t="s">
        <v>103</v>
      </c>
      <c r="U638968" s="7" t="s">
        <v>105</v>
      </c>
      <c r="V638968" s="7" t="s">
        <v>106</v>
      </c>
      <c r="W638968" s="7" t="s">
        <v>108</v>
      </c>
      <c r="X638968" s="7" t="s">
        <v>110</v>
      </c>
      <c r="Y638968" s="7" t="s">
        <v>111</v>
      </c>
      <c r="Z638968" s="7" t="s">
        <v>112</v>
      </c>
      <c r="AA638968" s="7" t="s">
        <v>113</v>
      </c>
      <c r="AB638968" s="7" t="s">
        <v>115</v>
      </c>
      <c r="AC638968" s="7" t="s">
        <v>117</v>
      </c>
      <c r="AD638968" s="7" t="s">
        <v>119</v>
      </c>
      <c r="AE638968" s="7" t="s">
        <v>120</v>
      </c>
      <c r="AF638968" s="7" t="s">
        <v>121</v>
      </c>
      <c r="AG638968" s="7" t="s">
        <v>123</v>
      </c>
      <c r="AH638968" s="7" t="s">
        <v>125</v>
      </c>
      <c r="AI638968" s="7" t="s">
        <v>127</v>
      </c>
      <c r="AJ638968" s="7" t="s">
        <v>129</v>
      </c>
      <c r="AK638968" s="7" t="s">
        <v>130</v>
      </c>
      <c r="AL638968" s="7" t="s">
        <v>133</v>
      </c>
      <c r="AM638968" s="7" t="s">
        <v>135</v>
      </c>
      <c r="AN638968" s="7" t="s">
        <v>136</v>
      </c>
      <c r="AO638968" s="7" t="s">
        <v>138</v>
      </c>
      <c r="AP638968" s="7" t="s">
        <v>139</v>
      </c>
      <c r="AQ638968" s="7" t="s">
        <v>140</v>
      </c>
      <c r="AR638968" s="7" t="s">
        <v>143</v>
      </c>
      <c r="AS638968" s="7" t="s">
        <v>145</v>
      </c>
      <c r="AT638968" s="7" t="s">
        <v>147</v>
      </c>
      <c r="AU638968" s="7" t="s">
        <v>148</v>
      </c>
      <c r="AV638968" s="7" t="s">
        <v>149</v>
      </c>
      <c r="AW638968" s="7" t="s">
        <v>152</v>
      </c>
      <c r="AX638968" s="7" t="s">
        <v>153</v>
      </c>
      <c r="AY638968" s="7" t="s">
        <v>155</v>
      </c>
      <c r="AZ638968" s="7" t="s">
        <v>158</v>
      </c>
      <c r="BA638968" s="7" t="s">
        <v>160</v>
      </c>
      <c r="BB638968" s="7" t="s">
        <v>161</v>
      </c>
      <c r="BC638968" s="7" t="s">
        <v>162</v>
      </c>
      <c r="BD638968" s="7" t="s">
        <v>163</v>
      </c>
      <c r="BE638968" s="7" t="s">
        <v>164</v>
      </c>
      <c r="BF638968" s="7" t="s">
        <v>165</v>
      </c>
      <c r="BG638968" s="7" t="s">
        <v>166</v>
      </c>
      <c r="BH638968" s="7" t="s">
        <v>167</v>
      </c>
      <c r="BI638968" s="7" t="s">
        <v>168</v>
      </c>
      <c r="BJ638968" s="7" t="s">
        <v>169</v>
      </c>
      <c r="BK638968" s="7" t="s">
        <v>170</v>
      </c>
      <c r="BL638968" s="7" t="s">
        <v>171</v>
      </c>
      <c r="BM638968" s="7" t="s">
        <v>173</v>
      </c>
      <c r="BN638968" s="7" t="s">
        <v>174</v>
      </c>
      <c r="BO638968" s="7" t="s">
        <v>176</v>
      </c>
      <c r="BP638968" s="7" t="s">
        <v>178</v>
      </c>
      <c r="BQ638968" s="7" t="s">
        <v>179</v>
      </c>
      <c r="BR638968" s="7" t="s">
        <v>181</v>
      </c>
      <c r="BS638968" s="7" t="s">
        <v>183</v>
      </c>
      <c r="BT638968" s="7" t="s">
        <v>184</v>
      </c>
      <c r="BU638968" s="7" t="s">
        <v>185</v>
      </c>
      <c r="BV638968" s="7" t="s">
        <v>187</v>
      </c>
      <c r="BW638968" s="7" t="s">
        <v>188</v>
      </c>
      <c r="BX638968" s="7" t="s">
        <v>189</v>
      </c>
      <c r="BY638968" s="7" t="s">
        <v>190</v>
      </c>
      <c r="BZ638968" s="7" t="s">
        <v>192</v>
      </c>
      <c r="CA638968" s="7" t="s">
        <v>193</v>
      </c>
      <c r="CB638968" s="7" t="s">
        <v>194</v>
      </c>
      <c r="CC638968" s="7" t="s">
        <v>195</v>
      </c>
      <c r="CD638968" s="7" t="s">
        <v>196</v>
      </c>
      <c r="CE638968" s="7" t="s">
        <v>197</v>
      </c>
      <c r="CF638968" s="7" t="s">
        <v>198</v>
      </c>
      <c r="CG638968" s="7" t="s">
        <v>200</v>
      </c>
      <c r="CH638968" s="7" t="s">
        <v>202</v>
      </c>
      <c r="CI638968" s="7" t="s">
        <v>204</v>
      </c>
      <c r="CJ638968" s="7" t="s">
        <v>206</v>
      </c>
      <c r="CK638968" s="7" t="s">
        <v>208</v>
      </c>
      <c r="CL638968" s="7" t="s">
        <v>209</v>
      </c>
    </row>
    <row r="638969" spans="1:90" x14ac:dyDescent="0.25">
      <c r="A638969" s="1" t="s">
        <v>1</v>
      </c>
      <c r="B638969" s="7" t="s">
        <v>54</v>
      </c>
      <c r="C638969" s="7" t="s">
        <v>54</v>
      </c>
      <c r="D638969" s="7" t="s">
        <v>57</v>
      </c>
      <c r="E638969" s="7" t="s">
        <v>57</v>
      </c>
      <c r="F638969" s="7" t="s">
        <v>57</v>
      </c>
      <c r="G638969" s="7" t="s">
        <v>57</v>
      </c>
      <c r="H638969" s="7" t="s">
        <v>57</v>
      </c>
      <c r="I638969" s="7" t="s">
        <v>54</v>
      </c>
      <c r="J638969" s="7" t="s">
        <v>57</v>
      </c>
      <c r="K638969" s="7" t="s">
        <v>57</v>
      </c>
      <c r="L638969" s="7" t="s">
        <v>57</v>
      </c>
      <c r="M638969" s="7" t="s">
        <v>57</v>
      </c>
      <c r="N638969" s="7" t="s">
        <v>57</v>
      </c>
      <c r="O638969" s="7" t="s">
        <v>54</v>
      </c>
      <c r="P638969" s="7" t="s">
        <v>57</v>
      </c>
      <c r="Q638969" s="7" t="s">
        <v>57</v>
      </c>
      <c r="R638969" s="7" t="s">
        <v>54</v>
      </c>
      <c r="S638969" s="7" t="s">
        <v>57</v>
      </c>
      <c r="T638969" s="7" t="s">
        <v>57</v>
      </c>
      <c r="U638969" s="7" t="s">
        <v>57</v>
      </c>
      <c r="V638969" s="7" t="s">
        <v>57</v>
      </c>
      <c r="W638969" s="7" t="s">
        <v>54</v>
      </c>
      <c r="X638969" s="7" t="s">
        <v>57</v>
      </c>
      <c r="Y638969" s="7" t="s">
        <v>57</v>
      </c>
      <c r="Z638969" s="7" t="s">
        <v>54</v>
      </c>
      <c r="AA638969" s="7" t="s">
        <v>57</v>
      </c>
      <c r="AB638969" s="7" t="s">
        <v>57</v>
      </c>
      <c r="AC638969" s="7" t="s">
        <v>54</v>
      </c>
      <c r="AD638969" s="7" t="s">
        <v>57</v>
      </c>
      <c r="AE638969" s="7" t="s">
        <v>57</v>
      </c>
      <c r="AF638969" s="7" t="s">
        <v>54</v>
      </c>
      <c r="AG638969" s="7" t="s">
        <v>57</v>
      </c>
      <c r="AH638969" s="7" t="s">
        <v>57</v>
      </c>
      <c r="AI638969" s="7" t="s">
        <v>57</v>
      </c>
      <c r="AJ638969" s="7" t="s">
        <v>54</v>
      </c>
      <c r="AK638969" s="7" t="s">
        <v>54</v>
      </c>
      <c r="AL638969" s="7" t="s">
        <v>54</v>
      </c>
      <c r="AM638969" s="7" t="s">
        <v>54</v>
      </c>
      <c r="AN638969" s="7" t="s">
        <v>57</v>
      </c>
      <c r="AO638969" s="7" t="s">
        <v>54</v>
      </c>
      <c r="AP638969" s="7" t="s">
        <v>57</v>
      </c>
      <c r="AQ638969" s="7" t="s">
        <v>57</v>
      </c>
      <c r="AR638969" s="7" t="s">
        <v>57</v>
      </c>
      <c r="AS638969" s="7" t="s">
        <v>57</v>
      </c>
      <c r="AT638969" s="7" t="s">
        <v>54</v>
      </c>
      <c r="AU638969" s="7" t="s">
        <v>54</v>
      </c>
      <c r="AV638969" s="7" t="s">
        <v>57</v>
      </c>
      <c r="AW638969" s="7" t="s">
        <v>57</v>
      </c>
      <c r="AX638969" s="7" t="s">
        <v>57</v>
      </c>
      <c r="AY638969" s="7" t="s">
        <v>54</v>
      </c>
      <c r="AZ638969" s="7" t="s">
        <v>54</v>
      </c>
      <c r="BA638969" s="7" t="s">
        <v>54</v>
      </c>
      <c r="BB638969" s="7" t="s">
        <v>57</v>
      </c>
      <c r="BC638969" s="7" t="s">
        <v>57</v>
      </c>
      <c r="BD638969" s="7" t="s">
        <v>57</v>
      </c>
      <c r="BE638969" s="7" t="s">
        <v>57</v>
      </c>
      <c r="BF638969" s="7" t="s">
        <v>54</v>
      </c>
      <c r="BG638969" s="7" t="s">
        <v>57</v>
      </c>
      <c r="BH638969" s="7" t="s">
        <v>54</v>
      </c>
      <c r="BI638969" s="7" t="s">
        <v>57</v>
      </c>
      <c r="BJ638969" s="7" t="s">
        <v>57</v>
      </c>
      <c r="BK638969" s="7" t="s">
        <v>57</v>
      </c>
      <c r="BL638969" s="7" t="s">
        <v>57</v>
      </c>
      <c r="BM638969" s="7" t="s">
        <v>57</v>
      </c>
      <c r="BN638969" s="7" t="s">
        <v>54</v>
      </c>
      <c r="BO638969" s="7" t="s">
        <v>57</v>
      </c>
      <c r="BP638969" s="7" t="s">
        <v>54</v>
      </c>
      <c r="BQ638969" s="7" t="s">
        <v>57</v>
      </c>
      <c r="BR638969" s="7" t="s">
        <v>57</v>
      </c>
      <c r="BS638969" s="7" t="s">
        <v>57</v>
      </c>
      <c r="BT638969" s="7" t="s">
        <v>57</v>
      </c>
      <c r="BU638969" s="7" t="s">
        <v>54</v>
      </c>
      <c r="BV638969" s="7" t="s">
        <v>57</v>
      </c>
      <c r="BW638969" s="7" t="s">
        <v>54</v>
      </c>
      <c r="BX638969" s="7" t="s">
        <v>54</v>
      </c>
      <c r="BY638969" s="7" t="s">
        <v>57</v>
      </c>
      <c r="BZ638969" s="7" t="s">
        <v>57</v>
      </c>
      <c r="CA638969" s="7" t="s">
        <v>57</v>
      </c>
      <c r="CB638969" s="7" t="s">
        <v>54</v>
      </c>
      <c r="CC638969" s="7" t="s">
        <v>54</v>
      </c>
      <c r="CD638969" s="7" t="s">
        <v>57</v>
      </c>
      <c r="CE638969" s="7" t="s">
        <v>54</v>
      </c>
      <c r="CF638969" s="7" t="s">
        <v>57</v>
      </c>
      <c r="CG638969" s="7" t="s">
        <v>57</v>
      </c>
      <c r="CH638969" s="7" t="s">
        <v>57</v>
      </c>
      <c r="CI638969" s="7" t="s">
        <v>57</v>
      </c>
      <c r="CJ638969" s="7" t="s">
        <v>57</v>
      </c>
      <c r="CK638969" s="7" t="s">
        <v>57</v>
      </c>
      <c r="CL638969" s="7" t="s">
        <v>57</v>
      </c>
    </row>
    <row r="638970" spans="1:90" x14ac:dyDescent="0.25">
      <c r="A638970" s="1" t="s">
        <v>2</v>
      </c>
      <c r="B638970" s="9">
        <v>50</v>
      </c>
      <c r="C638970" s="10">
        <v>58</v>
      </c>
      <c r="D638970" s="10">
        <v>11</v>
      </c>
      <c r="E638970" s="10">
        <v>22</v>
      </c>
      <c r="F638970" s="10">
        <v>37</v>
      </c>
      <c r="G638970" s="10">
        <v>39</v>
      </c>
      <c r="H638970" s="10">
        <v>50</v>
      </c>
      <c r="I638970" s="10">
        <v>1</v>
      </c>
      <c r="J638970" s="10">
        <v>1</v>
      </c>
      <c r="K638970" s="10">
        <v>7</v>
      </c>
      <c r="L638970" s="10">
        <v>18</v>
      </c>
      <c r="M638970" s="10">
        <v>35</v>
      </c>
      <c r="N638970" s="10">
        <v>22</v>
      </c>
      <c r="O638970" s="10">
        <v>55</v>
      </c>
      <c r="P638970" s="10">
        <v>3</v>
      </c>
      <c r="Q638970" s="10">
        <v>21</v>
      </c>
      <c r="R638970" s="10">
        <v>23</v>
      </c>
      <c r="S638970" s="10">
        <v>26</v>
      </c>
      <c r="T638970" s="10">
        <v>30</v>
      </c>
      <c r="U638970" s="10">
        <v>21</v>
      </c>
      <c r="V638970" s="10">
        <v>33</v>
      </c>
      <c r="W638970" s="10">
        <v>2</v>
      </c>
      <c r="X638970" s="10">
        <v>15</v>
      </c>
      <c r="Y638970" s="10">
        <v>39</v>
      </c>
      <c r="Z638970" s="10">
        <v>36</v>
      </c>
      <c r="AA638970" s="10">
        <v>45</v>
      </c>
      <c r="AB638970" s="10">
        <v>53</v>
      </c>
      <c r="AC638970" s="7" t="s">
        <v>118</v>
      </c>
      <c r="AD638970" s="10" t="s">
        <v>118</v>
      </c>
      <c r="AE638970" s="10" t="s">
        <v>118</v>
      </c>
      <c r="AF638970" s="10">
        <v>21</v>
      </c>
      <c r="AG638970" s="10">
        <v>52</v>
      </c>
      <c r="AH638970" s="7">
        <v>62</v>
      </c>
      <c r="AI638970" s="7">
        <v>41</v>
      </c>
      <c r="AJ638970" s="7">
        <v>18</v>
      </c>
      <c r="AK638970" s="7">
        <v>52</v>
      </c>
      <c r="AL638970" s="10">
        <v>55</v>
      </c>
      <c r="AM638970" s="10">
        <v>33</v>
      </c>
      <c r="AN638970" s="10">
        <v>30</v>
      </c>
      <c r="AO638970" s="7">
        <v>38</v>
      </c>
      <c r="AP638970" s="9">
        <v>38</v>
      </c>
      <c r="AQ638970" s="7">
        <v>44</v>
      </c>
      <c r="AR638970" s="7">
        <v>50</v>
      </c>
      <c r="AS638970" s="7">
        <v>55</v>
      </c>
      <c r="AT638970" s="9">
        <v>1</v>
      </c>
      <c r="AU638970" s="9">
        <v>24</v>
      </c>
      <c r="AV638970" s="7">
        <v>28</v>
      </c>
      <c r="AW638970" s="9">
        <v>38</v>
      </c>
      <c r="AX638970" s="10">
        <v>21</v>
      </c>
      <c r="AY638970" s="9">
        <v>42</v>
      </c>
      <c r="AZ638970" s="10">
        <v>13</v>
      </c>
      <c r="BA638970" s="10">
        <v>21</v>
      </c>
      <c r="BB638970" s="10">
        <v>36</v>
      </c>
      <c r="BC638970" s="10">
        <v>57</v>
      </c>
      <c r="BD638970" s="10">
        <v>52</v>
      </c>
      <c r="BE638970" s="10">
        <v>12</v>
      </c>
      <c r="BF638970" s="10">
        <v>49</v>
      </c>
      <c r="BG638970" s="10">
        <v>48</v>
      </c>
      <c r="BH638970" s="10">
        <v>1</v>
      </c>
      <c r="BI638970" s="10">
        <v>40</v>
      </c>
      <c r="BJ638970" s="10">
        <v>42</v>
      </c>
      <c r="BK638970" s="10">
        <v>51</v>
      </c>
      <c r="BL638970" s="10">
        <v>2</v>
      </c>
      <c r="BM638970" s="10">
        <v>31</v>
      </c>
      <c r="BN638970" s="10">
        <v>43</v>
      </c>
      <c r="BO638970" s="10">
        <v>56</v>
      </c>
      <c r="BP638970" s="10">
        <v>2</v>
      </c>
      <c r="BQ638970" s="10">
        <v>14</v>
      </c>
      <c r="BR638970" s="10">
        <v>44</v>
      </c>
      <c r="BS638970" s="10">
        <v>68</v>
      </c>
      <c r="BT638970" s="10">
        <v>30</v>
      </c>
      <c r="BU638970" s="10">
        <v>53</v>
      </c>
      <c r="BV638970" s="10">
        <v>47</v>
      </c>
      <c r="BW638970" s="10">
        <v>41</v>
      </c>
      <c r="BX638970" s="10">
        <v>21</v>
      </c>
      <c r="BY638970" s="10">
        <v>32</v>
      </c>
      <c r="BZ638970" s="10">
        <v>9</v>
      </c>
      <c r="CA638970" s="10">
        <v>33</v>
      </c>
      <c r="CB638970" s="10">
        <v>39</v>
      </c>
      <c r="CC638970" s="10">
        <v>6</v>
      </c>
      <c r="CD638970" s="10">
        <v>18</v>
      </c>
      <c r="CE638970" s="10">
        <v>7</v>
      </c>
      <c r="CF638970" s="10">
        <v>43</v>
      </c>
      <c r="CG638970" s="7">
        <v>36</v>
      </c>
      <c r="CH638970" s="7">
        <v>45</v>
      </c>
      <c r="CI638970" s="7">
        <v>47</v>
      </c>
      <c r="CJ638970" s="7">
        <v>18</v>
      </c>
      <c r="CK638970" s="10" t="s">
        <v>118</v>
      </c>
      <c r="CL638970" s="7" t="s">
        <v>210</v>
      </c>
    </row>
    <row r="638971" spans="1:90" x14ac:dyDescent="0.25">
      <c r="A638971" s="1" t="s">
        <v>3</v>
      </c>
      <c r="B638971" s="7">
        <v>9</v>
      </c>
      <c r="C638971" s="7">
        <v>5</v>
      </c>
      <c r="D638971" s="7">
        <v>9</v>
      </c>
      <c r="E638971" s="7">
        <v>8</v>
      </c>
      <c r="F638971" s="7">
        <v>6</v>
      </c>
      <c r="G638971" s="7">
        <v>8</v>
      </c>
      <c r="H638971" s="7">
        <v>8</v>
      </c>
      <c r="I638971" s="7">
        <v>7</v>
      </c>
      <c r="J638971" s="13">
        <v>3</v>
      </c>
      <c r="K638971" s="13">
        <v>4</v>
      </c>
      <c r="L638971" s="7">
        <v>7</v>
      </c>
      <c r="M638971" s="13">
        <v>12</v>
      </c>
      <c r="N638971" s="7">
        <v>10</v>
      </c>
      <c r="O638971" s="7">
        <v>10</v>
      </c>
      <c r="P638971" s="7">
        <v>10</v>
      </c>
      <c r="Q638971" s="7">
        <v>7</v>
      </c>
      <c r="R638971" s="7">
        <v>5</v>
      </c>
      <c r="S638971" s="7">
        <v>5</v>
      </c>
      <c r="T638971" s="7">
        <v>11</v>
      </c>
      <c r="U638971" s="7">
        <v>7</v>
      </c>
      <c r="V638971" s="7">
        <v>8</v>
      </c>
      <c r="W638971" s="13">
        <v>12</v>
      </c>
      <c r="X638971" s="7">
        <v>5</v>
      </c>
      <c r="Y638971" s="7">
        <v>9</v>
      </c>
      <c r="Z638971" s="7">
        <v>9</v>
      </c>
      <c r="AA638971" s="7">
        <v>10</v>
      </c>
      <c r="AB638971" s="7">
        <v>5</v>
      </c>
      <c r="AC638971" s="7">
        <v>6</v>
      </c>
      <c r="AD638971" s="7">
        <v>7</v>
      </c>
      <c r="AE638971" s="7">
        <v>8</v>
      </c>
      <c r="AF638971" s="7">
        <v>6</v>
      </c>
      <c r="AG638971" s="7">
        <v>10</v>
      </c>
      <c r="AH638971" s="7">
        <v>8</v>
      </c>
      <c r="AI638971" s="7">
        <v>8</v>
      </c>
      <c r="AJ638971" s="7">
        <v>6</v>
      </c>
      <c r="AK638971" s="7">
        <v>5</v>
      </c>
      <c r="AL638971" s="7">
        <v>7</v>
      </c>
      <c r="AM638971" s="7">
        <v>11</v>
      </c>
      <c r="AN638971" s="7">
        <v>10</v>
      </c>
      <c r="AO638971" s="7">
        <v>9</v>
      </c>
      <c r="AP638971" s="7">
        <v>8</v>
      </c>
      <c r="AQ638971" s="7">
        <v>5</v>
      </c>
      <c r="AR638971" s="7">
        <v>7</v>
      </c>
      <c r="AS638971" s="7">
        <v>8</v>
      </c>
      <c r="AT638971" s="7">
        <v>8</v>
      </c>
      <c r="AU638971" s="7">
        <v>11</v>
      </c>
      <c r="AV638971" s="7">
        <v>7</v>
      </c>
      <c r="AW638971" s="7">
        <v>9</v>
      </c>
      <c r="AX638971" s="7">
        <v>6</v>
      </c>
      <c r="AY638971" s="7">
        <v>10</v>
      </c>
      <c r="AZ638971" s="7">
        <v>8</v>
      </c>
      <c r="BA638971" s="7">
        <v>5</v>
      </c>
      <c r="BB638971" s="7">
        <v>8</v>
      </c>
      <c r="BC638971" s="7">
        <v>9</v>
      </c>
      <c r="BD638971" s="7">
        <v>6</v>
      </c>
      <c r="BE638971" s="13">
        <v>6</v>
      </c>
      <c r="BF638971" s="7">
        <v>8</v>
      </c>
      <c r="BG638971" s="7">
        <v>9</v>
      </c>
      <c r="BH638971" s="13">
        <v>4</v>
      </c>
      <c r="BI638971" s="7">
        <v>7</v>
      </c>
      <c r="BJ638971" s="13">
        <v>6</v>
      </c>
      <c r="BK638971" s="13">
        <v>6</v>
      </c>
      <c r="BL638971" s="13">
        <v>3</v>
      </c>
      <c r="BM638971" s="7">
        <v>8</v>
      </c>
      <c r="BN638971" s="7">
        <v>11</v>
      </c>
      <c r="BO638971" s="7">
        <v>7</v>
      </c>
      <c r="BP638971" s="13">
        <v>4</v>
      </c>
      <c r="BQ638971" s="7">
        <v>8</v>
      </c>
      <c r="BR638971" s="7">
        <v>5</v>
      </c>
      <c r="BS638971" s="7">
        <v>9</v>
      </c>
      <c r="BT638971" s="13">
        <v>6</v>
      </c>
      <c r="BU638971" s="7">
        <v>11</v>
      </c>
      <c r="BV638971" s="7">
        <v>9</v>
      </c>
      <c r="BW638971" s="7">
        <v>7</v>
      </c>
      <c r="BX638971" s="7">
        <v>9</v>
      </c>
      <c r="BY638971" s="7">
        <v>9</v>
      </c>
      <c r="BZ638971" s="7">
        <v>8</v>
      </c>
      <c r="CA638971" s="7">
        <v>7</v>
      </c>
      <c r="CB638971" s="7">
        <v>5</v>
      </c>
      <c r="CC638971" s="7">
        <v>5</v>
      </c>
      <c r="CD638971" s="13">
        <v>6</v>
      </c>
      <c r="CE638971" s="7">
        <v>11</v>
      </c>
      <c r="CF638971" s="7">
        <v>9</v>
      </c>
      <c r="CG638971" s="7">
        <v>7</v>
      </c>
      <c r="CH638971" s="7">
        <v>7</v>
      </c>
      <c r="CI638971" s="7">
        <v>5</v>
      </c>
      <c r="CJ638971" s="7">
        <v>7</v>
      </c>
      <c r="CK638971" s="7">
        <v>7</v>
      </c>
      <c r="CL638971" s="7">
        <v>4</v>
      </c>
    </row>
    <row r="638972" spans="1:90" x14ac:dyDescent="0.25">
      <c r="A638972" s="1" t="s">
        <v>4</v>
      </c>
      <c r="B638972" s="7">
        <v>2007</v>
      </c>
      <c r="C638972" s="7">
        <v>2007</v>
      </c>
      <c r="D638972" s="7">
        <v>2008</v>
      </c>
      <c r="E638972" s="7">
        <v>2008</v>
      </c>
      <c r="F638972" s="7">
        <v>2008</v>
      </c>
      <c r="G638972" s="7">
        <v>2008</v>
      </c>
      <c r="H638972" s="7">
        <v>2008</v>
      </c>
      <c r="I638972" s="7">
        <v>2009</v>
      </c>
      <c r="J638972" s="7">
        <v>2010</v>
      </c>
      <c r="K638972" s="7">
        <v>2010</v>
      </c>
      <c r="L638972" s="7">
        <v>2010</v>
      </c>
      <c r="M638972" s="7">
        <v>2010</v>
      </c>
      <c r="N638972" s="7">
        <v>2011</v>
      </c>
      <c r="O638972" s="7">
        <v>2011</v>
      </c>
      <c r="P638972" s="13">
        <v>2012</v>
      </c>
      <c r="Q638972" s="7">
        <v>2012</v>
      </c>
      <c r="R638972" s="7">
        <v>2012</v>
      </c>
      <c r="S638972" s="7">
        <v>2012</v>
      </c>
      <c r="T638972" s="13">
        <v>2012</v>
      </c>
      <c r="U638972" s="13">
        <v>2015</v>
      </c>
      <c r="V638972" s="13">
        <v>2015</v>
      </c>
      <c r="W638972" s="7">
        <v>2016</v>
      </c>
      <c r="X638972" s="13">
        <v>2016</v>
      </c>
      <c r="Y638972" s="7">
        <v>2016</v>
      </c>
      <c r="Z638972" s="7">
        <v>2017</v>
      </c>
      <c r="AA638972" s="7">
        <v>2017</v>
      </c>
      <c r="AB638972" s="7">
        <v>2017</v>
      </c>
      <c r="AC638972" s="7">
        <v>2019</v>
      </c>
      <c r="AD638972" s="7">
        <v>2019</v>
      </c>
      <c r="AE638972" s="7">
        <v>2019</v>
      </c>
      <c r="AF638972" s="7">
        <v>2002</v>
      </c>
      <c r="AG638972" s="7">
        <v>2003</v>
      </c>
      <c r="AH638972" s="7">
        <v>1988</v>
      </c>
      <c r="AI638972" s="7">
        <v>1989</v>
      </c>
      <c r="AJ638972" s="7">
        <v>1994</v>
      </c>
      <c r="AK638972" s="7">
        <v>1995</v>
      </c>
      <c r="AL638972" s="7">
        <v>2002</v>
      </c>
      <c r="AM638972" s="7">
        <v>2003</v>
      </c>
      <c r="AN638972" s="7">
        <v>2003</v>
      </c>
      <c r="AO638972" s="7">
        <v>2005</v>
      </c>
      <c r="AP638972" s="7">
        <v>2007</v>
      </c>
      <c r="AQ638972" s="7">
        <v>2007</v>
      </c>
      <c r="AR638972" s="7">
        <v>2007</v>
      </c>
      <c r="AS638972" s="7">
        <v>2007</v>
      </c>
      <c r="AT638972" s="7">
        <v>2007</v>
      </c>
      <c r="AU638972" s="7">
        <v>2007</v>
      </c>
      <c r="AV638972" s="7">
        <v>2007</v>
      </c>
      <c r="AW638972" s="7">
        <v>2007</v>
      </c>
      <c r="AX638972" s="7">
        <v>2007</v>
      </c>
      <c r="AY638972" s="7">
        <v>2007</v>
      </c>
      <c r="AZ638972" s="7">
        <v>2008</v>
      </c>
      <c r="BA638972" s="7">
        <v>2008</v>
      </c>
      <c r="BB638972" s="7">
        <v>2008</v>
      </c>
      <c r="BC638972" s="7">
        <v>2008</v>
      </c>
      <c r="BD638972" s="7">
        <v>2008</v>
      </c>
      <c r="BE638972" s="7">
        <v>2009</v>
      </c>
      <c r="BF638972" s="7">
        <v>2009</v>
      </c>
      <c r="BG638972" s="7">
        <v>2009</v>
      </c>
      <c r="BH638972" s="7">
        <v>2010</v>
      </c>
      <c r="BI638972" s="7">
        <v>2010</v>
      </c>
      <c r="BJ638972" s="7">
        <v>2010</v>
      </c>
      <c r="BK638972" s="7">
        <v>2010</v>
      </c>
      <c r="BL638972" s="7">
        <v>2010</v>
      </c>
      <c r="BM638972" s="7">
        <v>2010</v>
      </c>
      <c r="BN638972" s="7">
        <v>2011</v>
      </c>
      <c r="BO638972" s="7">
        <v>2011</v>
      </c>
      <c r="BP638972" s="7">
        <v>2011</v>
      </c>
      <c r="BQ638972" s="7">
        <v>2011</v>
      </c>
      <c r="BR638972" s="7">
        <v>2011</v>
      </c>
      <c r="BS638972" s="7">
        <v>2011</v>
      </c>
      <c r="BT638972" s="7">
        <v>2011</v>
      </c>
      <c r="BU638972" s="13">
        <v>2012</v>
      </c>
      <c r="BV638972" s="13">
        <v>2013</v>
      </c>
      <c r="BW638972" s="13">
        <v>2013</v>
      </c>
      <c r="BX638972" s="13">
        <v>2013</v>
      </c>
      <c r="BY638972" s="13">
        <v>2014</v>
      </c>
      <c r="BZ638972" s="13">
        <v>2014</v>
      </c>
      <c r="CA638972" s="13">
        <v>2015</v>
      </c>
      <c r="CB638972" s="13">
        <v>2015</v>
      </c>
      <c r="CC638972" s="13">
        <v>2015</v>
      </c>
      <c r="CD638972" s="13">
        <v>2016</v>
      </c>
      <c r="CE638972" s="7">
        <v>2017</v>
      </c>
      <c r="CF638972" s="7">
        <v>2017</v>
      </c>
      <c r="CG638972" s="7">
        <v>2018</v>
      </c>
      <c r="CH638972" s="7">
        <v>2018</v>
      </c>
      <c r="CI638972" s="7">
        <v>2018</v>
      </c>
      <c r="CJ638972" s="7">
        <v>2018</v>
      </c>
      <c r="CK638972" s="7">
        <v>2019</v>
      </c>
      <c r="CL638972" s="7">
        <v>2019</v>
      </c>
    </row>
    <row r="638973" spans="1:90" x14ac:dyDescent="0.25">
      <c r="A638973" s="1" t="s">
        <v>5</v>
      </c>
      <c r="B638973" s="14">
        <v>39347</v>
      </c>
      <c r="C638973" s="14">
        <v>39225</v>
      </c>
      <c r="D638973" s="14">
        <v>39701</v>
      </c>
      <c r="E638973" s="14">
        <v>39671</v>
      </c>
      <c r="F638973" s="14">
        <v>39606</v>
      </c>
      <c r="G638973" s="14">
        <v>39675</v>
      </c>
      <c r="H638973" s="14">
        <v>39671</v>
      </c>
      <c r="I638973" s="14">
        <v>40023</v>
      </c>
      <c r="J638973" s="14">
        <v>40258</v>
      </c>
      <c r="K638973" s="14">
        <v>40298</v>
      </c>
      <c r="L638973" s="14">
        <v>40375</v>
      </c>
      <c r="M638973" s="14">
        <v>40543</v>
      </c>
      <c r="N638973" s="14">
        <v>40844</v>
      </c>
      <c r="O638973" s="14">
        <v>40825</v>
      </c>
      <c r="P638973" s="14">
        <v>41185</v>
      </c>
      <c r="Q638973" s="14">
        <v>41106</v>
      </c>
      <c r="R638973" s="14">
        <v>41056</v>
      </c>
      <c r="S638973" s="14">
        <v>41048</v>
      </c>
      <c r="T638973" s="14">
        <v>41220</v>
      </c>
      <c r="U638973" s="14">
        <v>42202</v>
      </c>
      <c r="V638973" s="14">
        <v>42234</v>
      </c>
      <c r="W638973" s="14">
        <v>42709</v>
      </c>
      <c r="X638973" s="14">
        <v>42518</v>
      </c>
      <c r="Y638973" s="14">
        <v>42626</v>
      </c>
      <c r="Z638973" s="14">
        <v>42987</v>
      </c>
      <c r="AA638973" s="14">
        <v>43031</v>
      </c>
      <c r="AB638973" s="14">
        <v>42875</v>
      </c>
      <c r="AC638973" s="14">
        <v>43635</v>
      </c>
      <c r="AD638973" s="14">
        <v>43650</v>
      </c>
      <c r="AE638973" s="14">
        <v>43678</v>
      </c>
      <c r="AF638973" s="14">
        <v>37421</v>
      </c>
      <c r="AG638973" s="14">
        <v>37911</v>
      </c>
      <c r="AH638973" s="14">
        <v>32381</v>
      </c>
      <c r="AI638973" s="14">
        <v>32740</v>
      </c>
      <c r="AJ638973" s="14">
        <v>34498</v>
      </c>
      <c r="AK638973" s="14">
        <v>34849</v>
      </c>
      <c r="AL638973" s="14">
        <v>37461</v>
      </c>
      <c r="AM638973" s="14">
        <v>37949</v>
      </c>
      <c r="AN638973" s="14">
        <v>37916</v>
      </c>
      <c r="AO638973" s="14">
        <v>38608</v>
      </c>
      <c r="AP638973" s="14">
        <v>39319</v>
      </c>
      <c r="AQ638973" s="14">
        <v>39229</v>
      </c>
      <c r="AR638973" s="14">
        <v>39264</v>
      </c>
      <c r="AS638973" s="14">
        <v>39311</v>
      </c>
      <c r="AT638973" s="14">
        <v>39305</v>
      </c>
      <c r="AU638973" s="14">
        <v>39411</v>
      </c>
      <c r="AV638973" s="14">
        <v>39266</v>
      </c>
      <c r="AW638973" s="14">
        <v>39336</v>
      </c>
      <c r="AX638973" s="14">
        <v>39259</v>
      </c>
      <c r="AY638973" s="14">
        <v>39379</v>
      </c>
      <c r="AZ638973" s="14">
        <v>39671</v>
      </c>
      <c r="BA638973" s="14">
        <v>39571</v>
      </c>
      <c r="BB638973" s="14">
        <v>39671</v>
      </c>
      <c r="BC638973" s="14">
        <v>39709</v>
      </c>
      <c r="BD638973" s="14">
        <v>39615</v>
      </c>
      <c r="BE638973" s="14">
        <v>39980</v>
      </c>
      <c r="BF638973" s="14">
        <v>40026</v>
      </c>
      <c r="BG638973" s="14">
        <v>40071</v>
      </c>
      <c r="BH638973" s="14">
        <v>40279</v>
      </c>
      <c r="BI638973" s="14">
        <v>40390</v>
      </c>
      <c r="BJ638973" s="14">
        <v>40338</v>
      </c>
      <c r="BK638973" s="14">
        <v>40339</v>
      </c>
      <c r="BL638973" s="14">
        <v>40246</v>
      </c>
      <c r="BM638973" s="14">
        <v>40419</v>
      </c>
      <c r="BN638973" s="14">
        <v>40856</v>
      </c>
      <c r="BO638973" s="14">
        <v>40736</v>
      </c>
      <c r="BP638973" s="14">
        <v>40640</v>
      </c>
      <c r="BQ638973" s="14">
        <v>40764</v>
      </c>
      <c r="BR638973" s="14">
        <v>40682</v>
      </c>
      <c r="BS638973" s="14">
        <v>40796</v>
      </c>
      <c r="BT638973" s="14">
        <v>40702</v>
      </c>
      <c r="BU638973" s="14">
        <v>41218</v>
      </c>
      <c r="BV638973" s="14">
        <v>41519</v>
      </c>
      <c r="BW638973" s="14">
        <v>41483</v>
      </c>
      <c r="BX638973" s="14">
        <v>41532</v>
      </c>
      <c r="BY638973" s="14">
        <v>41910</v>
      </c>
      <c r="BZ638973" s="14">
        <v>41858</v>
      </c>
      <c r="CA638973" s="14">
        <v>42210</v>
      </c>
      <c r="CB638973" s="14">
        <v>42150</v>
      </c>
      <c r="CC638973" s="14">
        <v>42155</v>
      </c>
      <c r="CD638973" s="14">
        <v>42549</v>
      </c>
      <c r="CE638973" s="14">
        <v>43067</v>
      </c>
      <c r="CF638973" s="14">
        <v>42997</v>
      </c>
      <c r="CG638973" s="15">
        <v>43303</v>
      </c>
      <c r="CH638973" s="15">
        <v>43310</v>
      </c>
      <c r="CI638973" s="15">
        <v>43240</v>
      </c>
      <c r="CJ638973" s="15">
        <v>43291</v>
      </c>
      <c r="CK638973" s="14">
        <v>43662</v>
      </c>
      <c r="CL638973" s="15">
        <v>43563</v>
      </c>
    </row>
    <row r="638974" spans="1:90" x14ac:dyDescent="0.25">
      <c r="A638974" s="1" t="s">
        <v>6</v>
      </c>
      <c r="B638974" s="7" t="s">
        <v>68</v>
      </c>
      <c r="C638974" s="7" t="s">
        <v>72</v>
      </c>
      <c r="D638974" s="13" t="s">
        <v>74</v>
      </c>
      <c r="E638974" s="7" t="s">
        <v>78</v>
      </c>
      <c r="F638974" s="7" t="s">
        <v>80</v>
      </c>
      <c r="G638974" s="7" t="s">
        <v>82</v>
      </c>
      <c r="H638974" s="7" t="s">
        <v>84</v>
      </c>
      <c r="I638974" s="13" t="s">
        <v>62</v>
      </c>
      <c r="J638974" s="13" t="s">
        <v>88</v>
      </c>
      <c r="K638974" s="13" t="s">
        <v>74</v>
      </c>
      <c r="L638974" s="13" t="s">
        <v>63</v>
      </c>
      <c r="M638974" s="13" t="s">
        <v>92</v>
      </c>
      <c r="N638974" s="13" t="s">
        <v>60</v>
      </c>
      <c r="O638974" s="13" t="s">
        <v>95</v>
      </c>
      <c r="P638974" s="13" t="s">
        <v>60</v>
      </c>
      <c r="Q638974" s="13" t="s">
        <v>98</v>
      </c>
      <c r="R638974" s="13" t="s">
        <v>101</v>
      </c>
      <c r="S638974" s="13" t="s">
        <v>65</v>
      </c>
      <c r="T638974" s="13" t="s">
        <v>58</v>
      </c>
      <c r="U638974" s="13" t="s">
        <v>64</v>
      </c>
      <c r="V638974" s="13" t="s">
        <v>107</v>
      </c>
      <c r="W638974" s="13" t="s">
        <v>109</v>
      </c>
      <c r="X638974" s="13" t="s">
        <v>107</v>
      </c>
      <c r="Y638974" s="13" t="s">
        <v>55</v>
      </c>
      <c r="Z638974" s="11" t="s">
        <v>64</v>
      </c>
      <c r="AA638974" s="11" t="s">
        <v>114</v>
      </c>
      <c r="AB638974" s="11" t="s">
        <v>116</v>
      </c>
      <c r="AC638974" s="7" t="s">
        <v>114</v>
      </c>
      <c r="AD638974" s="7" t="s">
        <v>64</v>
      </c>
      <c r="AE638974" s="7" t="s">
        <v>58</v>
      </c>
      <c r="AF638974" s="7" t="s">
        <v>59</v>
      </c>
      <c r="AG638974" s="7" t="s">
        <v>124</v>
      </c>
      <c r="AH638974" s="7" t="s">
        <v>82</v>
      </c>
      <c r="AI638974" s="7" t="s">
        <v>128</v>
      </c>
      <c r="AJ638974" s="7" t="s">
        <v>82</v>
      </c>
      <c r="AK638974" s="7" t="s">
        <v>131</v>
      </c>
      <c r="AL638974" s="7" t="s">
        <v>82</v>
      </c>
      <c r="AM638974" s="7" t="s">
        <v>62</v>
      </c>
      <c r="AN638974" s="7" t="s">
        <v>63</v>
      </c>
      <c r="AO638974" s="7" t="s">
        <v>107</v>
      </c>
      <c r="AP638974" s="7" t="s">
        <v>60</v>
      </c>
      <c r="AQ638974" s="7" t="s">
        <v>74</v>
      </c>
      <c r="AR638974" s="7" t="s">
        <v>144</v>
      </c>
      <c r="AS638974" s="7" t="s">
        <v>78</v>
      </c>
      <c r="AT638974" s="13" t="s">
        <v>144</v>
      </c>
      <c r="AU638974" s="7" t="s">
        <v>65</v>
      </c>
      <c r="AV638974" s="7" t="s">
        <v>150</v>
      </c>
      <c r="AW638974" s="7" t="s">
        <v>63</v>
      </c>
      <c r="AX638974" s="7" t="s">
        <v>154</v>
      </c>
      <c r="AY638974" s="7" t="s">
        <v>156</v>
      </c>
      <c r="AZ638974" s="7" t="s">
        <v>144</v>
      </c>
      <c r="BA638974" s="7" t="s">
        <v>61</v>
      </c>
      <c r="BB638974" s="7" t="s">
        <v>116</v>
      </c>
      <c r="BC638974" s="7" t="s">
        <v>82</v>
      </c>
      <c r="BD638974" s="7" t="s">
        <v>107</v>
      </c>
      <c r="BE638974" s="13" t="s">
        <v>74</v>
      </c>
      <c r="BF638974" s="13" t="s">
        <v>82</v>
      </c>
      <c r="BG638974" s="13" t="s">
        <v>66</v>
      </c>
      <c r="BH638974" s="13" t="s">
        <v>63</v>
      </c>
      <c r="BI638974" s="13" t="s">
        <v>82</v>
      </c>
      <c r="BJ638974" s="13" t="s">
        <v>74</v>
      </c>
      <c r="BK638974" s="13" t="s">
        <v>63</v>
      </c>
      <c r="BL638974" s="13" t="s">
        <v>172</v>
      </c>
      <c r="BM638974" s="13" t="s">
        <v>82</v>
      </c>
      <c r="BN638974" s="13" t="s">
        <v>175</v>
      </c>
      <c r="BO638974" s="13" t="s">
        <v>177</v>
      </c>
      <c r="BP638974" s="13" t="s">
        <v>82</v>
      </c>
      <c r="BQ638974" s="13" t="s">
        <v>180</v>
      </c>
      <c r="BR638974" s="13" t="s">
        <v>182</v>
      </c>
      <c r="BS638974" s="13" t="s">
        <v>59</v>
      </c>
      <c r="BT638974" s="13" t="s">
        <v>59</v>
      </c>
      <c r="BU638974" s="13" t="s">
        <v>186</v>
      </c>
      <c r="BV638974" s="13" t="s">
        <v>124</v>
      </c>
      <c r="BW638974" s="13" t="s">
        <v>107</v>
      </c>
      <c r="BX638974" s="13" t="s">
        <v>107</v>
      </c>
      <c r="BY638974" s="13" t="s">
        <v>191</v>
      </c>
      <c r="BZ638974" s="13" t="s">
        <v>64</v>
      </c>
      <c r="CA638974" s="13" t="s">
        <v>124</v>
      </c>
      <c r="CB638974" s="13" t="s">
        <v>72</v>
      </c>
      <c r="CC638974" s="13" t="s">
        <v>63</v>
      </c>
      <c r="CD638974" s="13" t="s">
        <v>64</v>
      </c>
      <c r="CE638974" s="11" t="s">
        <v>114</v>
      </c>
      <c r="CF638974" s="11" t="s">
        <v>61</v>
      </c>
      <c r="CG638974" s="7" t="s">
        <v>201</v>
      </c>
      <c r="CH638974" s="7" t="s">
        <v>203</v>
      </c>
      <c r="CI638974" s="7" t="s">
        <v>144</v>
      </c>
      <c r="CJ638974" s="7" t="s">
        <v>207</v>
      </c>
      <c r="CK638974" s="7" t="s">
        <v>101</v>
      </c>
      <c r="CL638974" s="7" t="s">
        <v>65</v>
      </c>
    </row>
    <row r="638975" spans="1:90" x14ac:dyDescent="0.25">
      <c r="A638975" s="1" t="s">
        <v>7</v>
      </c>
      <c r="B638975" s="7" t="s">
        <v>69</v>
      </c>
      <c r="C638975" s="7" t="s">
        <v>69</v>
      </c>
      <c r="D638975" s="7" t="s">
        <v>75</v>
      </c>
      <c r="E638975" s="7" t="s">
        <v>75</v>
      </c>
      <c r="F638975" s="7" t="s">
        <v>69</v>
      </c>
      <c r="G638975" s="7" t="s">
        <v>75</v>
      </c>
      <c r="I638975" s="7" t="s">
        <v>69</v>
      </c>
      <c r="J638975" s="7" t="s">
        <v>75</v>
      </c>
      <c r="K638975" s="7" t="s">
        <v>75</v>
      </c>
      <c r="L638975" s="7" t="s">
        <v>75</v>
      </c>
      <c r="M638975" s="7" t="s">
        <v>75</v>
      </c>
      <c r="N638975" s="7" t="s">
        <v>75</v>
      </c>
      <c r="O638975" s="7" t="s">
        <v>75</v>
      </c>
      <c r="P638975" s="7" t="s">
        <v>75</v>
      </c>
      <c r="Q638975" s="7" t="s">
        <v>69</v>
      </c>
      <c r="R638975" s="7" t="s">
        <v>75</v>
      </c>
      <c r="S638975" s="13" t="s">
        <v>75</v>
      </c>
      <c r="T638975" s="7" t="s">
        <v>75</v>
      </c>
      <c r="U638975" s="7" t="s">
        <v>75</v>
      </c>
      <c r="V638975" s="7" t="s">
        <v>69</v>
      </c>
      <c r="W638975" s="7" t="s">
        <v>75</v>
      </c>
      <c r="X638975" s="7" t="s">
        <v>69</v>
      </c>
      <c r="Y638975" s="7" t="s">
        <v>75</v>
      </c>
      <c r="Z638975" s="7" t="s">
        <v>75</v>
      </c>
      <c r="AA638975" s="7" t="s">
        <v>75</v>
      </c>
      <c r="AB638975" s="11" t="s">
        <v>75</v>
      </c>
      <c r="AC638975" s="7" t="s">
        <v>75</v>
      </c>
      <c r="AD638975" s="7" t="s">
        <v>75</v>
      </c>
      <c r="AE638975" s="7" t="s">
        <v>75</v>
      </c>
      <c r="AF638975" s="7" t="s">
        <v>75</v>
      </c>
      <c r="AG638975" s="7" t="s">
        <v>69</v>
      </c>
      <c r="AH638975" s="7" t="s">
        <v>75</v>
      </c>
      <c r="AI638975" s="7" t="s">
        <v>69</v>
      </c>
      <c r="AJ638975" s="7" t="s">
        <v>75</v>
      </c>
      <c r="AK638975" s="7" t="s">
        <v>75</v>
      </c>
      <c r="AL638975" s="7" t="s">
        <v>75</v>
      </c>
      <c r="AM638975" s="7" t="s">
        <v>69</v>
      </c>
      <c r="AN638975" s="7" t="s">
        <v>75</v>
      </c>
      <c r="AO638975" s="7" t="s">
        <v>69</v>
      </c>
      <c r="AP638975" s="7" t="s">
        <v>75</v>
      </c>
      <c r="AQ638975" s="7" t="s">
        <v>75</v>
      </c>
      <c r="AR638975" s="7" t="s">
        <v>75</v>
      </c>
      <c r="AS638975" s="7" t="s">
        <v>75</v>
      </c>
      <c r="AT638975" s="7" t="s">
        <v>75</v>
      </c>
      <c r="AU638975" s="7" t="s">
        <v>75</v>
      </c>
      <c r="AV638975" s="7" t="s">
        <v>69</v>
      </c>
      <c r="AW638975" s="7" t="s">
        <v>75</v>
      </c>
      <c r="AX638975" s="7" t="s">
        <v>69</v>
      </c>
      <c r="AY638975" s="7" t="s">
        <v>75</v>
      </c>
      <c r="AZ638975" s="7" t="s">
        <v>75</v>
      </c>
      <c r="BA638975" s="7" t="s">
        <v>75</v>
      </c>
      <c r="BB638975" s="7" t="s">
        <v>75</v>
      </c>
      <c r="BC638975" s="7" t="s">
        <v>75</v>
      </c>
      <c r="BD638975" s="7" t="s">
        <v>69</v>
      </c>
      <c r="BE638975" s="7" t="s">
        <v>75</v>
      </c>
      <c r="BF638975" s="7" t="s">
        <v>75</v>
      </c>
      <c r="BG638975" s="7" t="s">
        <v>75</v>
      </c>
      <c r="BH638975" s="7" t="s">
        <v>75</v>
      </c>
      <c r="BI638975" s="7" t="s">
        <v>75</v>
      </c>
      <c r="BJ638975" s="7" t="s">
        <v>75</v>
      </c>
      <c r="BK638975" s="7" t="s">
        <v>75</v>
      </c>
      <c r="BL638975" s="7" t="s">
        <v>75</v>
      </c>
      <c r="BM638975" s="7" t="s">
        <v>75</v>
      </c>
      <c r="BN638975" s="7" t="s">
        <v>69</v>
      </c>
      <c r="BO638975" s="13"/>
      <c r="BP638975" s="7" t="s">
        <v>75</v>
      </c>
      <c r="BQ638975" s="7" t="s">
        <v>75</v>
      </c>
      <c r="BR638975" s="7" t="s">
        <v>75</v>
      </c>
      <c r="BS638975" s="7" t="s">
        <v>75</v>
      </c>
      <c r="BT638975" s="7" t="s">
        <v>75</v>
      </c>
      <c r="BU638975" s="7" t="s">
        <v>75</v>
      </c>
      <c r="BV638975" s="7" t="s">
        <v>69</v>
      </c>
      <c r="BW638975" s="7" t="s">
        <v>69</v>
      </c>
      <c r="BX638975" s="7" t="s">
        <v>69</v>
      </c>
      <c r="BY638975" s="7" t="s">
        <v>75</v>
      </c>
      <c r="BZ638975" s="7" t="s">
        <v>75</v>
      </c>
      <c r="CA638975" s="7" t="s">
        <v>69</v>
      </c>
      <c r="CB638975" s="7" t="s">
        <v>69</v>
      </c>
      <c r="CC638975" s="7" t="s">
        <v>75</v>
      </c>
      <c r="CD638975" s="7" t="s">
        <v>75</v>
      </c>
      <c r="CE638975" s="7" t="s">
        <v>75</v>
      </c>
      <c r="CF638975" s="7" t="s">
        <v>75</v>
      </c>
      <c r="CG638975" s="7" t="s">
        <v>75</v>
      </c>
      <c r="CH638975" s="7" t="s">
        <v>69</v>
      </c>
      <c r="CI638975" s="7" t="s">
        <v>75</v>
      </c>
      <c r="CJ638975" s="7" t="s">
        <v>75</v>
      </c>
      <c r="CK638975" s="7" t="s">
        <v>75</v>
      </c>
      <c r="CL638975" s="7" t="s">
        <v>75</v>
      </c>
    </row>
    <row r="638976" spans="1:90" x14ac:dyDescent="0.25">
      <c r="A638976" s="1" t="s">
        <v>8</v>
      </c>
      <c r="B638976" s="13" t="s">
        <v>70</v>
      </c>
      <c r="C638976" s="7" t="s">
        <v>70</v>
      </c>
      <c r="D638976" s="11" t="s">
        <v>76</v>
      </c>
      <c r="E638976" s="11" t="s">
        <v>76</v>
      </c>
      <c r="F638976" s="11" t="s">
        <v>70</v>
      </c>
      <c r="G638976" s="11" t="s">
        <v>76</v>
      </c>
      <c r="H638976" s="11" t="s">
        <v>85</v>
      </c>
      <c r="I638976" s="11" t="s">
        <v>70</v>
      </c>
      <c r="J638976" s="11" t="s">
        <v>76</v>
      </c>
      <c r="K638976" s="11" t="s">
        <v>76</v>
      </c>
      <c r="L638976" s="11" t="s">
        <v>76</v>
      </c>
      <c r="M638976" s="13" t="s">
        <v>76</v>
      </c>
      <c r="N638976" s="11" t="s">
        <v>76</v>
      </c>
      <c r="O638976" s="11" t="s">
        <v>76</v>
      </c>
      <c r="P638976" s="11" t="s">
        <v>76</v>
      </c>
      <c r="Q638976" s="11" t="s">
        <v>99</v>
      </c>
      <c r="R638976" s="13" t="s">
        <v>76</v>
      </c>
      <c r="S638976" s="13" t="s">
        <v>76</v>
      </c>
      <c r="T638976" s="11" t="s">
        <v>104</v>
      </c>
      <c r="U638976" s="11" t="s">
        <v>76</v>
      </c>
      <c r="V638976" s="11" t="s">
        <v>70</v>
      </c>
      <c r="W638976" s="11" t="s">
        <v>104</v>
      </c>
      <c r="X638976" s="11" t="s">
        <v>70</v>
      </c>
      <c r="Y638976" s="11" t="s">
        <v>76</v>
      </c>
      <c r="Z638976" s="11" t="s">
        <v>76</v>
      </c>
      <c r="AA638976" s="11" t="s">
        <v>76</v>
      </c>
      <c r="AB638976" s="11" t="s">
        <v>76</v>
      </c>
      <c r="AC638976" s="11" t="s">
        <v>76</v>
      </c>
      <c r="AD638976" s="11" t="s">
        <v>76</v>
      </c>
      <c r="AE638976" s="11" t="s">
        <v>104</v>
      </c>
      <c r="AF638976" s="11" t="s">
        <v>76</v>
      </c>
      <c r="AG638976" s="11" t="s">
        <v>70</v>
      </c>
      <c r="AH638976" s="11" t="s">
        <v>76</v>
      </c>
      <c r="AI638976" s="11" t="s">
        <v>99</v>
      </c>
      <c r="AJ638976" s="11" t="s">
        <v>76</v>
      </c>
      <c r="AK638976" s="11" t="s">
        <v>76</v>
      </c>
      <c r="AL638976" s="11" t="s">
        <v>76</v>
      </c>
      <c r="AM638976" s="11" t="s">
        <v>70</v>
      </c>
      <c r="AN638976" s="11" t="s">
        <v>76</v>
      </c>
      <c r="AO638976" s="11" t="s">
        <v>70</v>
      </c>
      <c r="AP638976" s="11" t="s">
        <v>76</v>
      </c>
      <c r="AQ638976" s="11" t="s">
        <v>76</v>
      </c>
      <c r="AR638976" s="11" t="s">
        <v>76</v>
      </c>
      <c r="AS638976" s="11" t="s">
        <v>76</v>
      </c>
      <c r="AT638976" s="11" t="s">
        <v>76</v>
      </c>
      <c r="AU638976" s="13" t="s">
        <v>76</v>
      </c>
      <c r="AV638976" s="7" t="s">
        <v>151</v>
      </c>
      <c r="AW638976" s="11" t="s">
        <v>76</v>
      </c>
      <c r="AX638976" s="13" t="s">
        <v>151</v>
      </c>
      <c r="AY638976" s="11" t="s">
        <v>76</v>
      </c>
      <c r="AZ638976" s="11" t="s">
        <v>76</v>
      </c>
      <c r="BA638976" s="11" t="s">
        <v>104</v>
      </c>
      <c r="BB638976" s="11" t="s">
        <v>76</v>
      </c>
      <c r="BC638976" s="11" t="s">
        <v>76</v>
      </c>
      <c r="BD638976" s="11" t="s">
        <v>70</v>
      </c>
      <c r="BE638976" s="11" t="s">
        <v>76</v>
      </c>
      <c r="BF638976" s="11" t="s">
        <v>76</v>
      </c>
      <c r="BG638976" s="11" t="s">
        <v>76</v>
      </c>
      <c r="BH638976" s="11" t="s">
        <v>76</v>
      </c>
      <c r="BI638976" s="11" t="s">
        <v>76</v>
      </c>
      <c r="BJ638976" s="11" t="s">
        <v>76</v>
      </c>
      <c r="BK638976" s="11" t="s">
        <v>76</v>
      </c>
      <c r="BL638976" s="11" t="s">
        <v>76</v>
      </c>
      <c r="BM638976" s="11" t="s">
        <v>76</v>
      </c>
      <c r="BN638976" s="11" t="s">
        <v>70</v>
      </c>
      <c r="BO638976" s="11" t="s">
        <v>85</v>
      </c>
      <c r="BP638976" s="11" t="s">
        <v>76</v>
      </c>
      <c r="BQ638976" s="11" t="s">
        <v>76</v>
      </c>
      <c r="BR638976" s="11" t="s">
        <v>76</v>
      </c>
      <c r="BS638976" s="11" t="s">
        <v>76</v>
      </c>
      <c r="BT638976" s="11" t="s">
        <v>76</v>
      </c>
      <c r="BU638976" s="11" t="s">
        <v>76</v>
      </c>
      <c r="BV638976" s="11" t="s">
        <v>70</v>
      </c>
      <c r="BW638976" s="11" t="s">
        <v>70</v>
      </c>
      <c r="BX638976" s="11" t="s">
        <v>70</v>
      </c>
      <c r="BY638976" s="11" t="s">
        <v>104</v>
      </c>
      <c r="BZ638976" s="11" t="s">
        <v>76</v>
      </c>
      <c r="CA638976" s="11" t="s">
        <v>70</v>
      </c>
      <c r="CB638976" s="11" t="s">
        <v>70</v>
      </c>
      <c r="CC638976" s="11" t="s">
        <v>76</v>
      </c>
      <c r="CD638976" s="11" t="s">
        <v>76</v>
      </c>
      <c r="CE638976" s="11" t="s">
        <v>76</v>
      </c>
      <c r="CF638976" s="11" t="s">
        <v>104</v>
      </c>
      <c r="CG638976" s="11" t="s">
        <v>76</v>
      </c>
      <c r="CH638976" s="11" t="s">
        <v>151</v>
      </c>
      <c r="CI638976" s="11" t="s">
        <v>76</v>
      </c>
      <c r="CJ638976" s="11" t="s">
        <v>76</v>
      </c>
      <c r="CK638976" s="11" t="s">
        <v>76</v>
      </c>
      <c r="CL638976" s="11" t="s">
        <v>76</v>
      </c>
    </row>
    <row r="638977" spans="1:90" x14ac:dyDescent="0.25">
      <c r="A638977" s="1" t="s">
        <v>9</v>
      </c>
      <c r="AI638977" s="7" t="s">
        <v>56</v>
      </c>
      <c r="AK638977" s="7" t="s">
        <v>56</v>
      </c>
      <c r="AL638977" s="7" t="s">
        <v>56</v>
      </c>
      <c r="AM638977" s="7" t="s">
        <v>56</v>
      </c>
      <c r="AN638977" s="7" t="s">
        <v>56</v>
      </c>
      <c r="AO638977" s="7" t="s">
        <v>56</v>
      </c>
      <c r="AT638977" s="13"/>
      <c r="AY638977" s="7" t="s">
        <v>56</v>
      </c>
      <c r="AZ638977" s="7" t="s">
        <v>56</v>
      </c>
      <c r="BA638977" s="7" t="s">
        <v>56</v>
      </c>
      <c r="BC638977" s="7" t="s">
        <v>56</v>
      </c>
      <c r="BG638977" s="13" t="s">
        <v>56</v>
      </c>
      <c r="BL638977" s="13" t="s">
        <v>56</v>
      </c>
      <c r="BM638977" s="13"/>
      <c r="BO638977" s="13"/>
      <c r="BQ638977" s="13"/>
      <c r="BR638977" s="13" t="s">
        <v>56</v>
      </c>
      <c r="BS638977" s="13" t="s">
        <v>56</v>
      </c>
      <c r="BY638977" s="7" t="s">
        <v>56</v>
      </c>
      <c r="CL638977" s="7" t="s">
        <v>56</v>
      </c>
    </row>
    <row r="638978" spans="1:90" x14ac:dyDescent="0.25">
      <c r="A638978" s="1" t="s">
        <v>10</v>
      </c>
      <c r="B638978" s="13" t="s">
        <v>56</v>
      </c>
      <c r="C638978" s="7" t="s">
        <v>56</v>
      </c>
      <c r="D638978" s="13" t="s">
        <v>56</v>
      </c>
      <c r="E638978" s="13" t="s">
        <v>56</v>
      </c>
      <c r="F638978" s="13" t="s">
        <v>56</v>
      </c>
      <c r="G638978" s="13" t="s">
        <v>56</v>
      </c>
      <c r="H638978" s="13" t="s">
        <v>56</v>
      </c>
      <c r="I638978" s="13" t="s">
        <v>56</v>
      </c>
      <c r="J638978" s="13" t="s">
        <v>56</v>
      </c>
      <c r="K638978" s="13" t="s">
        <v>56</v>
      </c>
      <c r="L638978" s="13" t="s">
        <v>56</v>
      </c>
      <c r="M638978" s="13" t="s">
        <v>56</v>
      </c>
      <c r="N638978" s="13" t="s">
        <v>56</v>
      </c>
      <c r="O638978" s="13" t="s">
        <v>56</v>
      </c>
      <c r="P638978" s="13" t="s">
        <v>56</v>
      </c>
      <c r="Q638978" s="13" t="s">
        <v>56</v>
      </c>
      <c r="R638978" s="13" t="s">
        <v>56</v>
      </c>
      <c r="S638978" s="13" t="s">
        <v>56</v>
      </c>
      <c r="T638978" s="7" t="s">
        <v>56</v>
      </c>
      <c r="U638978" s="7" t="s">
        <v>56</v>
      </c>
      <c r="V638978" s="7" t="s">
        <v>56</v>
      </c>
      <c r="W638978" s="7" t="s">
        <v>56</v>
      </c>
      <c r="X638978" s="7" t="s">
        <v>56</v>
      </c>
      <c r="Y638978" s="7" t="s">
        <v>56</v>
      </c>
      <c r="Z638978" s="7" t="s">
        <v>56</v>
      </c>
      <c r="AA638978" s="7" t="s">
        <v>56</v>
      </c>
      <c r="AB638978" s="7" t="s">
        <v>56</v>
      </c>
      <c r="AC638978" s="7" t="s">
        <v>56</v>
      </c>
      <c r="AD638978" s="7" t="s">
        <v>56</v>
      </c>
      <c r="AE638978" s="7" t="s">
        <v>56</v>
      </c>
      <c r="AS638978" s="13"/>
      <c r="BE638978" s="13"/>
      <c r="BT638978" s="13"/>
    </row>
    <row r="638979" spans="1:90" x14ac:dyDescent="0.25">
      <c r="A638979" s="1" t="s">
        <v>11</v>
      </c>
      <c r="AF638979" s="7" t="s">
        <v>56</v>
      </c>
      <c r="AG638979" s="13" t="s">
        <v>56</v>
      </c>
      <c r="AH638979" s="7" t="s">
        <v>56</v>
      </c>
      <c r="AJ638979" s="13" t="s">
        <v>56</v>
      </c>
      <c r="AN638979" s="13"/>
      <c r="AP638979" s="13" t="s">
        <v>56</v>
      </c>
      <c r="AQ638979" s="13" t="s">
        <v>56</v>
      </c>
      <c r="AR638979" s="13" t="s">
        <v>56</v>
      </c>
      <c r="AS638979" s="7" t="s">
        <v>56</v>
      </c>
      <c r="AT638979" s="7" t="s">
        <v>56</v>
      </c>
      <c r="AU638979" s="13" t="s">
        <v>56</v>
      </c>
      <c r="AV638979" s="13" t="s">
        <v>56</v>
      </c>
      <c r="AW638979" s="13" t="s">
        <v>56</v>
      </c>
      <c r="AX638979" s="13" t="s">
        <v>56</v>
      </c>
      <c r="BB638979" s="13" t="s">
        <v>56</v>
      </c>
      <c r="BD638979" s="13" t="s">
        <v>56</v>
      </c>
      <c r="BE638979" s="13" t="s">
        <v>56</v>
      </c>
      <c r="BF638979" s="13" t="s">
        <v>56</v>
      </c>
      <c r="BH638979" s="7" t="s">
        <v>56</v>
      </c>
      <c r="BI638979" s="13" t="s">
        <v>56</v>
      </c>
      <c r="BJ638979" s="13" t="s">
        <v>56</v>
      </c>
      <c r="BK638979" s="13" t="s">
        <v>56</v>
      </c>
      <c r="BM638979" s="7" t="s">
        <v>56</v>
      </c>
      <c r="BN638979" s="13" t="s">
        <v>56</v>
      </c>
      <c r="BO638979" s="7" t="s">
        <v>56</v>
      </c>
      <c r="BP638979" s="7" t="s">
        <v>56</v>
      </c>
      <c r="BQ638979" s="7" t="s">
        <v>56</v>
      </c>
      <c r="BT638979" s="13" t="s">
        <v>56</v>
      </c>
      <c r="BU638979" s="13" t="s">
        <v>56</v>
      </c>
      <c r="BV638979" s="13" t="s">
        <v>56</v>
      </c>
      <c r="BW638979" s="13" t="s">
        <v>56</v>
      </c>
      <c r="BX638979" s="13" t="s">
        <v>56</v>
      </c>
      <c r="BZ638979" s="13" t="s">
        <v>56</v>
      </c>
      <c r="CA638979" s="7" t="s">
        <v>56</v>
      </c>
      <c r="CB638979" s="7" t="s">
        <v>56</v>
      </c>
      <c r="CC638979" s="7" t="s">
        <v>56</v>
      </c>
      <c r="CD638979" s="7" t="s">
        <v>56</v>
      </c>
      <c r="CE638979" s="7" t="s">
        <v>56</v>
      </c>
      <c r="CF638979" s="7" t="s">
        <v>56</v>
      </c>
      <c r="CG638979" s="7" t="s">
        <v>56</v>
      </c>
      <c r="CH638979" s="7" t="s">
        <v>56</v>
      </c>
      <c r="CI638979" s="7" t="s">
        <v>56</v>
      </c>
      <c r="CJ638979" s="7" t="s">
        <v>56</v>
      </c>
      <c r="CK638979" s="7" t="s">
        <v>56</v>
      </c>
    </row>
    <row r="638980" spans="1:90" x14ac:dyDescent="0.25">
      <c r="A638980" s="16" t="s">
        <v>12</v>
      </c>
      <c r="C638980" s="13"/>
      <c r="AF638980" s="7" t="s">
        <v>56</v>
      </c>
      <c r="AG638980" s="13" t="s">
        <v>56</v>
      </c>
      <c r="AH638980" s="7" t="s">
        <v>56</v>
      </c>
      <c r="AI638980" s="13" t="s">
        <v>56</v>
      </c>
      <c r="AJ638980" s="13" t="s">
        <v>56</v>
      </c>
      <c r="AK638980" s="13" t="s">
        <v>56</v>
      </c>
      <c r="AL638980" s="13" t="s">
        <v>56</v>
      </c>
      <c r="AM638980" s="13" t="s">
        <v>56</v>
      </c>
      <c r="AN638980" s="13" t="s">
        <v>56</v>
      </c>
      <c r="AO638980" s="13" t="s">
        <v>56</v>
      </c>
      <c r="AP638980" s="13" t="s">
        <v>56</v>
      </c>
      <c r="AQ638980" s="13" t="s">
        <v>56</v>
      </c>
      <c r="AR638980" s="13" t="s">
        <v>56</v>
      </c>
      <c r="AS638980" s="7" t="s">
        <v>56</v>
      </c>
      <c r="AT638980" s="7" t="s">
        <v>56</v>
      </c>
      <c r="AU638980" s="13" t="s">
        <v>56</v>
      </c>
      <c r="AV638980" s="13" t="s">
        <v>56</v>
      </c>
      <c r="AW638980" s="13" t="s">
        <v>56</v>
      </c>
      <c r="AX638980" s="13" t="s">
        <v>56</v>
      </c>
      <c r="AY638980" s="13" t="s">
        <v>56</v>
      </c>
      <c r="AZ638980" s="13" t="s">
        <v>56</v>
      </c>
      <c r="BA638980" s="13" t="s">
        <v>56</v>
      </c>
      <c r="BB638980" s="13" t="s">
        <v>56</v>
      </c>
      <c r="BC638980" s="13" t="s">
        <v>56</v>
      </c>
      <c r="BD638980" s="13" t="s">
        <v>56</v>
      </c>
      <c r="BE638980" s="13" t="s">
        <v>56</v>
      </c>
      <c r="BF638980" s="13" t="s">
        <v>56</v>
      </c>
      <c r="BG638980" s="13" t="s">
        <v>56</v>
      </c>
      <c r="BH638980" s="7" t="s">
        <v>56</v>
      </c>
      <c r="BI638980" s="13" t="s">
        <v>56</v>
      </c>
      <c r="BJ638980" s="13" t="s">
        <v>56</v>
      </c>
      <c r="BK638980" s="13" t="s">
        <v>56</v>
      </c>
      <c r="BL638980" s="13" t="s">
        <v>56</v>
      </c>
      <c r="BM638980" s="7" t="s">
        <v>56</v>
      </c>
      <c r="BN638980" s="13" t="s">
        <v>56</v>
      </c>
      <c r="BO638980" s="13" t="s">
        <v>56</v>
      </c>
      <c r="BP638980" s="7" t="s">
        <v>56</v>
      </c>
      <c r="BQ638980" s="7" t="s">
        <v>56</v>
      </c>
      <c r="BR638980" s="13" t="s">
        <v>56</v>
      </c>
      <c r="BS638980" s="13" t="s">
        <v>56</v>
      </c>
      <c r="BT638980" s="13" t="s">
        <v>56</v>
      </c>
      <c r="BU638980" s="13" t="s">
        <v>56</v>
      </c>
      <c r="BV638980" s="13" t="s">
        <v>56</v>
      </c>
      <c r="BW638980" s="13" t="s">
        <v>56</v>
      </c>
      <c r="BX638980" s="13" t="s">
        <v>56</v>
      </c>
      <c r="BY638980" s="7" t="s">
        <v>56</v>
      </c>
      <c r="CA638980" s="7" t="s">
        <v>56</v>
      </c>
      <c r="CB638980" s="7" t="s">
        <v>56</v>
      </c>
      <c r="CC638980" s="7" t="s">
        <v>56</v>
      </c>
      <c r="CE638980" s="7" t="s">
        <v>56</v>
      </c>
      <c r="CG638980" s="7" t="s">
        <v>56</v>
      </c>
      <c r="CH638980" s="7" t="s">
        <v>56</v>
      </c>
      <c r="CI638980" s="7" t="s">
        <v>56</v>
      </c>
      <c r="CK638980" s="7" t="s">
        <v>56</v>
      </c>
      <c r="CL638980" s="7" t="s">
        <v>56</v>
      </c>
    </row>
    <row r="638981" spans="1:90" x14ac:dyDescent="0.25">
      <c r="A638981" s="7" t="s">
        <v>13</v>
      </c>
      <c r="AF638981" s="7">
        <v>1</v>
      </c>
      <c r="AG638981" s="7">
        <v>1</v>
      </c>
      <c r="AH638981" s="7">
        <v>1</v>
      </c>
      <c r="AI638981" s="7">
        <v>2</v>
      </c>
      <c r="AJ638981" s="13">
        <v>1</v>
      </c>
      <c r="AL638981" s="7">
        <v>2</v>
      </c>
      <c r="AN638981" s="7">
        <v>2</v>
      </c>
      <c r="AP638981" s="7">
        <v>1</v>
      </c>
      <c r="AT638981" s="7">
        <v>1</v>
      </c>
      <c r="AU638981" s="7">
        <v>1</v>
      </c>
      <c r="AV638981" s="7">
        <v>1</v>
      </c>
      <c r="AW638981" s="7">
        <v>1</v>
      </c>
      <c r="AX638981" s="7">
        <v>2</v>
      </c>
      <c r="AY638981" s="7">
        <v>2</v>
      </c>
      <c r="AZ638981" s="7">
        <v>1</v>
      </c>
      <c r="BB638981" s="7">
        <v>1</v>
      </c>
      <c r="BC638981" s="7">
        <v>2</v>
      </c>
      <c r="BD638981" s="13" t="s">
        <v>157</v>
      </c>
      <c r="BF638981" s="7">
        <v>1</v>
      </c>
      <c r="BG638981" s="7">
        <v>2</v>
      </c>
      <c r="BI638981" s="7">
        <v>1</v>
      </c>
      <c r="BM638981" s="7">
        <v>2</v>
      </c>
      <c r="BP638981" s="7">
        <v>1</v>
      </c>
      <c r="BQ638981" s="7">
        <v>1</v>
      </c>
      <c r="BR638981" s="13">
        <v>2</v>
      </c>
      <c r="BS638981" s="7">
        <v>1</v>
      </c>
      <c r="BU638981" s="7">
        <v>1</v>
      </c>
      <c r="BW638981" s="7">
        <v>1</v>
      </c>
      <c r="BX638981" s="7">
        <v>3</v>
      </c>
      <c r="BY638981" s="7">
        <v>1</v>
      </c>
      <c r="CA638981" s="7">
        <v>1</v>
      </c>
      <c r="CB638981" s="7">
        <v>1</v>
      </c>
      <c r="CG638981" s="7">
        <v>1</v>
      </c>
      <c r="CH638981" s="7">
        <v>1</v>
      </c>
      <c r="CI638981" s="7">
        <v>2</v>
      </c>
      <c r="CK638981" s="7">
        <v>1</v>
      </c>
    </row>
    <row r="638982" spans="1:90" x14ac:dyDescent="0.25">
      <c r="A638982" s="7" t="s">
        <v>14</v>
      </c>
      <c r="AF638982" s="13" t="s">
        <v>122</v>
      </c>
      <c r="AH638982" s="7" t="s">
        <v>126</v>
      </c>
      <c r="AI638982" s="7">
        <v>4</v>
      </c>
      <c r="AJ638982" s="7">
        <v>1</v>
      </c>
      <c r="AK638982" s="7">
        <v>2</v>
      </c>
      <c r="AL638982" s="13">
        <v>3</v>
      </c>
      <c r="AM638982" s="7">
        <v>4</v>
      </c>
      <c r="AN638982" s="13" t="s">
        <v>137</v>
      </c>
      <c r="AO638982" s="7">
        <v>4</v>
      </c>
      <c r="AQ638982" s="13" t="s">
        <v>141</v>
      </c>
      <c r="AR638982" s="13" t="s">
        <v>141</v>
      </c>
      <c r="AS638982" s="7" t="s">
        <v>141</v>
      </c>
      <c r="AT638982" s="7">
        <v>1</v>
      </c>
      <c r="AU638982" s="13" t="s">
        <v>141</v>
      </c>
      <c r="AV638982" s="13" t="s">
        <v>141</v>
      </c>
      <c r="AW638982" s="13" t="s">
        <v>141</v>
      </c>
      <c r="AX638982" s="13" t="s">
        <v>141</v>
      </c>
      <c r="AY638982" s="7" t="s">
        <v>157</v>
      </c>
      <c r="BA638982" s="7">
        <v>1</v>
      </c>
      <c r="BE638982" s="13" t="s">
        <v>141</v>
      </c>
      <c r="BG638982" s="7">
        <v>9</v>
      </c>
      <c r="BH638982" s="13" t="s">
        <v>141</v>
      </c>
      <c r="BJ638982" s="13" t="s">
        <v>141</v>
      </c>
      <c r="BK638982" s="13" t="s">
        <v>141</v>
      </c>
      <c r="BL638982" s="7">
        <v>2</v>
      </c>
      <c r="BN638982" s="13" t="s">
        <v>141</v>
      </c>
      <c r="BO638982" s="7">
        <v>1</v>
      </c>
      <c r="BP638982" s="13" t="s">
        <v>141</v>
      </c>
      <c r="BQ638982" s="7">
        <v>1</v>
      </c>
      <c r="BR638982" s="13" t="s">
        <v>141</v>
      </c>
      <c r="BS638982" s="7">
        <v>6</v>
      </c>
      <c r="BV638982" s="7">
        <v>1</v>
      </c>
      <c r="BW638982" s="13" t="s">
        <v>141</v>
      </c>
      <c r="BX638982" s="13" t="s">
        <v>141</v>
      </c>
      <c r="BY638982" s="7">
        <v>4</v>
      </c>
      <c r="BZ638982" s="7">
        <v>1</v>
      </c>
      <c r="CC638982" s="7">
        <v>2</v>
      </c>
      <c r="CD638982" s="7">
        <v>1</v>
      </c>
      <c r="CE638982" s="7">
        <v>1</v>
      </c>
      <c r="CG638982" s="7" t="s">
        <v>141</v>
      </c>
      <c r="CH638982" s="7">
        <v>1</v>
      </c>
      <c r="CI638982" s="7">
        <v>3</v>
      </c>
      <c r="CJ638982" s="7" t="s">
        <v>141</v>
      </c>
      <c r="CK638982" s="7">
        <v>1</v>
      </c>
      <c r="CL638982" s="7">
        <v>6</v>
      </c>
    </row>
    <row r="638983" spans="1:90" x14ac:dyDescent="0.25">
      <c r="A638983" s="7" t="s">
        <v>15</v>
      </c>
      <c r="AF638983" s="7">
        <v>1</v>
      </c>
      <c r="AG638983" s="7">
        <f>AG638981+AG638982</f>
        <v>1</v>
      </c>
      <c r="AH638983" s="7">
        <v>2</v>
      </c>
      <c r="AI638983" s="7">
        <f>AI638981+AI638982</f>
        <v>6</v>
      </c>
      <c r="AJ638983" s="7">
        <f>AJ638981+AJ638982</f>
        <v>2</v>
      </c>
      <c r="AK638983" s="7">
        <f>AK638981+AK638982</f>
        <v>2</v>
      </c>
      <c r="AL638983" s="7">
        <f>AL638981+AL638982</f>
        <v>5</v>
      </c>
      <c r="AM638983" s="7">
        <f>AM638981+AM638982</f>
        <v>4</v>
      </c>
      <c r="AN638983" s="7">
        <v>10</v>
      </c>
      <c r="AO638983" s="7">
        <f>AO638981+AO638982</f>
        <v>4</v>
      </c>
      <c r="AP638983" s="7">
        <f>AP638981+AP638982</f>
        <v>1</v>
      </c>
      <c r="AQ638983" s="7">
        <v>1</v>
      </c>
      <c r="AR638983" s="7">
        <v>1</v>
      </c>
      <c r="AS638983" s="7">
        <v>1</v>
      </c>
      <c r="AT638983" s="7">
        <f>AT638981+AT638982</f>
        <v>2</v>
      </c>
      <c r="AU638983" s="7">
        <v>2</v>
      </c>
      <c r="AV638983" s="7">
        <v>2</v>
      </c>
      <c r="AW638983" s="7">
        <v>2</v>
      </c>
      <c r="AX638983" s="7">
        <v>3</v>
      </c>
      <c r="AY638983" s="7">
        <v>4</v>
      </c>
      <c r="AZ638983" s="7">
        <f>AZ638981+AZ638982</f>
        <v>1</v>
      </c>
      <c r="BA638983" s="7">
        <f>BA638981+BA638982</f>
        <v>1</v>
      </c>
      <c r="BB638983" s="7">
        <f>BB638981+BB638982</f>
        <v>1</v>
      </c>
      <c r="BC638983" s="7">
        <f>BC638981+BC638982</f>
        <v>2</v>
      </c>
      <c r="BD638983" s="7">
        <v>2</v>
      </c>
      <c r="BE638983" s="7">
        <v>1</v>
      </c>
      <c r="BF638983" s="7">
        <f>BF638981+BF638982</f>
        <v>1</v>
      </c>
      <c r="BG638983" s="7">
        <f>BG638981+BG638982</f>
        <v>11</v>
      </c>
      <c r="BH638983" s="7">
        <v>1</v>
      </c>
      <c r="BI638983" s="7">
        <f>BI638981+BI638982</f>
        <v>1</v>
      </c>
      <c r="BJ638983" s="7">
        <v>1</v>
      </c>
      <c r="BK638983" s="7">
        <v>1</v>
      </c>
      <c r="BL638983" s="7">
        <f>BL638981+BL638982</f>
        <v>2</v>
      </c>
      <c r="BM638983" s="7">
        <f>BM638981+BM638982</f>
        <v>2</v>
      </c>
      <c r="BN638983" s="7">
        <v>1</v>
      </c>
      <c r="BO638983" s="7">
        <f>BO638981+BO638982</f>
        <v>1</v>
      </c>
      <c r="BP638983" s="7">
        <v>2</v>
      </c>
      <c r="BQ638983" s="7">
        <f>BQ638981+BQ638982</f>
        <v>2</v>
      </c>
      <c r="BR638983" s="7">
        <v>3</v>
      </c>
      <c r="BS638983" s="7">
        <f>BS638981+BS638982</f>
        <v>7</v>
      </c>
      <c r="BU638983" s="7">
        <f>BU638981+BU638982</f>
        <v>1</v>
      </c>
      <c r="BV638983" s="7">
        <f>BV638981+BV638982</f>
        <v>1</v>
      </c>
      <c r="BW638983" s="7">
        <v>2</v>
      </c>
      <c r="BX638983" s="7">
        <v>4</v>
      </c>
      <c r="BY638983" s="7">
        <v>5</v>
      </c>
      <c r="BZ638983" s="7">
        <v>1</v>
      </c>
      <c r="CA638983" s="7">
        <v>1</v>
      </c>
      <c r="CB638983" s="7">
        <v>1</v>
      </c>
      <c r="CC638983" s="7">
        <v>2</v>
      </c>
      <c r="CD638983" s="7">
        <v>1</v>
      </c>
      <c r="CE638983" s="7">
        <v>1</v>
      </c>
      <c r="CG638983" s="7">
        <v>2</v>
      </c>
      <c r="CH638983" s="7">
        <v>2</v>
      </c>
      <c r="CI638983" s="7">
        <v>5</v>
      </c>
      <c r="CJ638983" s="7">
        <v>1</v>
      </c>
      <c r="CK638983" s="7">
        <v>2</v>
      </c>
      <c r="CL638983" s="7">
        <v>6</v>
      </c>
    </row>
    <row r="638984" spans="1:90" x14ac:dyDescent="0.25">
      <c r="A638984" s="1" t="s">
        <v>16</v>
      </c>
      <c r="AF638984" s="13" t="s">
        <v>56</v>
      </c>
      <c r="AH638984" s="7" t="s">
        <v>56</v>
      </c>
      <c r="AI638984" s="13" t="s">
        <v>56</v>
      </c>
      <c r="AJ638984" s="13" t="s">
        <v>56</v>
      </c>
      <c r="AK638984" s="13" t="s">
        <v>56</v>
      </c>
      <c r="AL638984" s="13" t="s">
        <v>56</v>
      </c>
      <c r="AN638984" s="13" t="s">
        <v>56</v>
      </c>
      <c r="AT638984" s="13" t="s">
        <v>56</v>
      </c>
      <c r="AU638984" s="13" t="s">
        <v>56</v>
      </c>
      <c r="AV638984" s="13" t="s">
        <v>56</v>
      </c>
      <c r="AW638984" s="13" t="s">
        <v>56</v>
      </c>
      <c r="AX638984" s="13" t="s">
        <v>56</v>
      </c>
      <c r="AY638984" s="13" t="s">
        <v>56</v>
      </c>
      <c r="BG638984" s="13" t="s">
        <v>56</v>
      </c>
      <c r="BP638984" s="13" t="s">
        <v>56</v>
      </c>
      <c r="BQ638984" s="7" t="s">
        <v>56</v>
      </c>
      <c r="BR638984" s="7" t="s">
        <v>56</v>
      </c>
      <c r="BS638984" s="7" t="s">
        <v>56</v>
      </c>
      <c r="BW638984" s="13" t="s">
        <v>56</v>
      </c>
      <c r="BX638984" s="13" t="s">
        <v>56</v>
      </c>
      <c r="BY638984" s="7" t="s">
        <v>56</v>
      </c>
      <c r="CG638984" s="7" t="s">
        <v>56</v>
      </c>
      <c r="CH638984" s="7" t="s">
        <v>56</v>
      </c>
      <c r="CI638984" s="7" t="s">
        <v>56</v>
      </c>
      <c r="CK638984" s="7" t="s">
        <v>56</v>
      </c>
    </row>
    <row r="638985" spans="1:90" x14ac:dyDescent="0.25">
      <c r="A638985" s="16" t="s">
        <v>17</v>
      </c>
      <c r="AF638985" s="13"/>
      <c r="AI638985" s="13"/>
      <c r="AJ638985" s="13"/>
      <c r="AK638985" s="13"/>
      <c r="AL638985" s="13"/>
      <c r="AN638985" s="13"/>
      <c r="AT638985" s="13"/>
      <c r="AU638985" s="13"/>
      <c r="AV638985" s="13"/>
      <c r="AW638985" s="13"/>
      <c r="AX638985" s="13"/>
      <c r="AY638985" s="13"/>
      <c r="BG638985" s="13"/>
      <c r="BP638985" s="13">
        <v>1</v>
      </c>
    </row>
    <row r="638986" spans="1:90" x14ac:dyDescent="0.25">
      <c r="A638986" s="16" t="s">
        <v>18</v>
      </c>
      <c r="AF638986" s="13"/>
      <c r="AI638986" s="13"/>
      <c r="AJ638986" s="13"/>
      <c r="AK638986" s="13"/>
      <c r="AL638986" s="13"/>
      <c r="AN638986" s="13"/>
      <c r="AT638986" s="13"/>
      <c r="AU638986" s="13"/>
      <c r="AV638986" s="13"/>
      <c r="AW638986" s="13"/>
      <c r="AX638986" s="13"/>
      <c r="AY638986" s="13"/>
      <c r="AZ638986" s="7">
        <v>429</v>
      </c>
    </row>
    <row r="638987" spans="1:90" x14ac:dyDescent="0.25">
      <c r="A638987" s="1" t="s">
        <v>19</v>
      </c>
      <c r="AI638987" s="7">
        <v>1</v>
      </c>
      <c r="AY638987" s="7">
        <v>1</v>
      </c>
      <c r="BC638987" s="7">
        <v>1</v>
      </c>
    </row>
    <row r="638988" spans="1:90" x14ac:dyDescent="0.25">
      <c r="A638988" s="16" t="s">
        <v>20</v>
      </c>
      <c r="AF638988" s="13"/>
      <c r="AI638988" s="13"/>
      <c r="AJ638988" s="13"/>
      <c r="AK638988" s="13"/>
      <c r="AL638988" s="13"/>
      <c r="AN638988" s="13"/>
      <c r="AT638988" s="13"/>
      <c r="AU638988" s="13"/>
      <c r="AV638988" s="13"/>
      <c r="AW638988" s="13"/>
      <c r="AX638988" s="13"/>
      <c r="AY638988" s="13"/>
      <c r="BB638988" s="7">
        <v>2</v>
      </c>
    </row>
    <row r="638989" spans="1:90" x14ac:dyDescent="0.25">
      <c r="A638989" s="1" t="s">
        <v>21</v>
      </c>
      <c r="AH638989" s="7">
        <v>1</v>
      </c>
      <c r="AT638989" s="7">
        <v>1</v>
      </c>
    </row>
    <row r="638990" spans="1:90" x14ac:dyDescent="0.25">
      <c r="A638990" s="1" t="s">
        <v>22</v>
      </c>
      <c r="BG638990" s="7">
        <v>27</v>
      </c>
      <c r="BR638990" s="7">
        <v>1</v>
      </c>
      <c r="BX638990" s="7">
        <v>1</v>
      </c>
    </row>
    <row r="638991" spans="1:90" x14ac:dyDescent="0.25">
      <c r="A638991" s="17" t="s">
        <v>48</v>
      </c>
      <c r="AJ638991" s="7">
        <v>1</v>
      </c>
      <c r="AV638991" s="7">
        <v>1</v>
      </c>
      <c r="BF638991" s="7">
        <v>1</v>
      </c>
      <c r="CI638991" s="7">
        <v>1</v>
      </c>
    </row>
    <row r="638992" spans="1:90" x14ac:dyDescent="0.25">
      <c r="A638992" s="16" t="s">
        <v>23</v>
      </c>
      <c r="AI638992" s="7">
        <v>4</v>
      </c>
      <c r="AL638992" s="13">
        <v>3</v>
      </c>
      <c r="AP638992" s="7">
        <v>1</v>
      </c>
      <c r="AU638992" s="7">
        <v>1</v>
      </c>
      <c r="AW638992" s="7">
        <v>1</v>
      </c>
      <c r="AX638992" s="7">
        <v>1</v>
      </c>
      <c r="AY638992" s="7">
        <v>1</v>
      </c>
      <c r="BC638992" s="7">
        <v>36</v>
      </c>
      <c r="BD638992" s="7">
        <v>1</v>
      </c>
      <c r="BG638992" s="7">
        <v>4</v>
      </c>
      <c r="BI638992" s="7">
        <v>1</v>
      </c>
      <c r="BM638992" s="7">
        <v>2</v>
      </c>
      <c r="BQ638992" s="7">
        <v>1</v>
      </c>
      <c r="BR638992" s="7">
        <v>34</v>
      </c>
      <c r="BS638992" s="7">
        <v>10</v>
      </c>
      <c r="BU638992" s="7">
        <v>2</v>
      </c>
      <c r="BW638992" s="7">
        <v>9</v>
      </c>
      <c r="BX638992" s="7">
        <v>2</v>
      </c>
      <c r="BY638992" s="7">
        <v>4</v>
      </c>
      <c r="CB638992" s="7">
        <v>9</v>
      </c>
      <c r="CG638992" s="7">
        <v>4</v>
      </c>
      <c r="CH638992" s="7">
        <v>2</v>
      </c>
      <c r="CK638992" s="7">
        <v>9</v>
      </c>
    </row>
    <row r="638993" spans="1:90" x14ac:dyDescent="0.25">
      <c r="A638993" s="17" t="s">
        <v>211</v>
      </c>
      <c r="AL638993" s="13"/>
      <c r="BD638993" s="7">
        <v>1</v>
      </c>
      <c r="CA638993" s="7">
        <v>1</v>
      </c>
    </row>
    <row r="638994" spans="1:90" x14ac:dyDescent="0.25">
      <c r="A638994" s="1" t="s">
        <v>24</v>
      </c>
      <c r="AF638994" s="7">
        <v>2</v>
      </c>
      <c r="AG638994" s="7">
        <v>3</v>
      </c>
      <c r="AL638994" s="7">
        <v>1</v>
      </c>
      <c r="AN638994" s="7">
        <v>2</v>
      </c>
      <c r="AX638994" s="7">
        <v>1</v>
      </c>
    </row>
    <row r="638995" spans="1:90" x14ac:dyDescent="0.25">
      <c r="A638995" s="1" t="s">
        <v>25</v>
      </c>
      <c r="AN638995" s="7">
        <v>1</v>
      </c>
      <c r="BM638995" s="7">
        <v>2</v>
      </c>
      <c r="BX638995" s="7">
        <v>1</v>
      </c>
    </row>
    <row r="638996" spans="1:90" x14ac:dyDescent="0.25">
      <c r="A638996" s="17" t="s">
        <v>49</v>
      </c>
      <c r="AF638996" s="7">
        <v>3</v>
      </c>
      <c r="AL638996" s="7">
        <v>797</v>
      </c>
      <c r="AM638996" s="7">
        <v>11</v>
      </c>
      <c r="AN638996" s="7">
        <v>11</v>
      </c>
      <c r="AR638996" s="7">
        <v>999999999</v>
      </c>
      <c r="AS638996" s="7">
        <v>999999999</v>
      </c>
      <c r="AT638996" s="7">
        <v>11</v>
      </c>
      <c r="AU638996" s="7">
        <v>4</v>
      </c>
      <c r="AV638996" s="7">
        <v>3</v>
      </c>
      <c r="AW638996" s="7">
        <v>2</v>
      </c>
      <c r="AX638996" s="7">
        <v>1</v>
      </c>
      <c r="BE638996" s="7">
        <v>3</v>
      </c>
      <c r="BG638996" s="7">
        <v>75</v>
      </c>
      <c r="BH638996" s="7">
        <v>1</v>
      </c>
      <c r="BJ638996" s="7">
        <v>1</v>
      </c>
      <c r="BK638996" s="7">
        <v>94</v>
      </c>
      <c r="BL638996" s="7">
        <v>638</v>
      </c>
      <c r="BN638996" s="7">
        <v>1</v>
      </c>
      <c r="BP638996" s="7">
        <v>25</v>
      </c>
      <c r="BR638996" s="7">
        <v>14</v>
      </c>
      <c r="BT638996" s="7">
        <v>2</v>
      </c>
      <c r="BV638996" s="7">
        <v>1</v>
      </c>
      <c r="BW638996" s="7">
        <v>4</v>
      </c>
      <c r="BX638996" s="7">
        <v>11</v>
      </c>
      <c r="BY638996" s="7">
        <v>32</v>
      </c>
      <c r="BZ638996" s="7">
        <v>1</v>
      </c>
      <c r="CC638996" s="7">
        <v>7</v>
      </c>
      <c r="CD638996" s="7">
        <v>6</v>
      </c>
      <c r="CE638996" s="7">
        <v>20</v>
      </c>
      <c r="CF638996" s="7">
        <v>2</v>
      </c>
      <c r="CG638996" s="7">
        <v>5</v>
      </c>
      <c r="CH638996" s="7">
        <v>7</v>
      </c>
      <c r="CI638996" s="7">
        <v>66</v>
      </c>
      <c r="CJ638996" s="7">
        <v>3</v>
      </c>
      <c r="CK638996" s="7">
        <v>1</v>
      </c>
      <c r="CL638996" s="7">
        <v>1696</v>
      </c>
    </row>
    <row r="638997" spans="1:90" x14ac:dyDescent="0.25">
      <c r="A638997" s="17" t="s">
        <v>50</v>
      </c>
      <c r="AY638997" s="7">
        <v>5</v>
      </c>
      <c r="CE638997" s="7">
        <v>1</v>
      </c>
      <c r="CH638997" s="7">
        <v>5</v>
      </c>
      <c r="CL638997" s="7">
        <v>178</v>
      </c>
    </row>
    <row r="638998" spans="1:90" x14ac:dyDescent="0.25">
      <c r="A638998" s="1" t="s">
        <v>26</v>
      </c>
      <c r="BG638998" s="7">
        <v>2</v>
      </c>
      <c r="BV638998" s="7">
        <v>6</v>
      </c>
      <c r="BY638998" s="7">
        <v>15</v>
      </c>
      <c r="CL638998" s="7">
        <v>1</v>
      </c>
    </row>
    <row r="638999" spans="1:90" x14ac:dyDescent="0.25">
      <c r="A638999" s="16" t="s">
        <v>27</v>
      </c>
      <c r="BG638999" s="7">
        <v>18</v>
      </c>
      <c r="BS638999" s="7">
        <v>2</v>
      </c>
    </row>
    <row r="639000" spans="1:90" x14ac:dyDescent="0.25">
      <c r="A639000" s="16" t="s">
        <v>28</v>
      </c>
      <c r="BA639000" s="7">
        <v>1933</v>
      </c>
      <c r="BG639000" s="7">
        <v>4</v>
      </c>
      <c r="BL639000" s="7">
        <v>59</v>
      </c>
      <c r="BO639000" s="7">
        <v>5</v>
      </c>
      <c r="CH639000" s="7">
        <v>5</v>
      </c>
      <c r="CI639000" s="7">
        <v>1</v>
      </c>
      <c r="CL639000" s="7">
        <v>161</v>
      </c>
    </row>
    <row r="639001" spans="1:90" x14ac:dyDescent="0.25">
      <c r="A639001" s="16" t="s">
        <v>29</v>
      </c>
      <c r="AN639001" s="13">
        <v>2</v>
      </c>
    </row>
    <row r="639002" spans="1:90" x14ac:dyDescent="0.25">
      <c r="A639002" s="1" t="s">
        <v>30</v>
      </c>
      <c r="AI639002" s="7">
        <v>1</v>
      </c>
      <c r="AY639002" s="7">
        <v>96</v>
      </c>
      <c r="BG639002" s="7">
        <v>27</v>
      </c>
      <c r="BY639002" s="7">
        <v>17</v>
      </c>
    </row>
    <row r="639003" spans="1:90" x14ac:dyDescent="0.25">
      <c r="A639003" s="17" t="s">
        <v>51</v>
      </c>
      <c r="AO639003" s="7">
        <v>2</v>
      </c>
      <c r="AT639003" s="7">
        <v>8</v>
      </c>
      <c r="AY639003" s="7">
        <v>24</v>
      </c>
      <c r="BG639003" s="7">
        <v>3</v>
      </c>
      <c r="BY639003" s="7">
        <v>4</v>
      </c>
    </row>
    <row r="639004" spans="1:90" x14ac:dyDescent="0.25">
      <c r="A639004" s="16" t="s">
        <v>31</v>
      </c>
      <c r="AJ639004" s="7">
        <v>3</v>
      </c>
      <c r="AL639004" s="13">
        <v>109</v>
      </c>
      <c r="AM639004" s="7">
        <v>6</v>
      </c>
      <c r="AN639004" s="7">
        <v>25</v>
      </c>
      <c r="AO639004" s="7">
        <v>10</v>
      </c>
      <c r="BG639004" s="7">
        <v>3</v>
      </c>
      <c r="BS639004" s="7">
        <v>4</v>
      </c>
      <c r="CC639004" s="7">
        <v>4</v>
      </c>
      <c r="CI639004" s="7">
        <v>2</v>
      </c>
      <c r="CL639004" s="7">
        <v>3</v>
      </c>
    </row>
    <row r="639005" spans="1:90" x14ac:dyDescent="0.25">
      <c r="A639005" s="16" t="s">
        <v>32</v>
      </c>
    </row>
    <row r="639006" spans="1:90" x14ac:dyDescent="0.25">
      <c r="A639006" s="16" t="s">
        <v>33</v>
      </c>
      <c r="BG639006" s="7">
        <v>2</v>
      </c>
      <c r="BL639006" s="7">
        <v>2</v>
      </c>
      <c r="BS639006" s="7">
        <v>4</v>
      </c>
    </row>
    <row r="639007" spans="1:90" x14ac:dyDescent="0.25">
      <c r="A639007" s="1" t="s">
        <v>34</v>
      </c>
      <c r="AI639007" s="7">
        <v>73</v>
      </c>
    </row>
    <row r="639008" spans="1:90" x14ac:dyDescent="0.25">
      <c r="A639008" s="16" t="s">
        <v>35</v>
      </c>
      <c r="AK639008" s="7">
        <v>15</v>
      </c>
      <c r="AL639008" s="13">
        <v>72</v>
      </c>
      <c r="AM639008" s="7">
        <v>7</v>
      </c>
      <c r="AN639008" s="7">
        <v>1</v>
      </c>
      <c r="AO639008" s="7">
        <v>10</v>
      </c>
      <c r="BG639008" s="7">
        <v>2</v>
      </c>
      <c r="BS639008" s="7">
        <v>12</v>
      </c>
      <c r="CC639008" s="7">
        <v>4</v>
      </c>
      <c r="CE639008" s="7">
        <v>1</v>
      </c>
    </row>
    <row r="639009" spans="1:90" x14ac:dyDescent="0.25">
      <c r="A639009" s="1" t="s">
        <v>36</v>
      </c>
      <c r="AL639009" s="7">
        <v>9</v>
      </c>
      <c r="AM639009" s="7">
        <v>2</v>
      </c>
      <c r="AN639009" s="7">
        <v>3</v>
      </c>
      <c r="AO639009" s="7">
        <v>5</v>
      </c>
      <c r="BQ639009" s="7">
        <v>1</v>
      </c>
    </row>
    <row r="639010" spans="1:90" x14ac:dyDescent="0.25">
      <c r="A639010" s="1" t="s">
        <v>37</v>
      </c>
      <c r="BS639010" s="7">
        <v>34</v>
      </c>
    </row>
    <row r="639011" spans="1:90" x14ac:dyDescent="0.25">
      <c r="A639011" s="1" t="s">
        <v>38</v>
      </c>
      <c r="AI639011" s="7">
        <v>1</v>
      </c>
    </row>
    <row r="639012" spans="1:90" x14ac:dyDescent="0.25">
      <c r="A639012" s="1" t="s">
        <v>39</v>
      </c>
      <c r="AI639012" s="7">
        <v>1</v>
      </c>
      <c r="CL639012" s="7">
        <v>1</v>
      </c>
    </row>
    <row r="639013" spans="1:90" x14ac:dyDescent="0.25">
      <c r="A639013" s="1" t="s">
        <v>40</v>
      </c>
      <c r="AK639013" s="13">
        <v>1</v>
      </c>
    </row>
    <row r="639014" spans="1:90" x14ac:dyDescent="0.25">
      <c r="A639014" s="1" t="s">
        <v>41</v>
      </c>
      <c r="AN639014" s="7">
        <v>2</v>
      </c>
      <c r="CI639014" s="7">
        <v>2</v>
      </c>
      <c r="CL639014" s="7">
        <v>1</v>
      </c>
    </row>
    <row r="639015" spans="1:90" x14ac:dyDescent="0.25">
      <c r="A639015" s="1" t="s">
        <v>42</v>
      </c>
      <c r="AN639015" s="7">
        <v>3</v>
      </c>
      <c r="BS639015" s="7">
        <v>2</v>
      </c>
    </row>
    <row r="639016" spans="1:90" x14ac:dyDescent="0.25">
      <c r="A639016" s="17" t="s">
        <v>52</v>
      </c>
      <c r="AN639016" s="7">
        <v>1</v>
      </c>
      <c r="BG639016" s="7">
        <v>2</v>
      </c>
      <c r="CL639016" s="7">
        <v>11</v>
      </c>
    </row>
    <row r="639017" spans="1:90" x14ac:dyDescent="0.25">
      <c r="A639017" s="1" t="s">
        <v>43</v>
      </c>
      <c r="BG639017" s="7">
        <v>1</v>
      </c>
    </row>
    <row r="639018" spans="1:90" x14ac:dyDescent="0.25">
      <c r="A639018" s="17" t="s">
        <v>53</v>
      </c>
      <c r="AN639018" s="7">
        <v>16</v>
      </c>
    </row>
    <row r="639019" spans="1:90" x14ac:dyDescent="0.25">
      <c r="A639019" s="1" t="s">
        <v>44</v>
      </c>
      <c r="AM639019" s="7">
        <v>2</v>
      </c>
      <c r="AO639019" s="7">
        <v>8</v>
      </c>
    </row>
    <row r="639020" spans="1:90" x14ac:dyDescent="0.25">
      <c r="A639020" s="1" t="s">
        <v>45</v>
      </c>
      <c r="BG639020" s="7">
        <v>3</v>
      </c>
    </row>
    <row r="639021" spans="1:90" x14ac:dyDescent="0.25">
      <c r="A639021" s="1" t="s">
        <v>46</v>
      </c>
      <c r="BY639021" s="7">
        <v>4</v>
      </c>
    </row>
    <row r="639022" spans="1:90" x14ac:dyDescent="0.25">
      <c r="A639022" s="16" t="s">
        <v>47</v>
      </c>
      <c r="AK639022" s="13" t="s">
        <v>132</v>
      </c>
      <c r="AL639022" s="13" t="s">
        <v>134</v>
      </c>
      <c r="AQ639022" s="13" t="s">
        <v>142</v>
      </c>
      <c r="AR639022" s="13"/>
      <c r="AS639022" s="7" t="s">
        <v>146</v>
      </c>
      <c r="AZ639022" s="7" t="s">
        <v>159</v>
      </c>
      <c r="CF639022" s="7" t="s">
        <v>199</v>
      </c>
      <c r="CI639022" s="7" t="s">
        <v>205</v>
      </c>
    </row>
    <row r="655352" spans="1:90" x14ac:dyDescent="0.25">
      <c r="A655352" s="1" t="s">
        <v>0</v>
      </c>
      <c r="B655352" s="13" t="s">
        <v>67</v>
      </c>
      <c r="C655352" s="7" t="s">
        <v>71</v>
      </c>
      <c r="D655352" s="7" t="s">
        <v>73</v>
      </c>
      <c r="E655352" s="7" t="s">
        <v>77</v>
      </c>
      <c r="F655352" s="7" t="s">
        <v>79</v>
      </c>
      <c r="G655352" s="7" t="s">
        <v>81</v>
      </c>
      <c r="H655352" s="7" t="s">
        <v>83</v>
      </c>
      <c r="I655352" s="7" t="s">
        <v>86</v>
      </c>
      <c r="J655352" s="7" t="s">
        <v>87</v>
      </c>
      <c r="K655352" s="7" t="s">
        <v>89</v>
      </c>
      <c r="L655352" s="7" t="s">
        <v>90</v>
      </c>
      <c r="M655352" s="7" t="s">
        <v>91</v>
      </c>
      <c r="N655352" s="7" t="s">
        <v>93</v>
      </c>
      <c r="O655352" s="7" t="s">
        <v>94</v>
      </c>
      <c r="P655352" s="7" t="s">
        <v>96</v>
      </c>
      <c r="Q655352" s="7" t="s">
        <v>97</v>
      </c>
      <c r="R655352" s="7" t="s">
        <v>100</v>
      </c>
      <c r="S655352" s="7" t="s">
        <v>102</v>
      </c>
      <c r="T655352" s="7" t="s">
        <v>103</v>
      </c>
      <c r="U655352" s="7" t="s">
        <v>105</v>
      </c>
      <c r="V655352" s="7" t="s">
        <v>106</v>
      </c>
      <c r="W655352" s="7" t="s">
        <v>108</v>
      </c>
      <c r="X655352" s="7" t="s">
        <v>110</v>
      </c>
      <c r="Y655352" s="7" t="s">
        <v>111</v>
      </c>
      <c r="Z655352" s="7" t="s">
        <v>112</v>
      </c>
      <c r="AA655352" s="7" t="s">
        <v>113</v>
      </c>
      <c r="AB655352" s="7" t="s">
        <v>115</v>
      </c>
      <c r="AC655352" s="7" t="s">
        <v>117</v>
      </c>
      <c r="AD655352" s="7" t="s">
        <v>119</v>
      </c>
      <c r="AE655352" s="7" t="s">
        <v>120</v>
      </c>
      <c r="AF655352" s="7" t="s">
        <v>121</v>
      </c>
      <c r="AG655352" s="7" t="s">
        <v>123</v>
      </c>
      <c r="AH655352" s="7" t="s">
        <v>125</v>
      </c>
      <c r="AI655352" s="7" t="s">
        <v>127</v>
      </c>
      <c r="AJ655352" s="7" t="s">
        <v>129</v>
      </c>
      <c r="AK655352" s="7" t="s">
        <v>130</v>
      </c>
      <c r="AL655352" s="7" t="s">
        <v>133</v>
      </c>
      <c r="AM655352" s="7" t="s">
        <v>135</v>
      </c>
      <c r="AN655352" s="7" t="s">
        <v>136</v>
      </c>
      <c r="AO655352" s="7" t="s">
        <v>138</v>
      </c>
      <c r="AP655352" s="7" t="s">
        <v>139</v>
      </c>
      <c r="AQ655352" s="7" t="s">
        <v>140</v>
      </c>
      <c r="AR655352" s="7" t="s">
        <v>143</v>
      </c>
      <c r="AS655352" s="7" t="s">
        <v>145</v>
      </c>
      <c r="AT655352" s="7" t="s">
        <v>147</v>
      </c>
      <c r="AU655352" s="7" t="s">
        <v>148</v>
      </c>
      <c r="AV655352" s="7" t="s">
        <v>149</v>
      </c>
      <c r="AW655352" s="7" t="s">
        <v>152</v>
      </c>
      <c r="AX655352" s="7" t="s">
        <v>153</v>
      </c>
      <c r="AY655352" s="7" t="s">
        <v>155</v>
      </c>
      <c r="AZ655352" s="7" t="s">
        <v>158</v>
      </c>
      <c r="BA655352" s="7" t="s">
        <v>160</v>
      </c>
      <c r="BB655352" s="7" t="s">
        <v>161</v>
      </c>
      <c r="BC655352" s="7" t="s">
        <v>162</v>
      </c>
      <c r="BD655352" s="7" t="s">
        <v>163</v>
      </c>
      <c r="BE655352" s="7" t="s">
        <v>164</v>
      </c>
      <c r="BF655352" s="7" t="s">
        <v>165</v>
      </c>
      <c r="BG655352" s="7" t="s">
        <v>166</v>
      </c>
      <c r="BH655352" s="7" t="s">
        <v>167</v>
      </c>
      <c r="BI655352" s="7" t="s">
        <v>168</v>
      </c>
      <c r="BJ655352" s="7" t="s">
        <v>169</v>
      </c>
      <c r="BK655352" s="7" t="s">
        <v>170</v>
      </c>
      <c r="BL655352" s="7" t="s">
        <v>171</v>
      </c>
      <c r="BM655352" s="7" t="s">
        <v>173</v>
      </c>
      <c r="BN655352" s="7" t="s">
        <v>174</v>
      </c>
      <c r="BO655352" s="7" t="s">
        <v>176</v>
      </c>
      <c r="BP655352" s="7" t="s">
        <v>178</v>
      </c>
      <c r="BQ655352" s="7" t="s">
        <v>179</v>
      </c>
      <c r="BR655352" s="7" t="s">
        <v>181</v>
      </c>
      <c r="BS655352" s="7" t="s">
        <v>183</v>
      </c>
      <c r="BT655352" s="7" t="s">
        <v>184</v>
      </c>
      <c r="BU655352" s="7" t="s">
        <v>185</v>
      </c>
      <c r="BV655352" s="7" t="s">
        <v>187</v>
      </c>
      <c r="BW655352" s="7" t="s">
        <v>188</v>
      </c>
      <c r="BX655352" s="7" t="s">
        <v>189</v>
      </c>
      <c r="BY655352" s="7" t="s">
        <v>190</v>
      </c>
      <c r="BZ655352" s="7" t="s">
        <v>192</v>
      </c>
      <c r="CA655352" s="7" t="s">
        <v>193</v>
      </c>
      <c r="CB655352" s="7" t="s">
        <v>194</v>
      </c>
      <c r="CC655352" s="7" t="s">
        <v>195</v>
      </c>
      <c r="CD655352" s="7" t="s">
        <v>196</v>
      </c>
      <c r="CE655352" s="7" t="s">
        <v>197</v>
      </c>
      <c r="CF655352" s="7" t="s">
        <v>198</v>
      </c>
      <c r="CG655352" s="7" t="s">
        <v>200</v>
      </c>
      <c r="CH655352" s="7" t="s">
        <v>202</v>
      </c>
      <c r="CI655352" s="7" t="s">
        <v>204</v>
      </c>
      <c r="CJ655352" s="7" t="s">
        <v>206</v>
      </c>
      <c r="CK655352" s="7" t="s">
        <v>208</v>
      </c>
      <c r="CL655352" s="7" t="s">
        <v>209</v>
      </c>
    </row>
    <row r="655353" spans="1:90" x14ac:dyDescent="0.25">
      <c r="A655353" s="1" t="s">
        <v>1</v>
      </c>
      <c r="B655353" s="7" t="s">
        <v>54</v>
      </c>
      <c r="C655353" s="7" t="s">
        <v>54</v>
      </c>
      <c r="D655353" s="7" t="s">
        <v>57</v>
      </c>
      <c r="E655353" s="7" t="s">
        <v>57</v>
      </c>
      <c r="F655353" s="7" t="s">
        <v>57</v>
      </c>
      <c r="G655353" s="7" t="s">
        <v>57</v>
      </c>
      <c r="H655353" s="7" t="s">
        <v>57</v>
      </c>
      <c r="I655353" s="7" t="s">
        <v>54</v>
      </c>
      <c r="J655353" s="7" t="s">
        <v>57</v>
      </c>
      <c r="K655353" s="7" t="s">
        <v>57</v>
      </c>
      <c r="L655353" s="7" t="s">
        <v>57</v>
      </c>
      <c r="M655353" s="7" t="s">
        <v>57</v>
      </c>
      <c r="N655353" s="7" t="s">
        <v>57</v>
      </c>
      <c r="O655353" s="7" t="s">
        <v>54</v>
      </c>
      <c r="P655353" s="7" t="s">
        <v>57</v>
      </c>
      <c r="Q655353" s="7" t="s">
        <v>57</v>
      </c>
      <c r="R655353" s="7" t="s">
        <v>54</v>
      </c>
      <c r="S655353" s="7" t="s">
        <v>57</v>
      </c>
      <c r="T655353" s="7" t="s">
        <v>57</v>
      </c>
      <c r="U655353" s="7" t="s">
        <v>57</v>
      </c>
      <c r="V655353" s="7" t="s">
        <v>57</v>
      </c>
      <c r="W655353" s="7" t="s">
        <v>54</v>
      </c>
      <c r="X655353" s="7" t="s">
        <v>57</v>
      </c>
      <c r="Y655353" s="7" t="s">
        <v>57</v>
      </c>
      <c r="Z655353" s="7" t="s">
        <v>54</v>
      </c>
      <c r="AA655353" s="7" t="s">
        <v>57</v>
      </c>
      <c r="AB655353" s="7" t="s">
        <v>57</v>
      </c>
      <c r="AC655353" s="7" t="s">
        <v>54</v>
      </c>
      <c r="AD655353" s="7" t="s">
        <v>57</v>
      </c>
      <c r="AE655353" s="7" t="s">
        <v>57</v>
      </c>
      <c r="AF655353" s="7" t="s">
        <v>54</v>
      </c>
      <c r="AG655353" s="7" t="s">
        <v>57</v>
      </c>
      <c r="AH655353" s="7" t="s">
        <v>57</v>
      </c>
      <c r="AI655353" s="7" t="s">
        <v>57</v>
      </c>
      <c r="AJ655353" s="7" t="s">
        <v>54</v>
      </c>
      <c r="AK655353" s="7" t="s">
        <v>54</v>
      </c>
      <c r="AL655353" s="7" t="s">
        <v>54</v>
      </c>
      <c r="AM655353" s="7" t="s">
        <v>54</v>
      </c>
      <c r="AN655353" s="7" t="s">
        <v>57</v>
      </c>
      <c r="AO655353" s="7" t="s">
        <v>54</v>
      </c>
      <c r="AP655353" s="7" t="s">
        <v>57</v>
      </c>
      <c r="AQ655353" s="7" t="s">
        <v>57</v>
      </c>
      <c r="AR655353" s="7" t="s">
        <v>57</v>
      </c>
      <c r="AS655353" s="7" t="s">
        <v>57</v>
      </c>
      <c r="AT655353" s="7" t="s">
        <v>54</v>
      </c>
      <c r="AU655353" s="7" t="s">
        <v>54</v>
      </c>
      <c r="AV655353" s="7" t="s">
        <v>57</v>
      </c>
      <c r="AW655353" s="7" t="s">
        <v>57</v>
      </c>
      <c r="AX655353" s="7" t="s">
        <v>57</v>
      </c>
      <c r="AY655353" s="7" t="s">
        <v>54</v>
      </c>
      <c r="AZ655353" s="7" t="s">
        <v>54</v>
      </c>
      <c r="BA655353" s="7" t="s">
        <v>54</v>
      </c>
      <c r="BB655353" s="7" t="s">
        <v>57</v>
      </c>
      <c r="BC655353" s="7" t="s">
        <v>57</v>
      </c>
      <c r="BD655353" s="7" t="s">
        <v>57</v>
      </c>
      <c r="BE655353" s="7" t="s">
        <v>57</v>
      </c>
      <c r="BF655353" s="7" t="s">
        <v>54</v>
      </c>
      <c r="BG655353" s="7" t="s">
        <v>57</v>
      </c>
      <c r="BH655353" s="7" t="s">
        <v>54</v>
      </c>
      <c r="BI655353" s="7" t="s">
        <v>57</v>
      </c>
      <c r="BJ655353" s="7" t="s">
        <v>57</v>
      </c>
      <c r="BK655353" s="7" t="s">
        <v>57</v>
      </c>
      <c r="BL655353" s="7" t="s">
        <v>57</v>
      </c>
      <c r="BM655353" s="7" t="s">
        <v>57</v>
      </c>
      <c r="BN655353" s="7" t="s">
        <v>54</v>
      </c>
      <c r="BO655353" s="7" t="s">
        <v>57</v>
      </c>
      <c r="BP655353" s="7" t="s">
        <v>54</v>
      </c>
      <c r="BQ655353" s="7" t="s">
        <v>57</v>
      </c>
      <c r="BR655353" s="7" t="s">
        <v>57</v>
      </c>
      <c r="BS655353" s="7" t="s">
        <v>57</v>
      </c>
      <c r="BT655353" s="7" t="s">
        <v>57</v>
      </c>
      <c r="BU655353" s="7" t="s">
        <v>54</v>
      </c>
      <c r="BV655353" s="7" t="s">
        <v>57</v>
      </c>
      <c r="BW655353" s="7" t="s">
        <v>54</v>
      </c>
      <c r="BX655353" s="7" t="s">
        <v>54</v>
      </c>
      <c r="BY655353" s="7" t="s">
        <v>57</v>
      </c>
      <c r="BZ655353" s="7" t="s">
        <v>57</v>
      </c>
      <c r="CA655353" s="7" t="s">
        <v>57</v>
      </c>
      <c r="CB655353" s="7" t="s">
        <v>54</v>
      </c>
      <c r="CC655353" s="7" t="s">
        <v>54</v>
      </c>
      <c r="CD655353" s="7" t="s">
        <v>57</v>
      </c>
      <c r="CE655353" s="7" t="s">
        <v>54</v>
      </c>
      <c r="CF655353" s="7" t="s">
        <v>57</v>
      </c>
      <c r="CG655353" s="7" t="s">
        <v>57</v>
      </c>
      <c r="CH655353" s="7" t="s">
        <v>57</v>
      </c>
      <c r="CI655353" s="7" t="s">
        <v>57</v>
      </c>
      <c r="CJ655353" s="7" t="s">
        <v>57</v>
      </c>
      <c r="CK655353" s="7" t="s">
        <v>57</v>
      </c>
      <c r="CL655353" s="7" t="s">
        <v>57</v>
      </c>
    </row>
    <row r="655354" spans="1:90" x14ac:dyDescent="0.25">
      <c r="A655354" s="1" t="s">
        <v>2</v>
      </c>
      <c r="B655354" s="9">
        <v>50</v>
      </c>
      <c r="C655354" s="10">
        <v>58</v>
      </c>
      <c r="D655354" s="10">
        <v>11</v>
      </c>
      <c r="E655354" s="10">
        <v>22</v>
      </c>
      <c r="F655354" s="10">
        <v>37</v>
      </c>
      <c r="G655354" s="10">
        <v>39</v>
      </c>
      <c r="H655354" s="10">
        <v>50</v>
      </c>
      <c r="I655354" s="10">
        <v>1</v>
      </c>
      <c r="J655354" s="10">
        <v>1</v>
      </c>
      <c r="K655354" s="10">
        <v>7</v>
      </c>
      <c r="L655354" s="10">
        <v>18</v>
      </c>
      <c r="M655354" s="10">
        <v>35</v>
      </c>
      <c r="N655354" s="10">
        <v>22</v>
      </c>
      <c r="O655354" s="10">
        <v>55</v>
      </c>
      <c r="P655354" s="10">
        <v>3</v>
      </c>
      <c r="Q655354" s="10">
        <v>21</v>
      </c>
      <c r="R655354" s="10">
        <v>23</v>
      </c>
      <c r="S655354" s="10">
        <v>26</v>
      </c>
      <c r="T655354" s="10">
        <v>30</v>
      </c>
      <c r="U655354" s="10">
        <v>21</v>
      </c>
      <c r="V655354" s="10">
        <v>33</v>
      </c>
      <c r="W655354" s="10">
        <v>2</v>
      </c>
      <c r="X655354" s="10">
        <v>15</v>
      </c>
      <c r="Y655354" s="10">
        <v>39</v>
      </c>
      <c r="Z655354" s="10">
        <v>36</v>
      </c>
      <c r="AA655354" s="10">
        <v>45</v>
      </c>
      <c r="AB655354" s="10">
        <v>53</v>
      </c>
      <c r="AC655354" s="7" t="s">
        <v>118</v>
      </c>
      <c r="AD655354" s="10" t="s">
        <v>118</v>
      </c>
      <c r="AE655354" s="10" t="s">
        <v>118</v>
      </c>
      <c r="AF655354" s="10">
        <v>21</v>
      </c>
      <c r="AG655354" s="10">
        <v>52</v>
      </c>
      <c r="AH655354" s="7">
        <v>62</v>
      </c>
      <c r="AI655354" s="7">
        <v>41</v>
      </c>
      <c r="AJ655354" s="7">
        <v>18</v>
      </c>
      <c r="AK655354" s="7">
        <v>52</v>
      </c>
      <c r="AL655354" s="10">
        <v>55</v>
      </c>
      <c r="AM655354" s="10">
        <v>33</v>
      </c>
      <c r="AN655354" s="10">
        <v>30</v>
      </c>
      <c r="AO655354" s="7">
        <v>38</v>
      </c>
      <c r="AP655354" s="9">
        <v>38</v>
      </c>
      <c r="AQ655354" s="7">
        <v>44</v>
      </c>
      <c r="AR655354" s="7">
        <v>50</v>
      </c>
      <c r="AS655354" s="7">
        <v>55</v>
      </c>
      <c r="AT655354" s="9">
        <v>1</v>
      </c>
      <c r="AU655354" s="9">
        <v>24</v>
      </c>
      <c r="AV655354" s="7">
        <v>28</v>
      </c>
      <c r="AW655354" s="9">
        <v>38</v>
      </c>
      <c r="AX655354" s="10">
        <v>21</v>
      </c>
      <c r="AY655354" s="9">
        <v>42</v>
      </c>
      <c r="AZ655354" s="10">
        <v>13</v>
      </c>
      <c r="BA655354" s="10">
        <v>21</v>
      </c>
      <c r="BB655354" s="10">
        <v>36</v>
      </c>
      <c r="BC655354" s="10">
        <v>57</v>
      </c>
      <c r="BD655354" s="10">
        <v>52</v>
      </c>
      <c r="BE655354" s="10">
        <v>12</v>
      </c>
      <c r="BF655354" s="10">
        <v>49</v>
      </c>
      <c r="BG655354" s="10">
        <v>48</v>
      </c>
      <c r="BH655354" s="10">
        <v>1</v>
      </c>
      <c r="BI655354" s="10">
        <v>40</v>
      </c>
      <c r="BJ655354" s="10">
        <v>42</v>
      </c>
      <c r="BK655354" s="10">
        <v>51</v>
      </c>
      <c r="BL655354" s="10">
        <v>2</v>
      </c>
      <c r="BM655354" s="10">
        <v>31</v>
      </c>
      <c r="BN655354" s="10">
        <v>43</v>
      </c>
      <c r="BO655354" s="10">
        <v>56</v>
      </c>
      <c r="BP655354" s="10">
        <v>2</v>
      </c>
      <c r="BQ655354" s="10">
        <v>14</v>
      </c>
      <c r="BR655354" s="10">
        <v>44</v>
      </c>
      <c r="BS655354" s="10">
        <v>68</v>
      </c>
      <c r="BT655354" s="10">
        <v>30</v>
      </c>
      <c r="BU655354" s="10">
        <v>53</v>
      </c>
      <c r="BV655354" s="10">
        <v>47</v>
      </c>
      <c r="BW655354" s="10">
        <v>41</v>
      </c>
      <c r="BX655354" s="10">
        <v>21</v>
      </c>
      <c r="BY655354" s="10">
        <v>32</v>
      </c>
      <c r="BZ655354" s="10">
        <v>9</v>
      </c>
      <c r="CA655354" s="10">
        <v>33</v>
      </c>
      <c r="CB655354" s="10">
        <v>39</v>
      </c>
      <c r="CC655354" s="10">
        <v>6</v>
      </c>
      <c r="CD655354" s="10">
        <v>18</v>
      </c>
      <c r="CE655354" s="10">
        <v>7</v>
      </c>
      <c r="CF655354" s="10">
        <v>43</v>
      </c>
      <c r="CG655354" s="7">
        <v>36</v>
      </c>
      <c r="CH655354" s="7">
        <v>45</v>
      </c>
      <c r="CI655354" s="7">
        <v>47</v>
      </c>
      <c r="CJ655354" s="7">
        <v>18</v>
      </c>
      <c r="CK655354" s="10" t="s">
        <v>118</v>
      </c>
      <c r="CL655354" s="7" t="s">
        <v>210</v>
      </c>
    </row>
    <row r="655355" spans="1:90" x14ac:dyDescent="0.25">
      <c r="A655355" s="1" t="s">
        <v>3</v>
      </c>
      <c r="B655355" s="7">
        <v>9</v>
      </c>
      <c r="C655355" s="7">
        <v>5</v>
      </c>
      <c r="D655355" s="7">
        <v>9</v>
      </c>
      <c r="E655355" s="7">
        <v>8</v>
      </c>
      <c r="F655355" s="7">
        <v>6</v>
      </c>
      <c r="G655355" s="7">
        <v>8</v>
      </c>
      <c r="H655355" s="7">
        <v>8</v>
      </c>
      <c r="I655355" s="7">
        <v>7</v>
      </c>
      <c r="J655355" s="13">
        <v>3</v>
      </c>
      <c r="K655355" s="13">
        <v>4</v>
      </c>
      <c r="L655355" s="7">
        <v>7</v>
      </c>
      <c r="M655355" s="13">
        <v>12</v>
      </c>
      <c r="N655355" s="7">
        <v>10</v>
      </c>
      <c r="O655355" s="7">
        <v>10</v>
      </c>
      <c r="P655355" s="7">
        <v>10</v>
      </c>
      <c r="Q655355" s="7">
        <v>7</v>
      </c>
      <c r="R655355" s="7">
        <v>5</v>
      </c>
      <c r="S655355" s="7">
        <v>5</v>
      </c>
      <c r="T655355" s="7">
        <v>11</v>
      </c>
      <c r="U655355" s="7">
        <v>7</v>
      </c>
      <c r="V655355" s="7">
        <v>8</v>
      </c>
      <c r="W655355" s="13">
        <v>12</v>
      </c>
      <c r="X655355" s="7">
        <v>5</v>
      </c>
      <c r="Y655355" s="7">
        <v>9</v>
      </c>
      <c r="Z655355" s="7">
        <v>9</v>
      </c>
      <c r="AA655355" s="7">
        <v>10</v>
      </c>
      <c r="AB655355" s="7">
        <v>5</v>
      </c>
      <c r="AC655355" s="7">
        <v>6</v>
      </c>
      <c r="AD655355" s="7">
        <v>7</v>
      </c>
      <c r="AE655355" s="7">
        <v>8</v>
      </c>
      <c r="AF655355" s="7">
        <v>6</v>
      </c>
      <c r="AG655355" s="7">
        <v>10</v>
      </c>
      <c r="AH655355" s="7">
        <v>8</v>
      </c>
      <c r="AI655355" s="7">
        <v>8</v>
      </c>
      <c r="AJ655355" s="7">
        <v>6</v>
      </c>
      <c r="AK655355" s="7">
        <v>5</v>
      </c>
      <c r="AL655355" s="7">
        <v>7</v>
      </c>
      <c r="AM655355" s="7">
        <v>11</v>
      </c>
      <c r="AN655355" s="7">
        <v>10</v>
      </c>
      <c r="AO655355" s="7">
        <v>9</v>
      </c>
      <c r="AP655355" s="7">
        <v>8</v>
      </c>
      <c r="AQ655355" s="7">
        <v>5</v>
      </c>
      <c r="AR655355" s="7">
        <v>7</v>
      </c>
      <c r="AS655355" s="7">
        <v>8</v>
      </c>
      <c r="AT655355" s="7">
        <v>8</v>
      </c>
      <c r="AU655355" s="7">
        <v>11</v>
      </c>
      <c r="AV655355" s="7">
        <v>7</v>
      </c>
      <c r="AW655355" s="7">
        <v>9</v>
      </c>
      <c r="AX655355" s="7">
        <v>6</v>
      </c>
      <c r="AY655355" s="7">
        <v>10</v>
      </c>
      <c r="AZ655355" s="7">
        <v>8</v>
      </c>
      <c r="BA655355" s="7">
        <v>5</v>
      </c>
      <c r="BB655355" s="7">
        <v>8</v>
      </c>
      <c r="BC655355" s="7">
        <v>9</v>
      </c>
      <c r="BD655355" s="7">
        <v>6</v>
      </c>
      <c r="BE655355" s="13">
        <v>6</v>
      </c>
      <c r="BF655355" s="7">
        <v>8</v>
      </c>
      <c r="BG655355" s="7">
        <v>9</v>
      </c>
      <c r="BH655355" s="13">
        <v>4</v>
      </c>
      <c r="BI655355" s="7">
        <v>7</v>
      </c>
      <c r="BJ655355" s="13">
        <v>6</v>
      </c>
      <c r="BK655355" s="13">
        <v>6</v>
      </c>
      <c r="BL655355" s="13">
        <v>3</v>
      </c>
      <c r="BM655355" s="7">
        <v>8</v>
      </c>
      <c r="BN655355" s="7">
        <v>11</v>
      </c>
      <c r="BO655355" s="7">
        <v>7</v>
      </c>
      <c r="BP655355" s="13">
        <v>4</v>
      </c>
      <c r="BQ655355" s="7">
        <v>8</v>
      </c>
      <c r="BR655355" s="7">
        <v>5</v>
      </c>
      <c r="BS655355" s="7">
        <v>9</v>
      </c>
      <c r="BT655355" s="13">
        <v>6</v>
      </c>
      <c r="BU655355" s="7">
        <v>11</v>
      </c>
      <c r="BV655355" s="7">
        <v>9</v>
      </c>
      <c r="BW655355" s="7">
        <v>7</v>
      </c>
      <c r="BX655355" s="7">
        <v>9</v>
      </c>
      <c r="BY655355" s="7">
        <v>9</v>
      </c>
      <c r="BZ655355" s="7">
        <v>8</v>
      </c>
      <c r="CA655355" s="7">
        <v>7</v>
      </c>
      <c r="CB655355" s="7">
        <v>5</v>
      </c>
      <c r="CC655355" s="7">
        <v>5</v>
      </c>
      <c r="CD655355" s="13">
        <v>6</v>
      </c>
      <c r="CE655355" s="7">
        <v>11</v>
      </c>
      <c r="CF655355" s="7">
        <v>9</v>
      </c>
      <c r="CG655355" s="7">
        <v>7</v>
      </c>
      <c r="CH655355" s="7">
        <v>7</v>
      </c>
      <c r="CI655355" s="7">
        <v>5</v>
      </c>
      <c r="CJ655355" s="7">
        <v>7</v>
      </c>
      <c r="CK655355" s="7">
        <v>7</v>
      </c>
      <c r="CL655355" s="7">
        <v>4</v>
      </c>
    </row>
    <row r="655356" spans="1:90" x14ac:dyDescent="0.25">
      <c r="A655356" s="1" t="s">
        <v>4</v>
      </c>
      <c r="B655356" s="7">
        <v>2007</v>
      </c>
      <c r="C655356" s="7">
        <v>2007</v>
      </c>
      <c r="D655356" s="7">
        <v>2008</v>
      </c>
      <c r="E655356" s="7">
        <v>2008</v>
      </c>
      <c r="F655356" s="7">
        <v>2008</v>
      </c>
      <c r="G655356" s="7">
        <v>2008</v>
      </c>
      <c r="H655356" s="7">
        <v>2008</v>
      </c>
      <c r="I655356" s="7">
        <v>2009</v>
      </c>
      <c r="J655356" s="7">
        <v>2010</v>
      </c>
      <c r="K655356" s="7">
        <v>2010</v>
      </c>
      <c r="L655356" s="7">
        <v>2010</v>
      </c>
      <c r="M655356" s="7">
        <v>2010</v>
      </c>
      <c r="N655356" s="7">
        <v>2011</v>
      </c>
      <c r="O655356" s="7">
        <v>2011</v>
      </c>
      <c r="P655356" s="13">
        <v>2012</v>
      </c>
      <c r="Q655356" s="7">
        <v>2012</v>
      </c>
      <c r="R655356" s="7">
        <v>2012</v>
      </c>
      <c r="S655356" s="7">
        <v>2012</v>
      </c>
      <c r="T655356" s="13">
        <v>2012</v>
      </c>
      <c r="U655356" s="13">
        <v>2015</v>
      </c>
      <c r="V655356" s="13">
        <v>2015</v>
      </c>
      <c r="W655356" s="7">
        <v>2016</v>
      </c>
      <c r="X655356" s="13">
        <v>2016</v>
      </c>
      <c r="Y655356" s="7">
        <v>2016</v>
      </c>
      <c r="Z655356" s="7">
        <v>2017</v>
      </c>
      <c r="AA655356" s="7">
        <v>2017</v>
      </c>
      <c r="AB655356" s="7">
        <v>2017</v>
      </c>
      <c r="AC655356" s="7">
        <v>2019</v>
      </c>
      <c r="AD655356" s="7">
        <v>2019</v>
      </c>
      <c r="AE655356" s="7">
        <v>2019</v>
      </c>
      <c r="AF655356" s="7">
        <v>2002</v>
      </c>
      <c r="AG655356" s="7">
        <v>2003</v>
      </c>
      <c r="AH655356" s="7">
        <v>1988</v>
      </c>
      <c r="AI655356" s="7">
        <v>1989</v>
      </c>
      <c r="AJ655356" s="7">
        <v>1994</v>
      </c>
      <c r="AK655356" s="7">
        <v>1995</v>
      </c>
      <c r="AL655356" s="7">
        <v>2002</v>
      </c>
      <c r="AM655356" s="7">
        <v>2003</v>
      </c>
      <c r="AN655356" s="7">
        <v>2003</v>
      </c>
      <c r="AO655356" s="7">
        <v>2005</v>
      </c>
      <c r="AP655356" s="7">
        <v>2007</v>
      </c>
      <c r="AQ655356" s="7">
        <v>2007</v>
      </c>
      <c r="AR655356" s="7">
        <v>2007</v>
      </c>
      <c r="AS655356" s="7">
        <v>2007</v>
      </c>
      <c r="AT655356" s="7">
        <v>2007</v>
      </c>
      <c r="AU655356" s="7">
        <v>2007</v>
      </c>
      <c r="AV655356" s="7">
        <v>2007</v>
      </c>
      <c r="AW655356" s="7">
        <v>2007</v>
      </c>
      <c r="AX655356" s="7">
        <v>2007</v>
      </c>
      <c r="AY655356" s="7">
        <v>2007</v>
      </c>
      <c r="AZ655356" s="7">
        <v>2008</v>
      </c>
      <c r="BA655356" s="7">
        <v>2008</v>
      </c>
      <c r="BB655356" s="7">
        <v>2008</v>
      </c>
      <c r="BC655356" s="7">
        <v>2008</v>
      </c>
      <c r="BD655356" s="7">
        <v>2008</v>
      </c>
      <c r="BE655356" s="7">
        <v>2009</v>
      </c>
      <c r="BF655356" s="7">
        <v>2009</v>
      </c>
      <c r="BG655356" s="7">
        <v>2009</v>
      </c>
      <c r="BH655356" s="7">
        <v>2010</v>
      </c>
      <c r="BI655356" s="7">
        <v>2010</v>
      </c>
      <c r="BJ655356" s="7">
        <v>2010</v>
      </c>
      <c r="BK655356" s="7">
        <v>2010</v>
      </c>
      <c r="BL655356" s="7">
        <v>2010</v>
      </c>
      <c r="BM655356" s="7">
        <v>2010</v>
      </c>
      <c r="BN655356" s="7">
        <v>2011</v>
      </c>
      <c r="BO655356" s="7">
        <v>2011</v>
      </c>
      <c r="BP655356" s="7">
        <v>2011</v>
      </c>
      <c r="BQ655356" s="7">
        <v>2011</v>
      </c>
      <c r="BR655356" s="7">
        <v>2011</v>
      </c>
      <c r="BS655356" s="7">
        <v>2011</v>
      </c>
      <c r="BT655356" s="7">
        <v>2011</v>
      </c>
      <c r="BU655356" s="13">
        <v>2012</v>
      </c>
      <c r="BV655356" s="13">
        <v>2013</v>
      </c>
      <c r="BW655356" s="13">
        <v>2013</v>
      </c>
      <c r="BX655356" s="13">
        <v>2013</v>
      </c>
      <c r="BY655356" s="13">
        <v>2014</v>
      </c>
      <c r="BZ655356" s="13">
        <v>2014</v>
      </c>
      <c r="CA655356" s="13">
        <v>2015</v>
      </c>
      <c r="CB655356" s="13">
        <v>2015</v>
      </c>
      <c r="CC655356" s="13">
        <v>2015</v>
      </c>
      <c r="CD655356" s="13">
        <v>2016</v>
      </c>
      <c r="CE655356" s="7">
        <v>2017</v>
      </c>
      <c r="CF655356" s="7">
        <v>2017</v>
      </c>
      <c r="CG655356" s="7">
        <v>2018</v>
      </c>
      <c r="CH655356" s="7">
        <v>2018</v>
      </c>
      <c r="CI655356" s="7">
        <v>2018</v>
      </c>
      <c r="CJ655356" s="7">
        <v>2018</v>
      </c>
      <c r="CK655356" s="7">
        <v>2019</v>
      </c>
      <c r="CL655356" s="7">
        <v>2019</v>
      </c>
    </row>
    <row r="655357" spans="1:90" x14ac:dyDescent="0.25">
      <c r="A655357" s="1" t="s">
        <v>5</v>
      </c>
      <c r="B655357" s="14">
        <v>39347</v>
      </c>
      <c r="C655357" s="14">
        <v>39225</v>
      </c>
      <c r="D655357" s="14">
        <v>39701</v>
      </c>
      <c r="E655357" s="14">
        <v>39671</v>
      </c>
      <c r="F655357" s="14">
        <v>39606</v>
      </c>
      <c r="G655357" s="14">
        <v>39675</v>
      </c>
      <c r="H655357" s="14">
        <v>39671</v>
      </c>
      <c r="I655357" s="14">
        <v>40023</v>
      </c>
      <c r="J655357" s="14">
        <v>40258</v>
      </c>
      <c r="K655357" s="14">
        <v>40298</v>
      </c>
      <c r="L655357" s="14">
        <v>40375</v>
      </c>
      <c r="M655357" s="14">
        <v>40543</v>
      </c>
      <c r="N655357" s="14">
        <v>40844</v>
      </c>
      <c r="O655357" s="14">
        <v>40825</v>
      </c>
      <c r="P655357" s="14">
        <v>41185</v>
      </c>
      <c r="Q655357" s="14">
        <v>41106</v>
      </c>
      <c r="R655357" s="14">
        <v>41056</v>
      </c>
      <c r="S655357" s="14">
        <v>41048</v>
      </c>
      <c r="T655357" s="14">
        <v>41220</v>
      </c>
      <c r="U655357" s="14">
        <v>42202</v>
      </c>
      <c r="V655357" s="14">
        <v>42234</v>
      </c>
      <c r="W655357" s="14">
        <v>42709</v>
      </c>
      <c r="X655357" s="14">
        <v>42518</v>
      </c>
      <c r="Y655357" s="14">
        <v>42626</v>
      </c>
      <c r="Z655357" s="14">
        <v>42987</v>
      </c>
      <c r="AA655357" s="14">
        <v>43031</v>
      </c>
      <c r="AB655357" s="14">
        <v>42875</v>
      </c>
      <c r="AC655357" s="14">
        <v>43635</v>
      </c>
      <c r="AD655357" s="14">
        <v>43650</v>
      </c>
      <c r="AE655357" s="14">
        <v>43678</v>
      </c>
      <c r="AF655357" s="14">
        <v>37421</v>
      </c>
      <c r="AG655357" s="14">
        <v>37911</v>
      </c>
      <c r="AH655357" s="14">
        <v>32381</v>
      </c>
      <c r="AI655357" s="14">
        <v>32740</v>
      </c>
      <c r="AJ655357" s="14">
        <v>34498</v>
      </c>
      <c r="AK655357" s="14">
        <v>34849</v>
      </c>
      <c r="AL655357" s="14">
        <v>37461</v>
      </c>
      <c r="AM655357" s="14">
        <v>37949</v>
      </c>
      <c r="AN655357" s="14">
        <v>37916</v>
      </c>
      <c r="AO655357" s="14">
        <v>38608</v>
      </c>
      <c r="AP655357" s="14">
        <v>39319</v>
      </c>
      <c r="AQ655357" s="14">
        <v>39229</v>
      </c>
      <c r="AR655357" s="14">
        <v>39264</v>
      </c>
      <c r="AS655357" s="14">
        <v>39311</v>
      </c>
      <c r="AT655357" s="14">
        <v>39305</v>
      </c>
      <c r="AU655357" s="14">
        <v>39411</v>
      </c>
      <c r="AV655357" s="14">
        <v>39266</v>
      </c>
      <c r="AW655357" s="14">
        <v>39336</v>
      </c>
      <c r="AX655357" s="14">
        <v>39259</v>
      </c>
      <c r="AY655357" s="14">
        <v>39379</v>
      </c>
      <c r="AZ655357" s="14">
        <v>39671</v>
      </c>
      <c r="BA655357" s="14">
        <v>39571</v>
      </c>
      <c r="BB655357" s="14">
        <v>39671</v>
      </c>
      <c r="BC655357" s="14">
        <v>39709</v>
      </c>
      <c r="BD655357" s="14">
        <v>39615</v>
      </c>
      <c r="BE655357" s="14">
        <v>39980</v>
      </c>
      <c r="BF655357" s="14">
        <v>40026</v>
      </c>
      <c r="BG655357" s="14">
        <v>40071</v>
      </c>
      <c r="BH655357" s="14">
        <v>40279</v>
      </c>
      <c r="BI655357" s="14">
        <v>40390</v>
      </c>
      <c r="BJ655357" s="14">
        <v>40338</v>
      </c>
      <c r="BK655357" s="14">
        <v>40339</v>
      </c>
      <c r="BL655357" s="14">
        <v>40246</v>
      </c>
      <c r="BM655357" s="14">
        <v>40419</v>
      </c>
      <c r="BN655357" s="14">
        <v>40856</v>
      </c>
      <c r="BO655357" s="14">
        <v>40736</v>
      </c>
      <c r="BP655357" s="14">
        <v>40640</v>
      </c>
      <c r="BQ655357" s="14">
        <v>40764</v>
      </c>
      <c r="BR655357" s="14">
        <v>40682</v>
      </c>
      <c r="BS655357" s="14">
        <v>40796</v>
      </c>
      <c r="BT655357" s="14">
        <v>40702</v>
      </c>
      <c r="BU655357" s="14">
        <v>41218</v>
      </c>
      <c r="BV655357" s="14">
        <v>41519</v>
      </c>
      <c r="BW655357" s="14">
        <v>41483</v>
      </c>
      <c r="BX655357" s="14">
        <v>41532</v>
      </c>
      <c r="BY655357" s="14">
        <v>41910</v>
      </c>
      <c r="BZ655357" s="14">
        <v>41858</v>
      </c>
      <c r="CA655357" s="14">
        <v>42210</v>
      </c>
      <c r="CB655357" s="14">
        <v>42150</v>
      </c>
      <c r="CC655357" s="14">
        <v>42155</v>
      </c>
      <c r="CD655357" s="14">
        <v>42549</v>
      </c>
      <c r="CE655357" s="14">
        <v>43067</v>
      </c>
      <c r="CF655357" s="14">
        <v>42997</v>
      </c>
      <c r="CG655357" s="15">
        <v>43303</v>
      </c>
      <c r="CH655357" s="15">
        <v>43310</v>
      </c>
      <c r="CI655357" s="15">
        <v>43240</v>
      </c>
      <c r="CJ655357" s="15">
        <v>43291</v>
      </c>
      <c r="CK655357" s="14">
        <v>43662</v>
      </c>
      <c r="CL655357" s="15">
        <v>43563</v>
      </c>
    </row>
    <row r="655358" spans="1:90" x14ac:dyDescent="0.25">
      <c r="A655358" s="1" t="s">
        <v>6</v>
      </c>
      <c r="B655358" s="7" t="s">
        <v>68</v>
      </c>
      <c r="C655358" s="7" t="s">
        <v>72</v>
      </c>
      <c r="D655358" s="13" t="s">
        <v>74</v>
      </c>
      <c r="E655358" s="7" t="s">
        <v>78</v>
      </c>
      <c r="F655358" s="7" t="s">
        <v>80</v>
      </c>
      <c r="G655358" s="7" t="s">
        <v>82</v>
      </c>
      <c r="H655358" s="7" t="s">
        <v>84</v>
      </c>
      <c r="I655358" s="13" t="s">
        <v>62</v>
      </c>
      <c r="J655358" s="13" t="s">
        <v>88</v>
      </c>
      <c r="K655358" s="13" t="s">
        <v>74</v>
      </c>
      <c r="L655358" s="13" t="s">
        <v>63</v>
      </c>
      <c r="M655358" s="13" t="s">
        <v>92</v>
      </c>
      <c r="N655358" s="13" t="s">
        <v>60</v>
      </c>
      <c r="O655358" s="13" t="s">
        <v>95</v>
      </c>
      <c r="P655358" s="13" t="s">
        <v>60</v>
      </c>
      <c r="Q655358" s="13" t="s">
        <v>98</v>
      </c>
      <c r="R655358" s="13" t="s">
        <v>101</v>
      </c>
      <c r="S655358" s="13" t="s">
        <v>65</v>
      </c>
      <c r="T655358" s="13" t="s">
        <v>58</v>
      </c>
      <c r="U655358" s="13" t="s">
        <v>64</v>
      </c>
      <c r="V655358" s="13" t="s">
        <v>107</v>
      </c>
      <c r="W655358" s="13" t="s">
        <v>109</v>
      </c>
      <c r="X655358" s="13" t="s">
        <v>107</v>
      </c>
      <c r="Y655358" s="13" t="s">
        <v>55</v>
      </c>
      <c r="Z655358" s="11" t="s">
        <v>64</v>
      </c>
      <c r="AA655358" s="11" t="s">
        <v>114</v>
      </c>
      <c r="AB655358" s="11" t="s">
        <v>116</v>
      </c>
      <c r="AC655358" s="7" t="s">
        <v>114</v>
      </c>
      <c r="AD655358" s="7" t="s">
        <v>64</v>
      </c>
      <c r="AE655358" s="7" t="s">
        <v>58</v>
      </c>
      <c r="AF655358" s="7" t="s">
        <v>59</v>
      </c>
      <c r="AG655358" s="7" t="s">
        <v>124</v>
      </c>
      <c r="AH655358" s="7" t="s">
        <v>82</v>
      </c>
      <c r="AI655358" s="7" t="s">
        <v>128</v>
      </c>
      <c r="AJ655358" s="7" t="s">
        <v>82</v>
      </c>
      <c r="AK655358" s="7" t="s">
        <v>131</v>
      </c>
      <c r="AL655358" s="7" t="s">
        <v>82</v>
      </c>
      <c r="AM655358" s="7" t="s">
        <v>62</v>
      </c>
      <c r="AN655358" s="7" t="s">
        <v>63</v>
      </c>
      <c r="AO655358" s="7" t="s">
        <v>107</v>
      </c>
      <c r="AP655358" s="7" t="s">
        <v>60</v>
      </c>
      <c r="AQ655358" s="7" t="s">
        <v>74</v>
      </c>
      <c r="AR655358" s="7" t="s">
        <v>144</v>
      </c>
      <c r="AS655358" s="7" t="s">
        <v>78</v>
      </c>
      <c r="AT655358" s="13" t="s">
        <v>144</v>
      </c>
      <c r="AU655358" s="7" t="s">
        <v>65</v>
      </c>
      <c r="AV655358" s="7" t="s">
        <v>150</v>
      </c>
      <c r="AW655358" s="7" t="s">
        <v>63</v>
      </c>
      <c r="AX655358" s="7" t="s">
        <v>154</v>
      </c>
      <c r="AY655358" s="7" t="s">
        <v>156</v>
      </c>
      <c r="AZ655358" s="7" t="s">
        <v>144</v>
      </c>
      <c r="BA655358" s="7" t="s">
        <v>61</v>
      </c>
      <c r="BB655358" s="7" t="s">
        <v>116</v>
      </c>
      <c r="BC655358" s="7" t="s">
        <v>82</v>
      </c>
      <c r="BD655358" s="7" t="s">
        <v>107</v>
      </c>
      <c r="BE655358" s="13" t="s">
        <v>74</v>
      </c>
      <c r="BF655358" s="13" t="s">
        <v>82</v>
      </c>
      <c r="BG655358" s="13" t="s">
        <v>66</v>
      </c>
      <c r="BH655358" s="13" t="s">
        <v>63</v>
      </c>
      <c r="BI655358" s="13" t="s">
        <v>82</v>
      </c>
      <c r="BJ655358" s="13" t="s">
        <v>74</v>
      </c>
      <c r="BK655358" s="13" t="s">
        <v>63</v>
      </c>
      <c r="BL655358" s="13" t="s">
        <v>172</v>
      </c>
      <c r="BM655358" s="13" t="s">
        <v>82</v>
      </c>
      <c r="BN655358" s="13" t="s">
        <v>175</v>
      </c>
      <c r="BO655358" s="13" t="s">
        <v>177</v>
      </c>
      <c r="BP655358" s="13" t="s">
        <v>82</v>
      </c>
      <c r="BQ655358" s="13" t="s">
        <v>180</v>
      </c>
      <c r="BR655358" s="13" t="s">
        <v>182</v>
      </c>
      <c r="BS655358" s="13" t="s">
        <v>59</v>
      </c>
      <c r="BT655358" s="13" t="s">
        <v>59</v>
      </c>
      <c r="BU655358" s="13" t="s">
        <v>186</v>
      </c>
      <c r="BV655358" s="13" t="s">
        <v>124</v>
      </c>
      <c r="BW655358" s="13" t="s">
        <v>107</v>
      </c>
      <c r="BX655358" s="13" t="s">
        <v>107</v>
      </c>
      <c r="BY655358" s="13" t="s">
        <v>191</v>
      </c>
      <c r="BZ655358" s="13" t="s">
        <v>64</v>
      </c>
      <c r="CA655358" s="13" t="s">
        <v>124</v>
      </c>
      <c r="CB655358" s="13" t="s">
        <v>72</v>
      </c>
      <c r="CC655358" s="13" t="s">
        <v>63</v>
      </c>
      <c r="CD655358" s="13" t="s">
        <v>64</v>
      </c>
      <c r="CE655358" s="11" t="s">
        <v>114</v>
      </c>
      <c r="CF655358" s="11" t="s">
        <v>61</v>
      </c>
      <c r="CG655358" s="7" t="s">
        <v>201</v>
      </c>
      <c r="CH655358" s="7" t="s">
        <v>203</v>
      </c>
      <c r="CI655358" s="7" t="s">
        <v>144</v>
      </c>
      <c r="CJ655358" s="7" t="s">
        <v>207</v>
      </c>
      <c r="CK655358" s="7" t="s">
        <v>101</v>
      </c>
      <c r="CL655358" s="7" t="s">
        <v>65</v>
      </c>
    </row>
    <row r="655359" spans="1:90" x14ac:dyDescent="0.25">
      <c r="A655359" s="1" t="s">
        <v>7</v>
      </c>
      <c r="B655359" s="7" t="s">
        <v>69</v>
      </c>
      <c r="C655359" s="7" t="s">
        <v>69</v>
      </c>
      <c r="D655359" s="7" t="s">
        <v>75</v>
      </c>
      <c r="E655359" s="7" t="s">
        <v>75</v>
      </c>
      <c r="F655359" s="7" t="s">
        <v>69</v>
      </c>
      <c r="G655359" s="7" t="s">
        <v>75</v>
      </c>
      <c r="I655359" s="7" t="s">
        <v>69</v>
      </c>
      <c r="J655359" s="7" t="s">
        <v>75</v>
      </c>
      <c r="K655359" s="7" t="s">
        <v>75</v>
      </c>
      <c r="L655359" s="7" t="s">
        <v>75</v>
      </c>
      <c r="M655359" s="7" t="s">
        <v>75</v>
      </c>
      <c r="N655359" s="7" t="s">
        <v>75</v>
      </c>
      <c r="O655359" s="7" t="s">
        <v>75</v>
      </c>
      <c r="P655359" s="7" t="s">
        <v>75</v>
      </c>
      <c r="Q655359" s="7" t="s">
        <v>69</v>
      </c>
      <c r="R655359" s="7" t="s">
        <v>75</v>
      </c>
      <c r="S655359" s="13" t="s">
        <v>75</v>
      </c>
      <c r="T655359" s="7" t="s">
        <v>75</v>
      </c>
      <c r="U655359" s="7" t="s">
        <v>75</v>
      </c>
      <c r="V655359" s="7" t="s">
        <v>69</v>
      </c>
      <c r="W655359" s="7" t="s">
        <v>75</v>
      </c>
      <c r="X655359" s="7" t="s">
        <v>69</v>
      </c>
      <c r="Y655359" s="7" t="s">
        <v>75</v>
      </c>
      <c r="Z655359" s="7" t="s">
        <v>75</v>
      </c>
      <c r="AA655359" s="7" t="s">
        <v>75</v>
      </c>
      <c r="AB655359" s="11" t="s">
        <v>75</v>
      </c>
      <c r="AC655359" s="7" t="s">
        <v>75</v>
      </c>
      <c r="AD655359" s="7" t="s">
        <v>75</v>
      </c>
      <c r="AE655359" s="7" t="s">
        <v>75</v>
      </c>
      <c r="AF655359" s="7" t="s">
        <v>75</v>
      </c>
      <c r="AG655359" s="7" t="s">
        <v>69</v>
      </c>
      <c r="AH655359" s="7" t="s">
        <v>75</v>
      </c>
      <c r="AI655359" s="7" t="s">
        <v>69</v>
      </c>
      <c r="AJ655359" s="7" t="s">
        <v>75</v>
      </c>
      <c r="AK655359" s="7" t="s">
        <v>75</v>
      </c>
      <c r="AL655359" s="7" t="s">
        <v>75</v>
      </c>
      <c r="AM655359" s="7" t="s">
        <v>69</v>
      </c>
      <c r="AN655359" s="7" t="s">
        <v>75</v>
      </c>
      <c r="AO655359" s="7" t="s">
        <v>69</v>
      </c>
      <c r="AP655359" s="7" t="s">
        <v>75</v>
      </c>
      <c r="AQ655359" s="7" t="s">
        <v>75</v>
      </c>
      <c r="AR655359" s="7" t="s">
        <v>75</v>
      </c>
      <c r="AS655359" s="7" t="s">
        <v>75</v>
      </c>
      <c r="AT655359" s="7" t="s">
        <v>75</v>
      </c>
      <c r="AU655359" s="7" t="s">
        <v>75</v>
      </c>
      <c r="AV655359" s="7" t="s">
        <v>69</v>
      </c>
      <c r="AW655359" s="7" t="s">
        <v>75</v>
      </c>
      <c r="AX655359" s="7" t="s">
        <v>69</v>
      </c>
      <c r="AY655359" s="7" t="s">
        <v>75</v>
      </c>
      <c r="AZ655359" s="7" t="s">
        <v>75</v>
      </c>
      <c r="BA655359" s="7" t="s">
        <v>75</v>
      </c>
      <c r="BB655359" s="7" t="s">
        <v>75</v>
      </c>
      <c r="BC655359" s="7" t="s">
        <v>75</v>
      </c>
      <c r="BD655359" s="7" t="s">
        <v>69</v>
      </c>
      <c r="BE655359" s="7" t="s">
        <v>75</v>
      </c>
      <c r="BF655359" s="7" t="s">
        <v>75</v>
      </c>
      <c r="BG655359" s="7" t="s">
        <v>75</v>
      </c>
      <c r="BH655359" s="7" t="s">
        <v>75</v>
      </c>
      <c r="BI655359" s="7" t="s">
        <v>75</v>
      </c>
      <c r="BJ655359" s="7" t="s">
        <v>75</v>
      </c>
      <c r="BK655359" s="7" t="s">
        <v>75</v>
      </c>
      <c r="BL655359" s="7" t="s">
        <v>75</v>
      </c>
      <c r="BM655359" s="7" t="s">
        <v>75</v>
      </c>
      <c r="BN655359" s="7" t="s">
        <v>69</v>
      </c>
      <c r="BO655359" s="13"/>
      <c r="BP655359" s="7" t="s">
        <v>75</v>
      </c>
      <c r="BQ655359" s="7" t="s">
        <v>75</v>
      </c>
      <c r="BR655359" s="7" t="s">
        <v>75</v>
      </c>
      <c r="BS655359" s="7" t="s">
        <v>75</v>
      </c>
      <c r="BT655359" s="7" t="s">
        <v>75</v>
      </c>
      <c r="BU655359" s="7" t="s">
        <v>75</v>
      </c>
      <c r="BV655359" s="7" t="s">
        <v>69</v>
      </c>
      <c r="BW655359" s="7" t="s">
        <v>69</v>
      </c>
      <c r="BX655359" s="7" t="s">
        <v>69</v>
      </c>
      <c r="BY655359" s="7" t="s">
        <v>75</v>
      </c>
      <c r="BZ655359" s="7" t="s">
        <v>75</v>
      </c>
      <c r="CA655359" s="7" t="s">
        <v>69</v>
      </c>
      <c r="CB655359" s="7" t="s">
        <v>69</v>
      </c>
      <c r="CC655359" s="7" t="s">
        <v>75</v>
      </c>
      <c r="CD655359" s="7" t="s">
        <v>75</v>
      </c>
      <c r="CE655359" s="7" t="s">
        <v>75</v>
      </c>
      <c r="CF655359" s="7" t="s">
        <v>75</v>
      </c>
      <c r="CG655359" s="7" t="s">
        <v>75</v>
      </c>
      <c r="CH655359" s="7" t="s">
        <v>69</v>
      </c>
      <c r="CI655359" s="7" t="s">
        <v>75</v>
      </c>
      <c r="CJ655359" s="7" t="s">
        <v>75</v>
      </c>
      <c r="CK655359" s="7" t="s">
        <v>75</v>
      </c>
      <c r="CL655359" s="7" t="s">
        <v>75</v>
      </c>
    </row>
    <row r="655360" spans="1:90" x14ac:dyDescent="0.25">
      <c r="A655360" s="1" t="s">
        <v>8</v>
      </c>
      <c r="B655360" s="13" t="s">
        <v>70</v>
      </c>
      <c r="C655360" s="7" t="s">
        <v>70</v>
      </c>
      <c r="D655360" s="11" t="s">
        <v>76</v>
      </c>
      <c r="E655360" s="11" t="s">
        <v>76</v>
      </c>
      <c r="F655360" s="11" t="s">
        <v>70</v>
      </c>
      <c r="G655360" s="11" t="s">
        <v>76</v>
      </c>
      <c r="H655360" s="11" t="s">
        <v>85</v>
      </c>
      <c r="I655360" s="11" t="s">
        <v>70</v>
      </c>
      <c r="J655360" s="11" t="s">
        <v>76</v>
      </c>
      <c r="K655360" s="11" t="s">
        <v>76</v>
      </c>
      <c r="L655360" s="11" t="s">
        <v>76</v>
      </c>
      <c r="M655360" s="13" t="s">
        <v>76</v>
      </c>
      <c r="N655360" s="11" t="s">
        <v>76</v>
      </c>
      <c r="O655360" s="11" t="s">
        <v>76</v>
      </c>
      <c r="P655360" s="11" t="s">
        <v>76</v>
      </c>
      <c r="Q655360" s="11" t="s">
        <v>99</v>
      </c>
      <c r="R655360" s="13" t="s">
        <v>76</v>
      </c>
      <c r="S655360" s="13" t="s">
        <v>76</v>
      </c>
      <c r="T655360" s="11" t="s">
        <v>104</v>
      </c>
      <c r="U655360" s="11" t="s">
        <v>76</v>
      </c>
      <c r="V655360" s="11" t="s">
        <v>70</v>
      </c>
      <c r="W655360" s="11" t="s">
        <v>104</v>
      </c>
      <c r="X655360" s="11" t="s">
        <v>70</v>
      </c>
      <c r="Y655360" s="11" t="s">
        <v>76</v>
      </c>
      <c r="Z655360" s="11" t="s">
        <v>76</v>
      </c>
      <c r="AA655360" s="11" t="s">
        <v>76</v>
      </c>
      <c r="AB655360" s="11" t="s">
        <v>76</v>
      </c>
      <c r="AC655360" s="11" t="s">
        <v>76</v>
      </c>
      <c r="AD655360" s="11" t="s">
        <v>76</v>
      </c>
      <c r="AE655360" s="11" t="s">
        <v>104</v>
      </c>
      <c r="AF655360" s="11" t="s">
        <v>76</v>
      </c>
      <c r="AG655360" s="11" t="s">
        <v>70</v>
      </c>
      <c r="AH655360" s="11" t="s">
        <v>76</v>
      </c>
      <c r="AI655360" s="11" t="s">
        <v>99</v>
      </c>
      <c r="AJ655360" s="11" t="s">
        <v>76</v>
      </c>
      <c r="AK655360" s="11" t="s">
        <v>76</v>
      </c>
      <c r="AL655360" s="11" t="s">
        <v>76</v>
      </c>
      <c r="AM655360" s="11" t="s">
        <v>70</v>
      </c>
      <c r="AN655360" s="11" t="s">
        <v>76</v>
      </c>
      <c r="AO655360" s="11" t="s">
        <v>70</v>
      </c>
      <c r="AP655360" s="11" t="s">
        <v>76</v>
      </c>
      <c r="AQ655360" s="11" t="s">
        <v>76</v>
      </c>
      <c r="AR655360" s="11" t="s">
        <v>76</v>
      </c>
      <c r="AS655360" s="11" t="s">
        <v>76</v>
      </c>
      <c r="AT655360" s="11" t="s">
        <v>76</v>
      </c>
      <c r="AU655360" s="13" t="s">
        <v>76</v>
      </c>
      <c r="AV655360" s="7" t="s">
        <v>151</v>
      </c>
      <c r="AW655360" s="11" t="s">
        <v>76</v>
      </c>
      <c r="AX655360" s="13" t="s">
        <v>151</v>
      </c>
      <c r="AY655360" s="11" t="s">
        <v>76</v>
      </c>
      <c r="AZ655360" s="11" t="s">
        <v>76</v>
      </c>
      <c r="BA655360" s="11" t="s">
        <v>104</v>
      </c>
      <c r="BB655360" s="11" t="s">
        <v>76</v>
      </c>
      <c r="BC655360" s="11" t="s">
        <v>76</v>
      </c>
      <c r="BD655360" s="11" t="s">
        <v>70</v>
      </c>
      <c r="BE655360" s="11" t="s">
        <v>76</v>
      </c>
      <c r="BF655360" s="11" t="s">
        <v>76</v>
      </c>
      <c r="BG655360" s="11" t="s">
        <v>76</v>
      </c>
      <c r="BH655360" s="11" t="s">
        <v>76</v>
      </c>
      <c r="BI655360" s="11" t="s">
        <v>76</v>
      </c>
      <c r="BJ655360" s="11" t="s">
        <v>76</v>
      </c>
      <c r="BK655360" s="11" t="s">
        <v>76</v>
      </c>
      <c r="BL655360" s="11" t="s">
        <v>76</v>
      </c>
      <c r="BM655360" s="11" t="s">
        <v>76</v>
      </c>
      <c r="BN655360" s="11" t="s">
        <v>70</v>
      </c>
      <c r="BO655360" s="11" t="s">
        <v>85</v>
      </c>
      <c r="BP655360" s="11" t="s">
        <v>76</v>
      </c>
      <c r="BQ655360" s="11" t="s">
        <v>76</v>
      </c>
      <c r="BR655360" s="11" t="s">
        <v>76</v>
      </c>
      <c r="BS655360" s="11" t="s">
        <v>76</v>
      </c>
      <c r="BT655360" s="11" t="s">
        <v>76</v>
      </c>
      <c r="BU655360" s="11" t="s">
        <v>76</v>
      </c>
      <c r="BV655360" s="11" t="s">
        <v>70</v>
      </c>
      <c r="BW655360" s="11" t="s">
        <v>70</v>
      </c>
      <c r="BX655360" s="11" t="s">
        <v>70</v>
      </c>
      <c r="BY655360" s="11" t="s">
        <v>104</v>
      </c>
      <c r="BZ655360" s="11" t="s">
        <v>76</v>
      </c>
      <c r="CA655360" s="11" t="s">
        <v>70</v>
      </c>
      <c r="CB655360" s="11" t="s">
        <v>70</v>
      </c>
      <c r="CC655360" s="11" t="s">
        <v>76</v>
      </c>
      <c r="CD655360" s="11" t="s">
        <v>76</v>
      </c>
      <c r="CE655360" s="11" t="s">
        <v>76</v>
      </c>
      <c r="CF655360" s="11" t="s">
        <v>104</v>
      </c>
      <c r="CG655360" s="11" t="s">
        <v>76</v>
      </c>
      <c r="CH655360" s="11" t="s">
        <v>151</v>
      </c>
      <c r="CI655360" s="11" t="s">
        <v>76</v>
      </c>
      <c r="CJ655360" s="11" t="s">
        <v>76</v>
      </c>
      <c r="CK655360" s="11" t="s">
        <v>76</v>
      </c>
      <c r="CL655360" s="11" t="s">
        <v>76</v>
      </c>
    </row>
    <row r="655361" spans="1:90" x14ac:dyDescent="0.25">
      <c r="A655361" s="1" t="s">
        <v>9</v>
      </c>
      <c r="AI655361" s="7" t="s">
        <v>56</v>
      </c>
      <c r="AK655361" s="7" t="s">
        <v>56</v>
      </c>
      <c r="AL655361" s="7" t="s">
        <v>56</v>
      </c>
      <c r="AM655361" s="7" t="s">
        <v>56</v>
      </c>
      <c r="AN655361" s="7" t="s">
        <v>56</v>
      </c>
      <c r="AO655361" s="7" t="s">
        <v>56</v>
      </c>
      <c r="AT655361" s="13"/>
      <c r="AY655361" s="7" t="s">
        <v>56</v>
      </c>
      <c r="AZ655361" s="7" t="s">
        <v>56</v>
      </c>
      <c r="BA655361" s="7" t="s">
        <v>56</v>
      </c>
      <c r="BC655361" s="7" t="s">
        <v>56</v>
      </c>
      <c r="BG655361" s="13" t="s">
        <v>56</v>
      </c>
      <c r="BL655361" s="13" t="s">
        <v>56</v>
      </c>
      <c r="BM655361" s="13"/>
      <c r="BO655361" s="13"/>
      <c r="BQ655361" s="13"/>
      <c r="BR655361" s="13" t="s">
        <v>56</v>
      </c>
      <c r="BS655361" s="13" t="s">
        <v>56</v>
      </c>
      <c r="BY655361" s="7" t="s">
        <v>56</v>
      </c>
      <c r="CL655361" s="7" t="s">
        <v>56</v>
      </c>
    </row>
    <row r="655362" spans="1:90" x14ac:dyDescent="0.25">
      <c r="A655362" s="1" t="s">
        <v>10</v>
      </c>
      <c r="B655362" s="13" t="s">
        <v>56</v>
      </c>
      <c r="C655362" s="7" t="s">
        <v>56</v>
      </c>
      <c r="D655362" s="13" t="s">
        <v>56</v>
      </c>
      <c r="E655362" s="13" t="s">
        <v>56</v>
      </c>
      <c r="F655362" s="13" t="s">
        <v>56</v>
      </c>
      <c r="G655362" s="13" t="s">
        <v>56</v>
      </c>
      <c r="H655362" s="13" t="s">
        <v>56</v>
      </c>
      <c r="I655362" s="13" t="s">
        <v>56</v>
      </c>
      <c r="J655362" s="13" t="s">
        <v>56</v>
      </c>
      <c r="K655362" s="13" t="s">
        <v>56</v>
      </c>
      <c r="L655362" s="13" t="s">
        <v>56</v>
      </c>
      <c r="M655362" s="13" t="s">
        <v>56</v>
      </c>
      <c r="N655362" s="13" t="s">
        <v>56</v>
      </c>
      <c r="O655362" s="13" t="s">
        <v>56</v>
      </c>
      <c r="P655362" s="13" t="s">
        <v>56</v>
      </c>
      <c r="Q655362" s="13" t="s">
        <v>56</v>
      </c>
      <c r="R655362" s="13" t="s">
        <v>56</v>
      </c>
      <c r="S655362" s="13" t="s">
        <v>56</v>
      </c>
      <c r="T655362" s="7" t="s">
        <v>56</v>
      </c>
      <c r="U655362" s="7" t="s">
        <v>56</v>
      </c>
      <c r="V655362" s="7" t="s">
        <v>56</v>
      </c>
      <c r="W655362" s="7" t="s">
        <v>56</v>
      </c>
      <c r="X655362" s="7" t="s">
        <v>56</v>
      </c>
      <c r="Y655362" s="7" t="s">
        <v>56</v>
      </c>
      <c r="Z655362" s="7" t="s">
        <v>56</v>
      </c>
      <c r="AA655362" s="7" t="s">
        <v>56</v>
      </c>
      <c r="AB655362" s="7" t="s">
        <v>56</v>
      </c>
      <c r="AC655362" s="7" t="s">
        <v>56</v>
      </c>
      <c r="AD655362" s="7" t="s">
        <v>56</v>
      </c>
      <c r="AE655362" s="7" t="s">
        <v>56</v>
      </c>
      <c r="AS655362" s="13"/>
      <c r="BE655362" s="13"/>
      <c r="BT655362" s="13"/>
    </row>
    <row r="655363" spans="1:90" x14ac:dyDescent="0.25">
      <c r="A655363" s="1" t="s">
        <v>11</v>
      </c>
      <c r="AF655363" s="7" t="s">
        <v>56</v>
      </c>
      <c r="AG655363" s="13" t="s">
        <v>56</v>
      </c>
      <c r="AH655363" s="7" t="s">
        <v>56</v>
      </c>
      <c r="AJ655363" s="13" t="s">
        <v>56</v>
      </c>
      <c r="AN655363" s="13"/>
      <c r="AP655363" s="13" t="s">
        <v>56</v>
      </c>
      <c r="AQ655363" s="13" t="s">
        <v>56</v>
      </c>
      <c r="AR655363" s="13" t="s">
        <v>56</v>
      </c>
      <c r="AS655363" s="7" t="s">
        <v>56</v>
      </c>
      <c r="AT655363" s="7" t="s">
        <v>56</v>
      </c>
      <c r="AU655363" s="13" t="s">
        <v>56</v>
      </c>
      <c r="AV655363" s="13" t="s">
        <v>56</v>
      </c>
      <c r="AW655363" s="13" t="s">
        <v>56</v>
      </c>
      <c r="AX655363" s="13" t="s">
        <v>56</v>
      </c>
      <c r="BB655363" s="13" t="s">
        <v>56</v>
      </c>
      <c r="BD655363" s="13" t="s">
        <v>56</v>
      </c>
      <c r="BE655363" s="13" t="s">
        <v>56</v>
      </c>
      <c r="BF655363" s="13" t="s">
        <v>56</v>
      </c>
      <c r="BH655363" s="7" t="s">
        <v>56</v>
      </c>
      <c r="BI655363" s="13" t="s">
        <v>56</v>
      </c>
      <c r="BJ655363" s="13" t="s">
        <v>56</v>
      </c>
      <c r="BK655363" s="13" t="s">
        <v>56</v>
      </c>
      <c r="BM655363" s="7" t="s">
        <v>56</v>
      </c>
      <c r="BN655363" s="13" t="s">
        <v>56</v>
      </c>
      <c r="BO655363" s="7" t="s">
        <v>56</v>
      </c>
      <c r="BP655363" s="7" t="s">
        <v>56</v>
      </c>
      <c r="BQ655363" s="7" t="s">
        <v>56</v>
      </c>
      <c r="BT655363" s="13" t="s">
        <v>56</v>
      </c>
      <c r="BU655363" s="13" t="s">
        <v>56</v>
      </c>
      <c r="BV655363" s="13" t="s">
        <v>56</v>
      </c>
      <c r="BW655363" s="13" t="s">
        <v>56</v>
      </c>
      <c r="BX655363" s="13" t="s">
        <v>56</v>
      </c>
      <c r="BZ655363" s="13" t="s">
        <v>56</v>
      </c>
      <c r="CA655363" s="7" t="s">
        <v>56</v>
      </c>
      <c r="CB655363" s="7" t="s">
        <v>56</v>
      </c>
      <c r="CC655363" s="7" t="s">
        <v>56</v>
      </c>
      <c r="CD655363" s="7" t="s">
        <v>56</v>
      </c>
      <c r="CE655363" s="7" t="s">
        <v>56</v>
      </c>
      <c r="CF655363" s="7" t="s">
        <v>56</v>
      </c>
      <c r="CG655363" s="7" t="s">
        <v>56</v>
      </c>
      <c r="CH655363" s="7" t="s">
        <v>56</v>
      </c>
      <c r="CI655363" s="7" t="s">
        <v>56</v>
      </c>
      <c r="CJ655363" s="7" t="s">
        <v>56</v>
      </c>
      <c r="CK655363" s="7" t="s">
        <v>56</v>
      </c>
    </row>
    <row r="655364" spans="1:90" x14ac:dyDescent="0.25">
      <c r="A655364" s="16" t="s">
        <v>12</v>
      </c>
      <c r="C655364" s="13"/>
      <c r="AF655364" s="7" t="s">
        <v>56</v>
      </c>
      <c r="AG655364" s="13" t="s">
        <v>56</v>
      </c>
      <c r="AH655364" s="7" t="s">
        <v>56</v>
      </c>
      <c r="AI655364" s="13" t="s">
        <v>56</v>
      </c>
      <c r="AJ655364" s="13" t="s">
        <v>56</v>
      </c>
      <c r="AK655364" s="13" t="s">
        <v>56</v>
      </c>
      <c r="AL655364" s="13" t="s">
        <v>56</v>
      </c>
      <c r="AM655364" s="13" t="s">
        <v>56</v>
      </c>
      <c r="AN655364" s="13" t="s">
        <v>56</v>
      </c>
      <c r="AO655364" s="13" t="s">
        <v>56</v>
      </c>
      <c r="AP655364" s="13" t="s">
        <v>56</v>
      </c>
      <c r="AQ655364" s="13" t="s">
        <v>56</v>
      </c>
      <c r="AR655364" s="13" t="s">
        <v>56</v>
      </c>
      <c r="AS655364" s="7" t="s">
        <v>56</v>
      </c>
      <c r="AT655364" s="7" t="s">
        <v>56</v>
      </c>
      <c r="AU655364" s="13" t="s">
        <v>56</v>
      </c>
      <c r="AV655364" s="13" t="s">
        <v>56</v>
      </c>
      <c r="AW655364" s="13" t="s">
        <v>56</v>
      </c>
      <c r="AX655364" s="13" t="s">
        <v>56</v>
      </c>
      <c r="AY655364" s="13" t="s">
        <v>56</v>
      </c>
      <c r="AZ655364" s="13" t="s">
        <v>56</v>
      </c>
      <c r="BA655364" s="13" t="s">
        <v>56</v>
      </c>
      <c r="BB655364" s="13" t="s">
        <v>56</v>
      </c>
      <c r="BC655364" s="13" t="s">
        <v>56</v>
      </c>
      <c r="BD655364" s="13" t="s">
        <v>56</v>
      </c>
      <c r="BE655364" s="13" t="s">
        <v>56</v>
      </c>
      <c r="BF655364" s="13" t="s">
        <v>56</v>
      </c>
      <c r="BG655364" s="13" t="s">
        <v>56</v>
      </c>
      <c r="BH655364" s="7" t="s">
        <v>56</v>
      </c>
      <c r="BI655364" s="13" t="s">
        <v>56</v>
      </c>
      <c r="BJ655364" s="13" t="s">
        <v>56</v>
      </c>
      <c r="BK655364" s="13" t="s">
        <v>56</v>
      </c>
      <c r="BL655364" s="13" t="s">
        <v>56</v>
      </c>
      <c r="BM655364" s="7" t="s">
        <v>56</v>
      </c>
      <c r="BN655364" s="13" t="s">
        <v>56</v>
      </c>
      <c r="BO655364" s="13" t="s">
        <v>56</v>
      </c>
      <c r="BP655364" s="7" t="s">
        <v>56</v>
      </c>
      <c r="BQ655364" s="7" t="s">
        <v>56</v>
      </c>
      <c r="BR655364" s="13" t="s">
        <v>56</v>
      </c>
      <c r="BS655364" s="13" t="s">
        <v>56</v>
      </c>
      <c r="BT655364" s="13" t="s">
        <v>56</v>
      </c>
      <c r="BU655364" s="13" t="s">
        <v>56</v>
      </c>
      <c r="BV655364" s="13" t="s">
        <v>56</v>
      </c>
      <c r="BW655364" s="13" t="s">
        <v>56</v>
      </c>
      <c r="BX655364" s="13" t="s">
        <v>56</v>
      </c>
      <c r="BY655364" s="7" t="s">
        <v>56</v>
      </c>
      <c r="CA655364" s="7" t="s">
        <v>56</v>
      </c>
      <c r="CB655364" s="7" t="s">
        <v>56</v>
      </c>
      <c r="CC655364" s="7" t="s">
        <v>56</v>
      </c>
      <c r="CE655364" s="7" t="s">
        <v>56</v>
      </c>
      <c r="CG655364" s="7" t="s">
        <v>56</v>
      </c>
      <c r="CH655364" s="7" t="s">
        <v>56</v>
      </c>
      <c r="CI655364" s="7" t="s">
        <v>56</v>
      </c>
      <c r="CK655364" s="7" t="s">
        <v>56</v>
      </c>
      <c r="CL655364" s="7" t="s">
        <v>56</v>
      </c>
    </row>
    <row r="655365" spans="1:90" x14ac:dyDescent="0.25">
      <c r="A655365" s="7" t="s">
        <v>13</v>
      </c>
      <c r="AF655365" s="7">
        <v>1</v>
      </c>
      <c r="AG655365" s="7">
        <v>1</v>
      </c>
      <c r="AH655365" s="7">
        <v>1</v>
      </c>
      <c r="AI655365" s="7">
        <v>2</v>
      </c>
      <c r="AJ655365" s="13">
        <v>1</v>
      </c>
      <c r="AL655365" s="7">
        <v>2</v>
      </c>
      <c r="AN655365" s="7">
        <v>2</v>
      </c>
      <c r="AP655365" s="7">
        <v>1</v>
      </c>
      <c r="AT655365" s="7">
        <v>1</v>
      </c>
      <c r="AU655365" s="7">
        <v>1</v>
      </c>
      <c r="AV655365" s="7">
        <v>1</v>
      </c>
      <c r="AW655365" s="7">
        <v>1</v>
      </c>
      <c r="AX655365" s="7">
        <v>2</v>
      </c>
      <c r="AY655365" s="7">
        <v>2</v>
      </c>
      <c r="AZ655365" s="7">
        <v>1</v>
      </c>
      <c r="BB655365" s="7">
        <v>1</v>
      </c>
      <c r="BC655365" s="7">
        <v>2</v>
      </c>
      <c r="BD655365" s="13" t="s">
        <v>157</v>
      </c>
      <c r="BF655365" s="7">
        <v>1</v>
      </c>
      <c r="BG655365" s="7">
        <v>2</v>
      </c>
      <c r="BI655365" s="7">
        <v>1</v>
      </c>
      <c r="BM655365" s="7">
        <v>2</v>
      </c>
      <c r="BP655365" s="7">
        <v>1</v>
      </c>
      <c r="BQ655365" s="7">
        <v>1</v>
      </c>
      <c r="BR655365" s="13">
        <v>2</v>
      </c>
      <c r="BS655365" s="7">
        <v>1</v>
      </c>
      <c r="BU655365" s="7">
        <v>1</v>
      </c>
      <c r="BW655365" s="7">
        <v>1</v>
      </c>
      <c r="BX655365" s="7">
        <v>3</v>
      </c>
      <c r="BY655365" s="7">
        <v>1</v>
      </c>
      <c r="CA655365" s="7">
        <v>1</v>
      </c>
      <c r="CB655365" s="7">
        <v>1</v>
      </c>
      <c r="CG655365" s="7">
        <v>1</v>
      </c>
      <c r="CH655365" s="7">
        <v>1</v>
      </c>
      <c r="CI655365" s="7">
        <v>2</v>
      </c>
      <c r="CK655365" s="7">
        <v>1</v>
      </c>
    </row>
    <row r="655366" spans="1:90" x14ac:dyDescent="0.25">
      <c r="A655366" s="7" t="s">
        <v>14</v>
      </c>
      <c r="AF655366" s="13" t="s">
        <v>122</v>
      </c>
      <c r="AH655366" s="7" t="s">
        <v>126</v>
      </c>
      <c r="AI655366" s="7">
        <v>4</v>
      </c>
      <c r="AJ655366" s="7">
        <v>1</v>
      </c>
      <c r="AK655366" s="7">
        <v>2</v>
      </c>
      <c r="AL655366" s="13">
        <v>3</v>
      </c>
      <c r="AM655366" s="7">
        <v>4</v>
      </c>
      <c r="AN655366" s="13" t="s">
        <v>137</v>
      </c>
      <c r="AO655366" s="7">
        <v>4</v>
      </c>
      <c r="AQ655366" s="13" t="s">
        <v>141</v>
      </c>
      <c r="AR655366" s="13" t="s">
        <v>141</v>
      </c>
      <c r="AS655366" s="7" t="s">
        <v>141</v>
      </c>
      <c r="AT655366" s="7">
        <v>1</v>
      </c>
      <c r="AU655366" s="13" t="s">
        <v>141</v>
      </c>
      <c r="AV655366" s="13" t="s">
        <v>141</v>
      </c>
      <c r="AW655366" s="13" t="s">
        <v>141</v>
      </c>
      <c r="AX655366" s="13" t="s">
        <v>141</v>
      </c>
      <c r="AY655366" s="7" t="s">
        <v>157</v>
      </c>
      <c r="BA655366" s="7">
        <v>1</v>
      </c>
      <c r="BE655366" s="13" t="s">
        <v>141</v>
      </c>
      <c r="BG655366" s="7">
        <v>9</v>
      </c>
      <c r="BH655366" s="13" t="s">
        <v>141</v>
      </c>
      <c r="BJ655366" s="13" t="s">
        <v>141</v>
      </c>
      <c r="BK655366" s="13" t="s">
        <v>141</v>
      </c>
      <c r="BL655366" s="7">
        <v>2</v>
      </c>
      <c r="BN655366" s="13" t="s">
        <v>141</v>
      </c>
      <c r="BO655366" s="7">
        <v>1</v>
      </c>
      <c r="BP655366" s="13" t="s">
        <v>141</v>
      </c>
      <c r="BQ655366" s="7">
        <v>1</v>
      </c>
      <c r="BR655366" s="13" t="s">
        <v>141</v>
      </c>
      <c r="BS655366" s="7">
        <v>6</v>
      </c>
      <c r="BV655366" s="7">
        <v>1</v>
      </c>
      <c r="BW655366" s="13" t="s">
        <v>141</v>
      </c>
      <c r="BX655366" s="13" t="s">
        <v>141</v>
      </c>
      <c r="BY655366" s="7">
        <v>4</v>
      </c>
      <c r="BZ655366" s="7">
        <v>1</v>
      </c>
      <c r="CC655366" s="7">
        <v>2</v>
      </c>
      <c r="CD655366" s="7">
        <v>1</v>
      </c>
      <c r="CE655366" s="7">
        <v>1</v>
      </c>
      <c r="CG655366" s="7" t="s">
        <v>141</v>
      </c>
      <c r="CH655366" s="7">
        <v>1</v>
      </c>
      <c r="CI655366" s="7">
        <v>3</v>
      </c>
      <c r="CJ655366" s="7" t="s">
        <v>141</v>
      </c>
      <c r="CK655366" s="7">
        <v>1</v>
      </c>
      <c r="CL655366" s="7">
        <v>6</v>
      </c>
    </row>
    <row r="655367" spans="1:90" x14ac:dyDescent="0.25">
      <c r="A655367" s="7" t="s">
        <v>15</v>
      </c>
      <c r="AF655367" s="7">
        <v>1</v>
      </c>
      <c r="AG655367" s="7">
        <f>AG655365+AG655366</f>
        <v>1</v>
      </c>
      <c r="AH655367" s="7">
        <v>2</v>
      </c>
      <c r="AI655367" s="7">
        <f>AI655365+AI655366</f>
        <v>6</v>
      </c>
      <c r="AJ655367" s="7">
        <f>AJ655365+AJ655366</f>
        <v>2</v>
      </c>
      <c r="AK655367" s="7">
        <f>AK655365+AK655366</f>
        <v>2</v>
      </c>
      <c r="AL655367" s="7">
        <f>AL655365+AL655366</f>
        <v>5</v>
      </c>
      <c r="AM655367" s="7">
        <f>AM655365+AM655366</f>
        <v>4</v>
      </c>
      <c r="AN655367" s="7">
        <v>10</v>
      </c>
      <c r="AO655367" s="7">
        <f>AO655365+AO655366</f>
        <v>4</v>
      </c>
      <c r="AP655367" s="7">
        <f>AP655365+AP655366</f>
        <v>1</v>
      </c>
      <c r="AQ655367" s="7">
        <v>1</v>
      </c>
      <c r="AR655367" s="7">
        <v>1</v>
      </c>
      <c r="AS655367" s="7">
        <v>1</v>
      </c>
      <c r="AT655367" s="7">
        <f>AT655365+AT655366</f>
        <v>2</v>
      </c>
      <c r="AU655367" s="7">
        <v>2</v>
      </c>
      <c r="AV655367" s="7">
        <v>2</v>
      </c>
      <c r="AW655367" s="7">
        <v>2</v>
      </c>
      <c r="AX655367" s="7">
        <v>3</v>
      </c>
      <c r="AY655367" s="7">
        <v>4</v>
      </c>
      <c r="AZ655367" s="7">
        <f>AZ655365+AZ655366</f>
        <v>1</v>
      </c>
      <c r="BA655367" s="7">
        <f>BA655365+BA655366</f>
        <v>1</v>
      </c>
      <c r="BB655367" s="7">
        <f>BB655365+BB655366</f>
        <v>1</v>
      </c>
      <c r="BC655367" s="7">
        <f>BC655365+BC655366</f>
        <v>2</v>
      </c>
      <c r="BD655367" s="7">
        <v>2</v>
      </c>
      <c r="BE655367" s="7">
        <v>1</v>
      </c>
      <c r="BF655367" s="7">
        <f>BF655365+BF655366</f>
        <v>1</v>
      </c>
      <c r="BG655367" s="7">
        <f>BG655365+BG655366</f>
        <v>11</v>
      </c>
      <c r="BH655367" s="7">
        <v>1</v>
      </c>
      <c r="BI655367" s="7">
        <f>BI655365+BI655366</f>
        <v>1</v>
      </c>
      <c r="BJ655367" s="7">
        <v>1</v>
      </c>
      <c r="BK655367" s="7">
        <v>1</v>
      </c>
      <c r="BL655367" s="7">
        <f>BL655365+BL655366</f>
        <v>2</v>
      </c>
      <c r="BM655367" s="7">
        <f>BM655365+BM655366</f>
        <v>2</v>
      </c>
      <c r="BN655367" s="7">
        <v>1</v>
      </c>
      <c r="BO655367" s="7">
        <f>BO655365+BO655366</f>
        <v>1</v>
      </c>
      <c r="BP655367" s="7">
        <v>2</v>
      </c>
      <c r="BQ655367" s="7">
        <f>BQ655365+BQ655366</f>
        <v>2</v>
      </c>
      <c r="BR655367" s="7">
        <v>3</v>
      </c>
      <c r="BS655367" s="7">
        <f>BS655365+BS655366</f>
        <v>7</v>
      </c>
      <c r="BU655367" s="7">
        <f>BU655365+BU655366</f>
        <v>1</v>
      </c>
      <c r="BV655367" s="7">
        <f>BV655365+BV655366</f>
        <v>1</v>
      </c>
      <c r="BW655367" s="7">
        <v>2</v>
      </c>
      <c r="BX655367" s="7">
        <v>4</v>
      </c>
      <c r="BY655367" s="7">
        <v>5</v>
      </c>
      <c r="BZ655367" s="7">
        <v>1</v>
      </c>
      <c r="CA655367" s="7">
        <v>1</v>
      </c>
      <c r="CB655367" s="7">
        <v>1</v>
      </c>
      <c r="CC655367" s="7">
        <v>2</v>
      </c>
      <c r="CD655367" s="7">
        <v>1</v>
      </c>
      <c r="CE655367" s="7">
        <v>1</v>
      </c>
      <c r="CG655367" s="7">
        <v>2</v>
      </c>
      <c r="CH655367" s="7">
        <v>2</v>
      </c>
      <c r="CI655367" s="7">
        <v>5</v>
      </c>
      <c r="CJ655367" s="7">
        <v>1</v>
      </c>
      <c r="CK655367" s="7">
        <v>2</v>
      </c>
      <c r="CL655367" s="7">
        <v>6</v>
      </c>
    </row>
    <row r="655368" spans="1:90" x14ac:dyDescent="0.25">
      <c r="A655368" s="1" t="s">
        <v>16</v>
      </c>
      <c r="AF655368" s="13" t="s">
        <v>56</v>
      </c>
      <c r="AH655368" s="7" t="s">
        <v>56</v>
      </c>
      <c r="AI655368" s="13" t="s">
        <v>56</v>
      </c>
      <c r="AJ655368" s="13" t="s">
        <v>56</v>
      </c>
      <c r="AK655368" s="13" t="s">
        <v>56</v>
      </c>
      <c r="AL655368" s="13" t="s">
        <v>56</v>
      </c>
      <c r="AN655368" s="13" t="s">
        <v>56</v>
      </c>
      <c r="AT655368" s="13" t="s">
        <v>56</v>
      </c>
      <c r="AU655368" s="13" t="s">
        <v>56</v>
      </c>
      <c r="AV655368" s="13" t="s">
        <v>56</v>
      </c>
      <c r="AW655368" s="13" t="s">
        <v>56</v>
      </c>
      <c r="AX655368" s="13" t="s">
        <v>56</v>
      </c>
      <c r="AY655368" s="13" t="s">
        <v>56</v>
      </c>
      <c r="BG655368" s="13" t="s">
        <v>56</v>
      </c>
      <c r="BP655368" s="13" t="s">
        <v>56</v>
      </c>
      <c r="BQ655368" s="7" t="s">
        <v>56</v>
      </c>
      <c r="BR655368" s="7" t="s">
        <v>56</v>
      </c>
      <c r="BS655368" s="7" t="s">
        <v>56</v>
      </c>
      <c r="BW655368" s="13" t="s">
        <v>56</v>
      </c>
      <c r="BX655368" s="13" t="s">
        <v>56</v>
      </c>
      <c r="BY655368" s="7" t="s">
        <v>56</v>
      </c>
      <c r="CG655368" s="7" t="s">
        <v>56</v>
      </c>
      <c r="CH655368" s="7" t="s">
        <v>56</v>
      </c>
      <c r="CI655368" s="7" t="s">
        <v>56</v>
      </c>
      <c r="CK655368" s="7" t="s">
        <v>56</v>
      </c>
    </row>
    <row r="655369" spans="1:90" x14ac:dyDescent="0.25">
      <c r="A655369" s="16" t="s">
        <v>17</v>
      </c>
      <c r="AF655369" s="13"/>
      <c r="AI655369" s="13"/>
      <c r="AJ655369" s="13"/>
      <c r="AK655369" s="13"/>
      <c r="AL655369" s="13"/>
      <c r="AN655369" s="13"/>
      <c r="AT655369" s="13"/>
      <c r="AU655369" s="13"/>
      <c r="AV655369" s="13"/>
      <c r="AW655369" s="13"/>
      <c r="AX655369" s="13"/>
      <c r="AY655369" s="13"/>
      <c r="BG655369" s="13"/>
      <c r="BP655369" s="13">
        <v>1</v>
      </c>
    </row>
    <row r="655370" spans="1:90" x14ac:dyDescent="0.25">
      <c r="A655370" s="16" t="s">
        <v>18</v>
      </c>
      <c r="AF655370" s="13"/>
      <c r="AI655370" s="13"/>
      <c r="AJ655370" s="13"/>
      <c r="AK655370" s="13"/>
      <c r="AL655370" s="13"/>
      <c r="AN655370" s="13"/>
      <c r="AT655370" s="13"/>
      <c r="AU655370" s="13"/>
      <c r="AV655370" s="13"/>
      <c r="AW655370" s="13"/>
      <c r="AX655370" s="13"/>
      <c r="AY655370" s="13"/>
      <c r="AZ655370" s="7">
        <v>429</v>
      </c>
    </row>
    <row r="655371" spans="1:90" x14ac:dyDescent="0.25">
      <c r="A655371" s="1" t="s">
        <v>19</v>
      </c>
      <c r="AI655371" s="7">
        <v>1</v>
      </c>
      <c r="AY655371" s="7">
        <v>1</v>
      </c>
      <c r="BC655371" s="7">
        <v>1</v>
      </c>
    </row>
    <row r="655372" spans="1:90" x14ac:dyDescent="0.25">
      <c r="A655372" s="16" t="s">
        <v>20</v>
      </c>
      <c r="AF655372" s="13"/>
      <c r="AI655372" s="13"/>
      <c r="AJ655372" s="13"/>
      <c r="AK655372" s="13"/>
      <c r="AL655372" s="13"/>
      <c r="AN655372" s="13"/>
      <c r="AT655372" s="13"/>
      <c r="AU655372" s="13"/>
      <c r="AV655372" s="13"/>
      <c r="AW655372" s="13"/>
      <c r="AX655372" s="13"/>
      <c r="AY655372" s="13"/>
      <c r="BB655372" s="7">
        <v>2</v>
      </c>
    </row>
    <row r="655373" spans="1:90" x14ac:dyDescent="0.25">
      <c r="A655373" s="1" t="s">
        <v>21</v>
      </c>
      <c r="AH655373" s="7">
        <v>1</v>
      </c>
      <c r="AT655373" s="7">
        <v>1</v>
      </c>
    </row>
    <row r="655374" spans="1:90" x14ac:dyDescent="0.25">
      <c r="A655374" s="1" t="s">
        <v>22</v>
      </c>
      <c r="BG655374" s="7">
        <v>27</v>
      </c>
      <c r="BR655374" s="7">
        <v>1</v>
      </c>
      <c r="BX655374" s="7">
        <v>1</v>
      </c>
    </row>
    <row r="655375" spans="1:90" x14ac:dyDescent="0.25">
      <c r="A655375" s="17" t="s">
        <v>48</v>
      </c>
      <c r="AJ655375" s="7">
        <v>1</v>
      </c>
      <c r="AV655375" s="7">
        <v>1</v>
      </c>
      <c r="BF655375" s="7">
        <v>1</v>
      </c>
      <c r="CI655375" s="7">
        <v>1</v>
      </c>
    </row>
    <row r="655376" spans="1:90" x14ac:dyDescent="0.25">
      <c r="A655376" s="16" t="s">
        <v>23</v>
      </c>
      <c r="AI655376" s="7">
        <v>4</v>
      </c>
      <c r="AL655376" s="13">
        <v>3</v>
      </c>
      <c r="AP655376" s="7">
        <v>1</v>
      </c>
      <c r="AU655376" s="7">
        <v>1</v>
      </c>
      <c r="AW655376" s="7">
        <v>1</v>
      </c>
      <c r="AX655376" s="7">
        <v>1</v>
      </c>
      <c r="AY655376" s="7">
        <v>1</v>
      </c>
      <c r="BC655376" s="7">
        <v>36</v>
      </c>
      <c r="BD655376" s="7">
        <v>1</v>
      </c>
      <c r="BG655376" s="7">
        <v>4</v>
      </c>
      <c r="BI655376" s="7">
        <v>1</v>
      </c>
      <c r="BM655376" s="7">
        <v>2</v>
      </c>
      <c r="BQ655376" s="7">
        <v>1</v>
      </c>
      <c r="BR655376" s="7">
        <v>34</v>
      </c>
      <c r="BS655376" s="7">
        <v>10</v>
      </c>
      <c r="BU655376" s="7">
        <v>2</v>
      </c>
      <c r="BW655376" s="7">
        <v>9</v>
      </c>
      <c r="BX655376" s="7">
        <v>2</v>
      </c>
      <c r="BY655376" s="7">
        <v>4</v>
      </c>
      <c r="CB655376" s="7">
        <v>9</v>
      </c>
      <c r="CG655376" s="7">
        <v>4</v>
      </c>
      <c r="CH655376" s="7">
        <v>2</v>
      </c>
      <c r="CK655376" s="7">
        <v>9</v>
      </c>
    </row>
    <row r="655377" spans="1:90" x14ac:dyDescent="0.25">
      <c r="A655377" s="17" t="s">
        <v>211</v>
      </c>
      <c r="AL655377" s="13"/>
      <c r="BD655377" s="7">
        <v>1</v>
      </c>
      <c r="CA655377" s="7">
        <v>1</v>
      </c>
    </row>
    <row r="655378" spans="1:90" x14ac:dyDescent="0.25">
      <c r="A655378" s="1" t="s">
        <v>24</v>
      </c>
      <c r="AF655378" s="7">
        <v>2</v>
      </c>
      <c r="AG655378" s="7">
        <v>3</v>
      </c>
      <c r="AL655378" s="7">
        <v>1</v>
      </c>
      <c r="AN655378" s="7">
        <v>2</v>
      </c>
      <c r="AX655378" s="7">
        <v>1</v>
      </c>
    </row>
    <row r="655379" spans="1:90" x14ac:dyDescent="0.25">
      <c r="A655379" s="1" t="s">
        <v>25</v>
      </c>
      <c r="AN655379" s="7">
        <v>1</v>
      </c>
      <c r="BM655379" s="7">
        <v>2</v>
      </c>
      <c r="BX655379" s="7">
        <v>1</v>
      </c>
    </row>
    <row r="655380" spans="1:90" x14ac:dyDescent="0.25">
      <c r="A655380" s="17" t="s">
        <v>49</v>
      </c>
      <c r="AF655380" s="7">
        <v>3</v>
      </c>
      <c r="AL655380" s="7">
        <v>797</v>
      </c>
      <c r="AM655380" s="7">
        <v>11</v>
      </c>
      <c r="AN655380" s="7">
        <v>11</v>
      </c>
      <c r="AR655380" s="7">
        <v>999999999</v>
      </c>
      <c r="AS655380" s="7">
        <v>999999999</v>
      </c>
      <c r="AT655380" s="7">
        <v>11</v>
      </c>
      <c r="AU655380" s="7">
        <v>4</v>
      </c>
      <c r="AV655380" s="7">
        <v>3</v>
      </c>
      <c r="AW655380" s="7">
        <v>2</v>
      </c>
      <c r="AX655380" s="7">
        <v>1</v>
      </c>
      <c r="BE655380" s="7">
        <v>3</v>
      </c>
      <c r="BG655380" s="7">
        <v>75</v>
      </c>
      <c r="BH655380" s="7">
        <v>1</v>
      </c>
      <c r="BJ655380" s="7">
        <v>1</v>
      </c>
      <c r="BK655380" s="7">
        <v>94</v>
      </c>
      <c r="BL655380" s="7">
        <v>638</v>
      </c>
      <c r="BN655380" s="7">
        <v>1</v>
      </c>
      <c r="BP655380" s="7">
        <v>25</v>
      </c>
      <c r="BR655380" s="7">
        <v>14</v>
      </c>
      <c r="BT655380" s="7">
        <v>2</v>
      </c>
      <c r="BV655380" s="7">
        <v>1</v>
      </c>
      <c r="BW655380" s="7">
        <v>4</v>
      </c>
      <c r="BX655380" s="7">
        <v>11</v>
      </c>
      <c r="BY655380" s="7">
        <v>32</v>
      </c>
      <c r="BZ655380" s="7">
        <v>1</v>
      </c>
      <c r="CC655380" s="7">
        <v>7</v>
      </c>
      <c r="CD655380" s="7">
        <v>6</v>
      </c>
      <c r="CE655380" s="7">
        <v>20</v>
      </c>
      <c r="CF655380" s="7">
        <v>2</v>
      </c>
      <c r="CG655380" s="7">
        <v>5</v>
      </c>
      <c r="CH655380" s="7">
        <v>7</v>
      </c>
      <c r="CI655380" s="7">
        <v>66</v>
      </c>
      <c r="CJ655380" s="7">
        <v>3</v>
      </c>
      <c r="CK655380" s="7">
        <v>1</v>
      </c>
      <c r="CL655380" s="7">
        <v>1696</v>
      </c>
    </row>
    <row r="655381" spans="1:90" x14ac:dyDescent="0.25">
      <c r="A655381" s="17" t="s">
        <v>50</v>
      </c>
      <c r="AY655381" s="7">
        <v>5</v>
      </c>
      <c r="CE655381" s="7">
        <v>1</v>
      </c>
      <c r="CH655381" s="7">
        <v>5</v>
      </c>
      <c r="CL655381" s="7">
        <v>178</v>
      </c>
    </row>
    <row r="655382" spans="1:90" x14ac:dyDescent="0.25">
      <c r="A655382" s="1" t="s">
        <v>26</v>
      </c>
      <c r="BG655382" s="7">
        <v>2</v>
      </c>
      <c r="BV655382" s="7">
        <v>6</v>
      </c>
      <c r="BY655382" s="7">
        <v>15</v>
      </c>
      <c r="CL655382" s="7">
        <v>1</v>
      </c>
    </row>
    <row r="655383" spans="1:90" x14ac:dyDescent="0.25">
      <c r="A655383" s="16" t="s">
        <v>27</v>
      </c>
      <c r="BG655383" s="7">
        <v>18</v>
      </c>
      <c r="BS655383" s="7">
        <v>2</v>
      </c>
    </row>
    <row r="655384" spans="1:90" x14ac:dyDescent="0.25">
      <c r="A655384" s="16" t="s">
        <v>28</v>
      </c>
      <c r="BA655384" s="7">
        <v>1933</v>
      </c>
      <c r="BG655384" s="7">
        <v>4</v>
      </c>
      <c r="BL655384" s="7">
        <v>59</v>
      </c>
      <c r="BO655384" s="7">
        <v>5</v>
      </c>
      <c r="CH655384" s="7">
        <v>5</v>
      </c>
      <c r="CI655384" s="7">
        <v>1</v>
      </c>
      <c r="CL655384" s="7">
        <v>161</v>
      </c>
    </row>
    <row r="655385" spans="1:90" x14ac:dyDescent="0.25">
      <c r="A655385" s="16" t="s">
        <v>29</v>
      </c>
      <c r="AN655385" s="13">
        <v>2</v>
      </c>
    </row>
    <row r="655386" spans="1:90" x14ac:dyDescent="0.25">
      <c r="A655386" s="1" t="s">
        <v>30</v>
      </c>
      <c r="AI655386" s="7">
        <v>1</v>
      </c>
      <c r="AY655386" s="7">
        <v>96</v>
      </c>
      <c r="BG655386" s="7">
        <v>27</v>
      </c>
      <c r="BY655386" s="7">
        <v>17</v>
      </c>
    </row>
    <row r="655387" spans="1:90" x14ac:dyDescent="0.25">
      <c r="A655387" s="17" t="s">
        <v>51</v>
      </c>
      <c r="AO655387" s="7">
        <v>2</v>
      </c>
      <c r="AT655387" s="7">
        <v>8</v>
      </c>
      <c r="AY655387" s="7">
        <v>24</v>
      </c>
      <c r="BG655387" s="7">
        <v>3</v>
      </c>
      <c r="BY655387" s="7">
        <v>4</v>
      </c>
    </row>
    <row r="655388" spans="1:90" x14ac:dyDescent="0.25">
      <c r="A655388" s="16" t="s">
        <v>31</v>
      </c>
      <c r="AJ655388" s="7">
        <v>3</v>
      </c>
      <c r="AL655388" s="13">
        <v>109</v>
      </c>
      <c r="AM655388" s="7">
        <v>6</v>
      </c>
      <c r="AN655388" s="7">
        <v>25</v>
      </c>
      <c r="AO655388" s="7">
        <v>10</v>
      </c>
      <c r="BG655388" s="7">
        <v>3</v>
      </c>
      <c r="BS655388" s="7">
        <v>4</v>
      </c>
      <c r="CC655388" s="7">
        <v>4</v>
      </c>
      <c r="CI655388" s="7">
        <v>2</v>
      </c>
      <c r="CL655388" s="7">
        <v>3</v>
      </c>
    </row>
    <row r="655389" spans="1:90" x14ac:dyDescent="0.25">
      <c r="A655389" s="16" t="s">
        <v>32</v>
      </c>
    </row>
    <row r="655390" spans="1:90" x14ac:dyDescent="0.25">
      <c r="A655390" s="16" t="s">
        <v>33</v>
      </c>
      <c r="BG655390" s="7">
        <v>2</v>
      </c>
      <c r="BL655390" s="7">
        <v>2</v>
      </c>
      <c r="BS655390" s="7">
        <v>4</v>
      </c>
    </row>
    <row r="655391" spans="1:90" x14ac:dyDescent="0.25">
      <c r="A655391" s="1" t="s">
        <v>34</v>
      </c>
      <c r="AI655391" s="7">
        <v>73</v>
      </c>
    </row>
    <row r="655392" spans="1:90" x14ac:dyDescent="0.25">
      <c r="A655392" s="16" t="s">
        <v>35</v>
      </c>
      <c r="AK655392" s="7">
        <v>15</v>
      </c>
      <c r="AL655392" s="13">
        <v>72</v>
      </c>
      <c r="AM655392" s="7">
        <v>7</v>
      </c>
      <c r="AN655392" s="7">
        <v>1</v>
      </c>
      <c r="AO655392" s="7">
        <v>10</v>
      </c>
      <c r="BG655392" s="7">
        <v>2</v>
      </c>
      <c r="BS655392" s="7">
        <v>12</v>
      </c>
      <c r="CC655392" s="7">
        <v>4</v>
      </c>
      <c r="CE655392" s="7">
        <v>1</v>
      </c>
    </row>
    <row r="655393" spans="1:90" x14ac:dyDescent="0.25">
      <c r="A655393" s="1" t="s">
        <v>36</v>
      </c>
      <c r="AL655393" s="7">
        <v>9</v>
      </c>
      <c r="AM655393" s="7">
        <v>2</v>
      </c>
      <c r="AN655393" s="7">
        <v>3</v>
      </c>
      <c r="AO655393" s="7">
        <v>5</v>
      </c>
      <c r="BQ655393" s="7">
        <v>1</v>
      </c>
    </row>
    <row r="655394" spans="1:90" x14ac:dyDescent="0.25">
      <c r="A655394" s="1" t="s">
        <v>37</v>
      </c>
      <c r="BS655394" s="7">
        <v>34</v>
      </c>
    </row>
    <row r="655395" spans="1:90" x14ac:dyDescent="0.25">
      <c r="A655395" s="1" t="s">
        <v>38</v>
      </c>
      <c r="AI655395" s="7">
        <v>1</v>
      </c>
    </row>
    <row r="655396" spans="1:90" x14ac:dyDescent="0.25">
      <c r="A655396" s="1" t="s">
        <v>39</v>
      </c>
      <c r="AI655396" s="7">
        <v>1</v>
      </c>
      <c r="CL655396" s="7">
        <v>1</v>
      </c>
    </row>
    <row r="655397" spans="1:90" x14ac:dyDescent="0.25">
      <c r="A655397" s="1" t="s">
        <v>40</v>
      </c>
      <c r="AK655397" s="13">
        <v>1</v>
      </c>
    </row>
    <row r="655398" spans="1:90" x14ac:dyDescent="0.25">
      <c r="A655398" s="1" t="s">
        <v>41</v>
      </c>
      <c r="AN655398" s="7">
        <v>2</v>
      </c>
      <c r="CI655398" s="7">
        <v>2</v>
      </c>
      <c r="CL655398" s="7">
        <v>1</v>
      </c>
    </row>
    <row r="655399" spans="1:90" x14ac:dyDescent="0.25">
      <c r="A655399" s="1" t="s">
        <v>42</v>
      </c>
      <c r="AN655399" s="7">
        <v>3</v>
      </c>
      <c r="BS655399" s="7">
        <v>2</v>
      </c>
    </row>
    <row r="655400" spans="1:90" x14ac:dyDescent="0.25">
      <c r="A655400" s="17" t="s">
        <v>52</v>
      </c>
      <c r="AN655400" s="7">
        <v>1</v>
      </c>
      <c r="BG655400" s="7">
        <v>2</v>
      </c>
      <c r="CL655400" s="7">
        <v>11</v>
      </c>
    </row>
    <row r="655401" spans="1:90" x14ac:dyDescent="0.25">
      <c r="A655401" s="1" t="s">
        <v>43</v>
      </c>
      <c r="BG655401" s="7">
        <v>1</v>
      </c>
    </row>
    <row r="655402" spans="1:90" x14ac:dyDescent="0.25">
      <c r="A655402" s="17" t="s">
        <v>53</v>
      </c>
      <c r="AN655402" s="7">
        <v>16</v>
      </c>
    </row>
    <row r="655403" spans="1:90" x14ac:dyDescent="0.25">
      <c r="A655403" s="1" t="s">
        <v>44</v>
      </c>
      <c r="AM655403" s="7">
        <v>2</v>
      </c>
      <c r="AO655403" s="7">
        <v>8</v>
      </c>
    </row>
    <row r="655404" spans="1:90" x14ac:dyDescent="0.25">
      <c r="A655404" s="1" t="s">
        <v>45</v>
      </c>
      <c r="BG655404" s="7">
        <v>3</v>
      </c>
    </row>
    <row r="655405" spans="1:90" x14ac:dyDescent="0.25">
      <c r="A655405" s="1" t="s">
        <v>46</v>
      </c>
      <c r="BY655405" s="7">
        <v>4</v>
      </c>
    </row>
    <row r="655406" spans="1:90" x14ac:dyDescent="0.25">
      <c r="A655406" s="16" t="s">
        <v>47</v>
      </c>
      <c r="AK655406" s="13" t="s">
        <v>132</v>
      </c>
      <c r="AL655406" s="13" t="s">
        <v>134</v>
      </c>
      <c r="AQ655406" s="13" t="s">
        <v>142</v>
      </c>
      <c r="AR655406" s="13"/>
      <c r="AS655406" s="7" t="s">
        <v>146</v>
      </c>
      <c r="AZ655406" s="7" t="s">
        <v>159</v>
      </c>
      <c r="CF655406" s="7" t="s">
        <v>199</v>
      </c>
      <c r="CI655406" s="7" t="s">
        <v>205</v>
      </c>
    </row>
    <row r="671736" spans="1:90" x14ac:dyDescent="0.25">
      <c r="A671736" s="1" t="s">
        <v>0</v>
      </c>
      <c r="B671736" s="13" t="s">
        <v>67</v>
      </c>
      <c r="C671736" s="7" t="s">
        <v>71</v>
      </c>
      <c r="D671736" s="7" t="s">
        <v>73</v>
      </c>
      <c r="E671736" s="7" t="s">
        <v>77</v>
      </c>
      <c r="F671736" s="7" t="s">
        <v>79</v>
      </c>
      <c r="G671736" s="7" t="s">
        <v>81</v>
      </c>
      <c r="H671736" s="7" t="s">
        <v>83</v>
      </c>
      <c r="I671736" s="7" t="s">
        <v>86</v>
      </c>
      <c r="J671736" s="7" t="s">
        <v>87</v>
      </c>
      <c r="K671736" s="7" t="s">
        <v>89</v>
      </c>
      <c r="L671736" s="7" t="s">
        <v>90</v>
      </c>
      <c r="M671736" s="7" t="s">
        <v>91</v>
      </c>
      <c r="N671736" s="7" t="s">
        <v>93</v>
      </c>
      <c r="O671736" s="7" t="s">
        <v>94</v>
      </c>
      <c r="P671736" s="7" t="s">
        <v>96</v>
      </c>
      <c r="Q671736" s="7" t="s">
        <v>97</v>
      </c>
      <c r="R671736" s="7" t="s">
        <v>100</v>
      </c>
      <c r="S671736" s="7" t="s">
        <v>102</v>
      </c>
      <c r="T671736" s="7" t="s">
        <v>103</v>
      </c>
      <c r="U671736" s="7" t="s">
        <v>105</v>
      </c>
      <c r="V671736" s="7" t="s">
        <v>106</v>
      </c>
      <c r="W671736" s="7" t="s">
        <v>108</v>
      </c>
      <c r="X671736" s="7" t="s">
        <v>110</v>
      </c>
      <c r="Y671736" s="7" t="s">
        <v>111</v>
      </c>
      <c r="Z671736" s="7" t="s">
        <v>112</v>
      </c>
      <c r="AA671736" s="7" t="s">
        <v>113</v>
      </c>
      <c r="AB671736" s="7" t="s">
        <v>115</v>
      </c>
      <c r="AC671736" s="7" t="s">
        <v>117</v>
      </c>
      <c r="AD671736" s="7" t="s">
        <v>119</v>
      </c>
      <c r="AE671736" s="7" t="s">
        <v>120</v>
      </c>
      <c r="AF671736" s="7" t="s">
        <v>121</v>
      </c>
      <c r="AG671736" s="7" t="s">
        <v>123</v>
      </c>
      <c r="AH671736" s="7" t="s">
        <v>125</v>
      </c>
      <c r="AI671736" s="7" t="s">
        <v>127</v>
      </c>
      <c r="AJ671736" s="7" t="s">
        <v>129</v>
      </c>
      <c r="AK671736" s="7" t="s">
        <v>130</v>
      </c>
      <c r="AL671736" s="7" t="s">
        <v>133</v>
      </c>
      <c r="AM671736" s="7" t="s">
        <v>135</v>
      </c>
      <c r="AN671736" s="7" t="s">
        <v>136</v>
      </c>
      <c r="AO671736" s="7" t="s">
        <v>138</v>
      </c>
      <c r="AP671736" s="7" t="s">
        <v>139</v>
      </c>
      <c r="AQ671736" s="7" t="s">
        <v>140</v>
      </c>
      <c r="AR671736" s="7" t="s">
        <v>143</v>
      </c>
      <c r="AS671736" s="7" t="s">
        <v>145</v>
      </c>
      <c r="AT671736" s="7" t="s">
        <v>147</v>
      </c>
      <c r="AU671736" s="7" t="s">
        <v>148</v>
      </c>
      <c r="AV671736" s="7" t="s">
        <v>149</v>
      </c>
      <c r="AW671736" s="7" t="s">
        <v>152</v>
      </c>
      <c r="AX671736" s="7" t="s">
        <v>153</v>
      </c>
      <c r="AY671736" s="7" t="s">
        <v>155</v>
      </c>
      <c r="AZ671736" s="7" t="s">
        <v>158</v>
      </c>
      <c r="BA671736" s="7" t="s">
        <v>160</v>
      </c>
      <c r="BB671736" s="7" t="s">
        <v>161</v>
      </c>
      <c r="BC671736" s="7" t="s">
        <v>162</v>
      </c>
      <c r="BD671736" s="7" t="s">
        <v>163</v>
      </c>
      <c r="BE671736" s="7" t="s">
        <v>164</v>
      </c>
      <c r="BF671736" s="7" t="s">
        <v>165</v>
      </c>
      <c r="BG671736" s="7" t="s">
        <v>166</v>
      </c>
      <c r="BH671736" s="7" t="s">
        <v>167</v>
      </c>
      <c r="BI671736" s="7" t="s">
        <v>168</v>
      </c>
      <c r="BJ671736" s="7" t="s">
        <v>169</v>
      </c>
      <c r="BK671736" s="7" t="s">
        <v>170</v>
      </c>
      <c r="BL671736" s="7" t="s">
        <v>171</v>
      </c>
      <c r="BM671736" s="7" t="s">
        <v>173</v>
      </c>
      <c r="BN671736" s="7" t="s">
        <v>174</v>
      </c>
      <c r="BO671736" s="7" t="s">
        <v>176</v>
      </c>
      <c r="BP671736" s="7" t="s">
        <v>178</v>
      </c>
      <c r="BQ671736" s="7" t="s">
        <v>179</v>
      </c>
      <c r="BR671736" s="7" t="s">
        <v>181</v>
      </c>
      <c r="BS671736" s="7" t="s">
        <v>183</v>
      </c>
      <c r="BT671736" s="7" t="s">
        <v>184</v>
      </c>
      <c r="BU671736" s="7" t="s">
        <v>185</v>
      </c>
      <c r="BV671736" s="7" t="s">
        <v>187</v>
      </c>
      <c r="BW671736" s="7" t="s">
        <v>188</v>
      </c>
      <c r="BX671736" s="7" t="s">
        <v>189</v>
      </c>
      <c r="BY671736" s="7" t="s">
        <v>190</v>
      </c>
      <c r="BZ671736" s="7" t="s">
        <v>192</v>
      </c>
      <c r="CA671736" s="7" t="s">
        <v>193</v>
      </c>
      <c r="CB671736" s="7" t="s">
        <v>194</v>
      </c>
      <c r="CC671736" s="7" t="s">
        <v>195</v>
      </c>
      <c r="CD671736" s="7" t="s">
        <v>196</v>
      </c>
      <c r="CE671736" s="7" t="s">
        <v>197</v>
      </c>
      <c r="CF671736" s="7" t="s">
        <v>198</v>
      </c>
      <c r="CG671736" s="7" t="s">
        <v>200</v>
      </c>
      <c r="CH671736" s="7" t="s">
        <v>202</v>
      </c>
      <c r="CI671736" s="7" t="s">
        <v>204</v>
      </c>
      <c r="CJ671736" s="7" t="s">
        <v>206</v>
      </c>
      <c r="CK671736" s="7" t="s">
        <v>208</v>
      </c>
      <c r="CL671736" s="7" t="s">
        <v>209</v>
      </c>
    </row>
    <row r="671737" spans="1:90" x14ac:dyDescent="0.25">
      <c r="A671737" s="1" t="s">
        <v>1</v>
      </c>
      <c r="B671737" s="7" t="s">
        <v>54</v>
      </c>
      <c r="C671737" s="7" t="s">
        <v>54</v>
      </c>
      <c r="D671737" s="7" t="s">
        <v>57</v>
      </c>
      <c r="E671737" s="7" t="s">
        <v>57</v>
      </c>
      <c r="F671737" s="7" t="s">
        <v>57</v>
      </c>
      <c r="G671737" s="7" t="s">
        <v>57</v>
      </c>
      <c r="H671737" s="7" t="s">
        <v>57</v>
      </c>
      <c r="I671737" s="7" t="s">
        <v>54</v>
      </c>
      <c r="J671737" s="7" t="s">
        <v>57</v>
      </c>
      <c r="K671737" s="7" t="s">
        <v>57</v>
      </c>
      <c r="L671737" s="7" t="s">
        <v>57</v>
      </c>
      <c r="M671737" s="7" t="s">
        <v>57</v>
      </c>
      <c r="N671737" s="7" t="s">
        <v>57</v>
      </c>
      <c r="O671737" s="7" t="s">
        <v>54</v>
      </c>
      <c r="P671737" s="7" t="s">
        <v>57</v>
      </c>
      <c r="Q671737" s="7" t="s">
        <v>57</v>
      </c>
      <c r="R671737" s="7" t="s">
        <v>54</v>
      </c>
      <c r="S671737" s="7" t="s">
        <v>57</v>
      </c>
      <c r="T671737" s="7" t="s">
        <v>57</v>
      </c>
      <c r="U671737" s="7" t="s">
        <v>57</v>
      </c>
      <c r="V671737" s="7" t="s">
        <v>57</v>
      </c>
      <c r="W671737" s="7" t="s">
        <v>54</v>
      </c>
      <c r="X671737" s="7" t="s">
        <v>57</v>
      </c>
      <c r="Y671737" s="7" t="s">
        <v>57</v>
      </c>
      <c r="Z671737" s="7" t="s">
        <v>54</v>
      </c>
      <c r="AA671737" s="7" t="s">
        <v>57</v>
      </c>
      <c r="AB671737" s="7" t="s">
        <v>57</v>
      </c>
      <c r="AC671737" s="7" t="s">
        <v>54</v>
      </c>
      <c r="AD671737" s="7" t="s">
        <v>57</v>
      </c>
      <c r="AE671737" s="7" t="s">
        <v>57</v>
      </c>
      <c r="AF671737" s="7" t="s">
        <v>54</v>
      </c>
      <c r="AG671737" s="7" t="s">
        <v>57</v>
      </c>
      <c r="AH671737" s="7" t="s">
        <v>57</v>
      </c>
      <c r="AI671737" s="7" t="s">
        <v>57</v>
      </c>
      <c r="AJ671737" s="7" t="s">
        <v>54</v>
      </c>
      <c r="AK671737" s="7" t="s">
        <v>54</v>
      </c>
      <c r="AL671737" s="7" t="s">
        <v>54</v>
      </c>
      <c r="AM671737" s="7" t="s">
        <v>54</v>
      </c>
      <c r="AN671737" s="7" t="s">
        <v>57</v>
      </c>
      <c r="AO671737" s="7" t="s">
        <v>54</v>
      </c>
      <c r="AP671737" s="7" t="s">
        <v>57</v>
      </c>
      <c r="AQ671737" s="7" t="s">
        <v>57</v>
      </c>
      <c r="AR671737" s="7" t="s">
        <v>57</v>
      </c>
      <c r="AS671737" s="7" t="s">
        <v>57</v>
      </c>
      <c r="AT671737" s="7" t="s">
        <v>54</v>
      </c>
      <c r="AU671737" s="7" t="s">
        <v>54</v>
      </c>
      <c r="AV671737" s="7" t="s">
        <v>57</v>
      </c>
      <c r="AW671737" s="7" t="s">
        <v>57</v>
      </c>
      <c r="AX671737" s="7" t="s">
        <v>57</v>
      </c>
      <c r="AY671737" s="7" t="s">
        <v>54</v>
      </c>
      <c r="AZ671737" s="7" t="s">
        <v>54</v>
      </c>
      <c r="BA671737" s="7" t="s">
        <v>54</v>
      </c>
      <c r="BB671737" s="7" t="s">
        <v>57</v>
      </c>
      <c r="BC671737" s="7" t="s">
        <v>57</v>
      </c>
      <c r="BD671737" s="7" t="s">
        <v>57</v>
      </c>
      <c r="BE671737" s="7" t="s">
        <v>57</v>
      </c>
      <c r="BF671737" s="7" t="s">
        <v>54</v>
      </c>
      <c r="BG671737" s="7" t="s">
        <v>57</v>
      </c>
      <c r="BH671737" s="7" t="s">
        <v>54</v>
      </c>
      <c r="BI671737" s="7" t="s">
        <v>57</v>
      </c>
      <c r="BJ671737" s="7" t="s">
        <v>57</v>
      </c>
      <c r="BK671737" s="7" t="s">
        <v>57</v>
      </c>
      <c r="BL671737" s="7" t="s">
        <v>57</v>
      </c>
      <c r="BM671737" s="7" t="s">
        <v>57</v>
      </c>
      <c r="BN671737" s="7" t="s">
        <v>54</v>
      </c>
      <c r="BO671737" s="7" t="s">
        <v>57</v>
      </c>
      <c r="BP671737" s="7" t="s">
        <v>54</v>
      </c>
      <c r="BQ671737" s="7" t="s">
        <v>57</v>
      </c>
      <c r="BR671737" s="7" t="s">
        <v>57</v>
      </c>
      <c r="BS671737" s="7" t="s">
        <v>57</v>
      </c>
      <c r="BT671737" s="7" t="s">
        <v>57</v>
      </c>
      <c r="BU671737" s="7" t="s">
        <v>54</v>
      </c>
      <c r="BV671737" s="7" t="s">
        <v>57</v>
      </c>
      <c r="BW671737" s="7" t="s">
        <v>54</v>
      </c>
      <c r="BX671737" s="7" t="s">
        <v>54</v>
      </c>
      <c r="BY671737" s="7" t="s">
        <v>57</v>
      </c>
      <c r="BZ671737" s="7" t="s">
        <v>57</v>
      </c>
      <c r="CA671737" s="7" t="s">
        <v>57</v>
      </c>
      <c r="CB671737" s="7" t="s">
        <v>54</v>
      </c>
      <c r="CC671737" s="7" t="s">
        <v>54</v>
      </c>
      <c r="CD671737" s="7" t="s">
        <v>57</v>
      </c>
      <c r="CE671737" s="7" t="s">
        <v>54</v>
      </c>
      <c r="CF671737" s="7" t="s">
        <v>57</v>
      </c>
      <c r="CG671737" s="7" t="s">
        <v>57</v>
      </c>
      <c r="CH671737" s="7" t="s">
        <v>57</v>
      </c>
      <c r="CI671737" s="7" t="s">
        <v>57</v>
      </c>
      <c r="CJ671737" s="7" t="s">
        <v>57</v>
      </c>
      <c r="CK671737" s="7" t="s">
        <v>57</v>
      </c>
      <c r="CL671737" s="7" t="s">
        <v>57</v>
      </c>
    </row>
    <row r="671738" spans="1:90" x14ac:dyDescent="0.25">
      <c r="A671738" s="1" t="s">
        <v>2</v>
      </c>
      <c r="B671738" s="9">
        <v>50</v>
      </c>
      <c r="C671738" s="10">
        <v>58</v>
      </c>
      <c r="D671738" s="10">
        <v>11</v>
      </c>
      <c r="E671738" s="10">
        <v>22</v>
      </c>
      <c r="F671738" s="10">
        <v>37</v>
      </c>
      <c r="G671738" s="10">
        <v>39</v>
      </c>
      <c r="H671738" s="10">
        <v>50</v>
      </c>
      <c r="I671738" s="10">
        <v>1</v>
      </c>
      <c r="J671738" s="10">
        <v>1</v>
      </c>
      <c r="K671738" s="10">
        <v>7</v>
      </c>
      <c r="L671738" s="10">
        <v>18</v>
      </c>
      <c r="M671738" s="10">
        <v>35</v>
      </c>
      <c r="N671738" s="10">
        <v>22</v>
      </c>
      <c r="O671738" s="10">
        <v>55</v>
      </c>
      <c r="P671738" s="10">
        <v>3</v>
      </c>
      <c r="Q671738" s="10">
        <v>21</v>
      </c>
      <c r="R671738" s="10">
        <v>23</v>
      </c>
      <c r="S671738" s="10">
        <v>26</v>
      </c>
      <c r="T671738" s="10">
        <v>30</v>
      </c>
      <c r="U671738" s="10">
        <v>21</v>
      </c>
      <c r="V671738" s="10">
        <v>33</v>
      </c>
      <c r="W671738" s="10">
        <v>2</v>
      </c>
      <c r="X671738" s="10">
        <v>15</v>
      </c>
      <c r="Y671738" s="10">
        <v>39</v>
      </c>
      <c r="Z671738" s="10">
        <v>36</v>
      </c>
      <c r="AA671738" s="10">
        <v>45</v>
      </c>
      <c r="AB671738" s="10">
        <v>53</v>
      </c>
      <c r="AC671738" s="7" t="s">
        <v>118</v>
      </c>
      <c r="AD671738" s="10" t="s">
        <v>118</v>
      </c>
      <c r="AE671738" s="10" t="s">
        <v>118</v>
      </c>
      <c r="AF671738" s="10">
        <v>21</v>
      </c>
      <c r="AG671738" s="10">
        <v>52</v>
      </c>
      <c r="AH671738" s="7">
        <v>62</v>
      </c>
      <c r="AI671738" s="7">
        <v>41</v>
      </c>
      <c r="AJ671738" s="7">
        <v>18</v>
      </c>
      <c r="AK671738" s="7">
        <v>52</v>
      </c>
      <c r="AL671738" s="10">
        <v>55</v>
      </c>
      <c r="AM671738" s="10">
        <v>33</v>
      </c>
      <c r="AN671738" s="10">
        <v>30</v>
      </c>
      <c r="AO671738" s="7">
        <v>38</v>
      </c>
      <c r="AP671738" s="9">
        <v>38</v>
      </c>
      <c r="AQ671738" s="7">
        <v>44</v>
      </c>
      <c r="AR671738" s="7">
        <v>50</v>
      </c>
      <c r="AS671738" s="7">
        <v>55</v>
      </c>
      <c r="AT671738" s="9">
        <v>1</v>
      </c>
      <c r="AU671738" s="9">
        <v>24</v>
      </c>
      <c r="AV671738" s="7">
        <v>28</v>
      </c>
      <c r="AW671738" s="9">
        <v>38</v>
      </c>
      <c r="AX671738" s="10">
        <v>21</v>
      </c>
      <c r="AY671738" s="9">
        <v>42</v>
      </c>
      <c r="AZ671738" s="10">
        <v>13</v>
      </c>
      <c r="BA671738" s="10">
        <v>21</v>
      </c>
      <c r="BB671738" s="10">
        <v>36</v>
      </c>
      <c r="BC671738" s="10">
        <v>57</v>
      </c>
      <c r="BD671738" s="10">
        <v>52</v>
      </c>
      <c r="BE671738" s="10">
        <v>12</v>
      </c>
      <c r="BF671738" s="10">
        <v>49</v>
      </c>
      <c r="BG671738" s="10">
        <v>48</v>
      </c>
      <c r="BH671738" s="10">
        <v>1</v>
      </c>
      <c r="BI671738" s="10">
        <v>40</v>
      </c>
      <c r="BJ671738" s="10">
        <v>42</v>
      </c>
      <c r="BK671738" s="10">
        <v>51</v>
      </c>
      <c r="BL671738" s="10">
        <v>2</v>
      </c>
      <c r="BM671738" s="10">
        <v>31</v>
      </c>
      <c r="BN671738" s="10">
        <v>43</v>
      </c>
      <c r="BO671738" s="10">
        <v>56</v>
      </c>
      <c r="BP671738" s="10">
        <v>2</v>
      </c>
      <c r="BQ671738" s="10">
        <v>14</v>
      </c>
      <c r="BR671738" s="10">
        <v>44</v>
      </c>
      <c r="BS671738" s="10">
        <v>68</v>
      </c>
      <c r="BT671738" s="10">
        <v>30</v>
      </c>
      <c r="BU671738" s="10">
        <v>53</v>
      </c>
      <c r="BV671738" s="10">
        <v>47</v>
      </c>
      <c r="BW671738" s="10">
        <v>41</v>
      </c>
      <c r="BX671738" s="10">
        <v>21</v>
      </c>
      <c r="BY671738" s="10">
        <v>32</v>
      </c>
      <c r="BZ671738" s="10">
        <v>9</v>
      </c>
      <c r="CA671738" s="10">
        <v>33</v>
      </c>
      <c r="CB671738" s="10">
        <v>39</v>
      </c>
      <c r="CC671738" s="10">
        <v>6</v>
      </c>
      <c r="CD671738" s="10">
        <v>18</v>
      </c>
      <c r="CE671738" s="10">
        <v>7</v>
      </c>
      <c r="CF671738" s="10">
        <v>43</v>
      </c>
      <c r="CG671738" s="7">
        <v>36</v>
      </c>
      <c r="CH671738" s="7">
        <v>45</v>
      </c>
      <c r="CI671738" s="7">
        <v>47</v>
      </c>
      <c r="CJ671738" s="7">
        <v>18</v>
      </c>
      <c r="CK671738" s="10" t="s">
        <v>118</v>
      </c>
      <c r="CL671738" s="7" t="s">
        <v>210</v>
      </c>
    </row>
    <row r="671739" spans="1:90" x14ac:dyDescent="0.25">
      <c r="A671739" s="1" t="s">
        <v>3</v>
      </c>
      <c r="B671739" s="7">
        <v>9</v>
      </c>
      <c r="C671739" s="7">
        <v>5</v>
      </c>
      <c r="D671739" s="7">
        <v>9</v>
      </c>
      <c r="E671739" s="7">
        <v>8</v>
      </c>
      <c r="F671739" s="7">
        <v>6</v>
      </c>
      <c r="G671739" s="7">
        <v>8</v>
      </c>
      <c r="H671739" s="7">
        <v>8</v>
      </c>
      <c r="I671739" s="7">
        <v>7</v>
      </c>
      <c r="J671739" s="13">
        <v>3</v>
      </c>
      <c r="K671739" s="13">
        <v>4</v>
      </c>
      <c r="L671739" s="7">
        <v>7</v>
      </c>
      <c r="M671739" s="13">
        <v>12</v>
      </c>
      <c r="N671739" s="7">
        <v>10</v>
      </c>
      <c r="O671739" s="7">
        <v>10</v>
      </c>
      <c r="P671739" s="7">
        <v>10</v>
      </c>
      <c r="Q671739" s="7">
        <v>7</v>
      </c>
      <c r="R671739" s="7">
        <v>5</v>
      </c>
      <c r="S671739" s="7">
        <v>5</v>
      </c>
      <c r="T671739" s="7">
        <v>11</v>
      </c>
      <c r="U671739" s="7">
        <v>7</v>
      </c>
      <c r="V671739" s="7">
        <v>8</v>
      </c>
      <c r="W671739" s="13">
        <v>12</v>
      </c>
      <c r="X671739" s="7">
        <v>5</v>
      </c>
      <c r="Y671739" s="7">
        <v>9</v>
      </c>
      <c r="Z671739" s="7">
        <v>9</v>
      </c>
      <c r="AA671739" s="7">
        <v>10</v>
      </c>
      <c r="AB671739" s="7">
        <v>5</v>
      </c>
      <c r="AC671739" s="7">
        <v>6</v>
      </c>
      <c r="AD671739" s="7">
        <v>7</v>
      </c>
      <c r="AE671739" s="7">
        <v>8</v>
      </c>
      <c r="AF671739" s="7">
        <v>6</v>
      </c>
      <c r="AG671739" s="7">
        <v>10</v>
      </c>
      <c r="AH671739" s="7">
        <v>8</v>
      </c>
      <c r="AI671739" s="7">
        <v>8</v>
      </c>
      <c r="AJ671739" s="7">
        <v>6</v>
      </c>
      <c r="AK671739" s="7">
        <v>5</v>
      </c>
      <c r="AL671739" s="7">
        <v>7</v>
      </c>
      <c r="AM671739" s="7">
        <v>11</v>
      </c>
      <c r="AN671739" s="7">
        <v>10</v>
      </c>
      <c r="AO671739" s="7">
        <v>9</v>
      </c>
      <c r="AP671739" s="7">
        <v>8</v>
      </c>
      <c r="AQ671739" s="7">
        <v>5</v>
      </c>
      <c r="AR671739" s="7">
        <v>7</v>
      </c>
      <c r="AS671739" s="7">
        <v>8</v>
      </c>
      <c r="AT671739" s="7">
        <v>8</v>
      </c>
      <c r="AU671739" s="7">
        <v>11</v>
      </c>
      <c r="AV671739" s="7">
        <v>7</v>
      </c>
      <c r="AW671739" s="7">
        <v>9</v>
      </c>
      <c r="AX671739" s="7">
        <v>6</v>
      </c>
      <c r="AY671739" s="7">
        <v>10</v>
      </c>
      <c r="AZ671739" s="7">
        <v>8</v>
      </c>
      <c r="BA671739" s="7">
        <v>5</v>
      </c>
      <c r="BB671739" s="7">
        <v>8</v>
      </c>
      <c r="BC671739" s="7">
        <v>9</v>
      </c>
      <c r="BD671739" s="7">
        <v>6</v>
      </c>
      <c r="BE671739" s="13">
        <v>6</v>
      </c>
      <c r="BF671739" s="7">
        <v>8</v>
      </c>
      <c r="BG671739" s="7">
        <v>9</v>
      </c>
      <c r="BH671739" s="13">
        <v>4</v>
      </c>
      <c r="BI671739" s="7">
        <v>7</v>
      </c>
      <c r="BJ671739" s="13">
        <v>6</v>
      </c>
      <c r="BK671739" s="13">
        <v>6</v>
      </c>
      <c r="BL671739" s="13">
        <v>3</v>
      </c>
      <c r="BM671739" s="7">
        <v>8</v>
      </c>
      <c r="BN671739" s="7">
        <v>11</v>
      </c>
      <c r="BO671739" s="7">
        <v>7</v>
      </c>
      <c r="BP671739" s="13">
        <v>4</v>
      </c>
      <c r="BQ671739" s="7">
        <v>8</v>
      </c>
      <c r="BR671739" s="7">
        <v>5</v>
      </c>
      <c r="BS671739" s="7">
        <v>9</v>
      </c>
      <c r="BT671739" s="13">
        <v>6</v>
      </c>
      <c r="BU671739" s="7">
        <v>11</v>
      </c>
      <c r="BV671739" s="7">
        <v>9</v>
      </c>
      <c r="BW671739" s="7">
        <v>7</v>
      </c>
      <c r="BX671739" s="7">
        <v>9</v>
      </c>
      <c r="BY671739" s="7">
        <v>9</v>
      </c>
      <c r="BZ671739" s="7">
        <v>8</v>
      </c>
      <c r="CA671739" s="7">
        <v>7</v>
      </c>
      <c r="CB671739" s="7">
        <v>5</v>
      </c>
      <c r="CC671739" s="7">
        <v>5</v>
      </c>
      <c r="CD671739" s="13">
        <v>6</v>
      </c>
      <c r="CE671739" s="7">
        <v>11</v>
      </c>
      <c r="CF671739" s="7">
        <v>9</v>
      </c>
      <c r="CG671739" s="7">
        <v>7</v>
      </c>
      <c r="CH671739" s="7">
        <v>7</v>
      </c>
      <c r="CI671739" s="7">
        <v>5</v>
      </c>
      <c r="CJ671739" s="7">
        <v>7</v>
      </c>
      <c r="CK671739" s="7">
        <v>7</v>
      </c>
      <c r="CL671739" s="7">
        <v>4</v>
      </c>
    </row>
    <row r="671740" spans="1:90" x14ac:dyDescent="0.25">
      <c r="A671740" s="1" t="s">
        <v>4</v>
      </c>
      <c r="B671740" s="7">
        <v>2007</v>
      </c>
      <c r="C671740" s="7">
        <v>2007</v>
      </c>
      <c r="D671740" s="7">
        <v>2008</v>
      </c>
      <c r="E671740" s="7">
        <v>2008</v>
      </c>
      <c r="F671740" s="7">
        <v>2008</v>
      </c>
      <c r="G671740" s="7">
        <v>2008</v>
      </c>
      <c r="H671740" s="7">
        <v>2008</v>
      </c>
      <c r="I671740" s="7">
        <v>2009</v>
      </c>
      <c r="J671740" s="7">
        <v>2010</v>
      </c>
      <c r="K671740" s="7">
        <v>2010</v>
      </c>
      <c r="L671740" s="7">
        <v>2010</v>
      </c>
      <c r="M671740" s="7">
        <v>2010</v>
      </c>
      <c r="N671740" s="7">
        <v>2011</v>
      </c>
      <c r="O671740" s="7">
        <v>2011</v>
      </c>
      <c r="P671740" s="13">
        <v>2012</v>
      </c>
      <c r="Q671740" s="7">
        <v>2012</v>
      </c>
      <c r="R671740" s="7">
        <v>2012</v>
      </c>
      <c r="S671740" s="7">
        <v>2012</v>
      </c>
      <c r="T671740" s="13">
        <v>2012</v>
      </c>
      <c r="U671740" s="13">
        <v>2015</v>
      </c>
      <c r="V671740" s="13">
        <v>2015</v>
      </c>
      <c r="W671740" s="7">
        <v>2016</v>
      </c>
      <c r="X671740" s="13">
        <v>2016</v>
      </c>
      <c r="Y671740" s="7">
        <v>2016</v>
      </c>
      <c r="Z671740" s="7">
        <v>2017</v>
      </c>
      <c r="AA671740" s="7">
        <v>2017</v>
      </c>
      <c r="AB671740" s="7">
        <v>2017</v>
      </c>
      <c r="AC671740" s="7">
        <v>2019</v>
      </c>
      <c r="AD671740" s="7">
        <v>2019</v>
      </c>
      <c r="AE671740" s="7">
        <v>2019</v>
      </c>
      <c r="AF671740" s="7">
        <v>2002</v>
      </c>
      <c r="AG671740" s="7">
        <v>2003</v>
      </c>
      <c r="AH671740" s="7">
        <v>1988</v>
      </c>
      <c r="AI671740" s="7">
        <v>1989</v>
      </c>
      <c r="AJ671740" s="7">
        <v>1994</v>
      </c>
      <c r="AK671740" s="7">
        <v>1995</v>
      </c>
      <c r="AL671740" s="7">
        <v>2002</v>
      </c>
      <c r="AM671740" s="7">
        <v>2003</v>
      </c>
      <c r="AN671740" s="7">
        <v>2003</v>
      </c>
      <c r="AO671740" s="7">
        <v>2005</v>
      </c>
      <c r="AP671740" s="7">
        <v>2007</v>
      </c>
      <c r="AQ671740" s="7">
        <v>2007</v>
      </c>
      <c r="AR671740" s="7">
        <v>2007</v>
      </c>
      <c r="AS671740" s="7">
        <v>2007</v>
      </c>
      <c r="AT671740" s="7">
        <v>2007</v>
      </c>
      <c r="AU671740" s="7">
        <v>2007</v>
      </c>
      <c r="AV671740" s="7">
        <v>2007</v>
      </c>
      <c r="AW671740" s="7">
        <v>2007</v>
      </c>
      <c r="AX671740" s="7">
        <v>2007</v>
      </c>
      <c r="AY671740" s="7">
        <v>2007</v>
      </c>
      <c r="AZ671740" s="7">
        <v>2008</v>
      </c>
      <c r="BA671740" s="7">
        <v>2008</v>
      </c>
      <c r="BB671740" s="7">
        <v>2008</v>
      </c>
      <c r="BC671740" s="7">
        <v>2008</v>
      </c>
      <c r="BD671740" s="7">
        <v>2008</v>
      </c>
      <c r="BE671740" s="7">
        <v>2009</v>
      </c>
      <c r="BF671740" s="7">
        <v>2009</v>
      </c>
      <c r="BG671740" s="7">
        <v>2009</v>
      </c>
      <c r="BH671740" s="7">
        <v>2010</v>
      </c>
      <c r="BI671740" s="7">
        <v>2010</v>
      </c>
      <c r="BJ671740" s="7">
        <v>2010</v>
      </c>
      <c r="BK671740" s="7">
        <v>2010</v>
      </c>
      <c r="BL671740" s="7">
        <v>2010</v>
      </c>
      <c r="BM671740" s="7">
        <v>2010</v>
      </c>
      <c r="BN671740" s="7">
        <v>2011</v>
      </c>
      <c r="BO671740" s="7">
        <v>2011</v>
      </c>
      <c r="BP671740" s="7">
        <v>2011</v>
      </c>
      <c r="BQ671740" s="7">
        <v>2011</v>
      </c>
      <c r="BR671740" s="7">
        <v>2011</v>
      </c>
      <c r="BS671740" s="7">
        <v>2011</v>
      </c>
      <c r="BT671740" s="7">
        <v>2011</v>
      </c>
      <c r="BU671740" s="13">
        <v>2012</v>
      </c>
      <c r="BV671740" s="13">
        <v>2013</v>
      </c>
      <c r="BW671740" s="13">
        <v>2013</v>
      </c>
      <c r="BX671740" s="13">
        <v>2013</v>
      </c>
      <c r="BY671740" s="13">
        <v>2014</v>
      </c>
      <c r="BZ671740" s="13">
        <v>2014</v>
      </c>
      <c r="CA671740" s="13">
        <v>2015</v>
      </c>
      <c r="CB671740" s="13">
        <v>2015</v>
      </c>
      <c r="CC671740" s="13">
        <v>2015</v>
      </c>
      <c r="CD671740" s="13">
        <v>2016</v>
      </c>
      <c r="CE671740" s="7">
        <v>2017</v>
      </c>
      <c r="CF671740" s="7">
        <v>2017</v>
      </c>
      <c r="CG671740" s="7">
        <v>2018</v>
      </c>
      <c r="CH671740" s="7">
        <v>2018</v>
      </c>
      <c r="CI671740" s="7">
        <v>2018</v>
      </c>
      <c r="CJ671740" s="7">
        <v>2018</v>
      </c>
      <c r="CK671740" s="7">
        <v>2019</v>
      </c>
      <c r="CL671740" s="7">
        <v>2019</v>
      </c>
    </row>
    <row r="671741" spans="1:90" x14ac:dyDescent="0.25">
      <c r="A671741" s="1" t="s">
        <v>5</v>
      </c>
      <c r="B671741" s="14">
        <v>39347</v>
      </c>
      <c r="C671741" s="14">
        <v>39225</v>
      </c>
      <c r="D671741" s="14">
        <v>39701</v>
      </c>
      <c r="E671741" s="14">
        <v>39671</v>
      </c>
      <c r="F671741" s="14">
        <v>39606</v>
      </c>
      <c r="G671741" s="14">
        <v>39675</v>
      </c>
      <c r="H671741" s="14">
        <v>39671</v>
      </c>
      <c r="I671741" s="14">
        <v>40023</v>
      </c>
      <c r="J671741" s="14">
        <v>40258</v>
      </c>
      <c r="K671741" s="14">
        <v>40298</v>
      </c>
      <c r="L671741" s="14">
        <v>40375</v>
      </c>
      <c r="M671741" s="14">
        <v>40543</v>
      </c>
      <c r="N671741" s="14">
        <v>40844</v>
      </c>
      <c r="O671741" s="14">
        <v>40825</v>
      </c>
      <c r="P671741" s="14">
        <v>41185</v>
      </c>
      <c r="Q671741" s="14">
        <v>41106</v>
      </c>
      <c r="R671741" s="14">
        <v>41056</v>
      </c>
      <c r="S671741" s="14">
        <v>41048</v>
      </c>
      <c r="T671741" s="14">
        <v>41220</v>
      </c>
      <c r="U671741" s="14">
        <v>42202</v>
      </c>
      <c r="V671741" s="14">
        <v>42234</v>
      </c>
      <c r="W671741" s="14">
        <v>42709</v>
      </c>
      <c r="X671741" s="14">
        <v>42518</v>
      </c>
      <c r="Y671741" s="14">
        <v>42626</v>
      </c>
      <c r="Z671741" s="14">
        <v>42987</v>
      </c>
      <c r="AA671741" s="14">
        <v>43031</v>
      </c>
      <c r="AB671741" s="14">
        <v>42875</v>
      </c>
      <c r="AC671741" s="14">
        <v>43635</v>
      </c>
      <c r="AD671741" s="14">
        <v>43650</v>
      </c>
      <c r="AE671741" s="14">
        <v>43678</v>
      </c>
      <c r="AF671741" s="14">
        <v>37421</v>
      </c>
      <c r="AG671741" s="14">
        <v>37911</v>
      </c>
      <c r="AH671741" s="14">
        <v>32381</v>
      </c>
      <c r="AI671741" s="14">
        <v>32740</v>
      </c>
      <c r="AJ671741" s="14">
        <v>34498</v>
      </c>
      <c r="AK671741" s="14">
        <v>34849</v>
      </c>
      <c r="AL671741" s="14">
        <v>37461</v>
      </c>
      <c r="AM671741" s="14">
        <v>37949</v>
      </c>
      <c r="AN671741" s="14">
        <v>37916</v>
      </c>
      <c r="AO671741" s="14">
        <v>38608</v>
      </c>
      <c r="AP671741" s="14">
        <v>39319</v>
      </c>
      <c r="AQ671741" s="14">
        <v>39229</v>
      </c>
      <c r="AR671741" s="14">
        <v>39264</v>
      </c>
      <c r="AS671741" s="14">
        <v>39311</v>
      </c>
      <c r="AT671741" s="14">
        <v>39305</v>
      </c>
      <c r="AU671741" s="14">
        <v>39411</v>
      </c>
      <c r="AV671741" s="14">
        <v>39266</v>
      </c>
      <c r="AW671741" s="14">
        <v>39336</v>
      </c>
      <c r="AX671741" s="14">
        <v>39259</v>
      </c>
      <c r="AY671741" s="14">
        <v>39379</v>
      </c>
      <c r="AZ671741" s="14">
        <v>39671</v>
      </c>
      <c r="BA671741" s="14">
        <v>39571</v>
      </c>
      <c r="BB671741" s="14">
        <v>39671</v>
      </c>
      <c r="BC671741" s="14">
        <v>39709</v>
      </c>
      <c r="BD671741" s="14">
        <v>39615</v>
      </c>
      <c r="BE671741" s="14">
        <v>39980</v>
      </c>
      <c r="BF671741" s="14">
        <v>40026</v>
      </c>
      <c r="BG671741" s="14">
        <v>40071</v>
      </c>
      <c r="BH671741" s="14">
        <v>40279</v>
      </c>
      <c r="BI671741" s="14">
        <v>40390</v>
      </c>
      <c r="BJ671741" s="14">
        <v>40338</v>
      </c>
      <c r="BK671741" s="14">
        <v>40339</v>
      </c>
      <c r="BL671741" s="14">
        <v>40246</v>
      </c>
      <c r="BM671741" s="14">
        <v>40419</v>
      </c>
      <c r="BN671741" s="14">
        <v>40856</v>
      </c>
      <c r="BO671741" s="14">
        <v>40736</v>
      </c>
      <c r="BP671741" s="14">
        <v>40640</v>
      </c>
      <c r="BQ671741" s="14">
        <v>40764</v>
      </c>
      <c r="BR671741" s="14">
        <v>40682</v>
      </c>
      <c r="BS671741" s="14">
        <v>40796</v>
      </c>
      <c r="BT671741" s="14">
        <v>40702</v>
      </c>
      <c r="BU671741" s="14">
        <v>41218</v>
      </c>
      <c r="BV671741" s="14">
        <v>41519</v>
      </c>
      <c r="BW671741" s="14">
        <v>41483</v>
      </c>
      <c r="BX671741" s="14">
        <v>41532</v>
      </c>
      <c r="BY671741" s="14">
        <v>41910</v>
      </c>
      <c r="BZ671741" s="14">
        <v>41858</v>
      </c>
      <c r="CA671741" s="14">
        <v>42210</v>
      </c>
      <c r="CB671741" s="14">
        <v>42150</v>
      </c>
      <c r="CC671741" s="14">
        <v>42155</v>
      </c>
      <c r="CD671741" s="14">
        <v>42549</v>
      </c>
      <c r="CE671741" s="14">
        <v>43067</v>
      </c>
      <c r="CF671741" s="14">
        <v>42997</v>
      </c>
      <c r="CG671741" s="15">
        <v>43303</v>
      </c>
      <c r="CH671741" s="15">
        <v>43310</v>
      </c>
      <c r="CI671741" s="15">
        <v>43240</v>
      </c>
      <c r="CJ671741" s="15">
        <v>43291</v>
      </c>
      <c r="CK671741" s="14">
        <v>43662</v>
      </c>
      <c r="CL671741" s="15">
        <v>43563</v>
      </c>
    </row>
    <row r="671742" spans="1:90" x14ac:dyDescent="0.25">
      <c r="A671742" s="1" t="s">
        <v>6</v>
      </c>
      <c r="B671742" s="7" t="s">
        <v>68</v>
      </c>
      <c r="C671742" s="7" t="s">
        <v>72</v>
      </c>
      <c r="D671742" s="13" t="s">
        <v>74</v>
      </c>
      <c r="E671742" s="7" t="s">
        <v>78</v>
      </c>
      <c r="F671742" s="7" t="s">
        <v>80</v>
      </c>
      <c r="G671742" s="7" t="s">
        <v>82</v>
      </c>
      <c r="H671742" s="7" t="s">
        <v>84</v>
      </c>
      <c r="I671742" s="13" t="s">
        <v>62</v>
      </c>
      <c r="J671742" s="13" t="s">
        <v>88</v>
      </c>
      <c r="K671742" s="13" t="s">
        <v>74</v>
      </c>
      <c r="L671742" s="13" t="s">
        <v>63</v>
      </c>
      <c r="M671742" s="13" t="s">
        <v>92</v>
      </c>
      <c r="N671742" s="13" t="s">
        <v>60</v>
      </c>
      <c r="O671742" s="13" t="s">
        <v>95</v>
      </c>
      <c r="P671742" s="13" t="s">
        <v>60</v>
      </c>
      <c r="Q671742" s="13" t="s">
        <v>98</v>
      </c>
      <c r="R671742" s="13" t="s">
        <v>101</v>
      </c>
      <c r="S671742" s="13" t="s">
        <v>65</v>
      </c>
      <c r="T671742" s="13" t="s">
        <v>58</v>
      </c>
      <c r="U671742" s="13" t="s">
        <v>64</v>
      </c>
      <c r="V671742" s="13" t="s">
        <v>107</v>
      </c>
      <c r="W671742" s="13" t="s">
        <v>109</v>
      </c>
      <c r="X671742" s="13" t="s">
        <v>107</v>
      </c>
      <c r="Y671742" s="13" t="s">
        <v>55</v>
      </c>
      <c r="Z671742" s="11" t="s">
        <v>64</v>
      </c>
      <c r="AA671742" s="11" t="s">
        <v>114</v>
      </c>
      <c r="AB671742" s="11" t="s">
        <v>116</v>
      </c>
      <c r="AC671742" s="7" t="s">
        <v>114</v>
      </c>
      <c r="AD671742" s="7" t="s">
        <v>64</v>
      </c>
      <c r="AE671742" s="7" t="s">
        <v>58</v>
      </c>
      <c r="AF671742" s="7" t="s">
        <v>59</v>
      </c>
      <c r="AG671742" s="7" t="s">
        <v>124</v>
      </c>
      <c r="AH671742" s="7" t="s">
        <v>82</v>
      </c>
      <c r="AI671742" s="7" t="s">
        <v>128</v>
      </c>
      <c r="AJ671742" s="7" t="s">
        <v>82</v>
      </c>
      <c r="AK671742" s="7" t="s">
        <v>131</v>
      </c>
      <c r="AL671742" s="7" t="s">
        <v>82</v>
      </c>
      <c r="AM671742" s="7" t="s">
        <v>62</v>
      </c>
      <c r="AN671742" s="7" t="s">
        <v>63</v>
      </c>
      <c r="AO671742" s="7" t="s">
        <v>107</v>
      </c>
      <c r="AP671742" s="7" t="s">
        <v>60</v>
      </c>
      <c r="AQ671742" s="7" t="s">
        <v>74</v>
      </c>
      <c r="AR671742" s="7" t="s">
        <v>144</v>
      </c>
      <c r="AS671742" s="7" t="s">
        <v>78</v>
      </c>
      <c r="AT671742" s="13" t="s">
        <v>144</v>
      </c>
      <c r="AU671742" s="7" t="s">
        <v>65</v>
      </c>
      <c r="AV671742" s="7" t="s">
        <v>150</v>
      </c>
      <c r="AW671742" s="7" t="s">
        <v>63</v>
      </c>
      <c r="AX671742" s="7" t="s">
        <v>154</v>
      </c>
      <c r="AY671742" s="7" t="s">
        <v>156</v>
      </c>
      <c r="AZ671742" s="7" t="s">
        <v>144</v>
      </c>
      <c r="BA671742" s="7" t="s">
        <v>61</v>
      </c>
      <c r="BB671742" s="7" t="s">
        <v>116</v>
      </c>
      <c r="BC671742" s="7" t="s">
        <v>82</v>
      </c>
      <c r="BD671742" s="7" t="s">
        <v>107</v>
      </c>
      <c r="BE671742" s="13" t="s">
        <v>74</v>
      </c>
      <c r="BF671742" s="13" t="s">
        <v>82</v>
      </c>
      <c r="BG671742" s="13" t="s">
        <v>66</v>
      </c>
      <c r="BH671742" s="13" t="s">
        <v>63</v>
      </c>
      <c r="BI671742" s="13" t="s">
        <v>82</v>
      </c>
      <c r="BJ671742" s="13" t="s">
        <v>74</v>
      </c>
      <c r="BK671742" s="13" t="s">
        <v>63</v>
      </c>
      <c r="BL671742" s="13" t="s">
        <v>172</v>
      </c>
      <c r="BM671742" s="13" t="s">
        <v>82</v>
      </c>
      <c r="BN671742" s="13" t="s">
        <v>175</v>
      </c>
      <c r="BO671742" s="13" t="s">
        <v>177</v>
      </c>
      <c r="BP671742" s="13" t="s">
        <v>82</v>
      </c>
      <c r="BQ671742" s="13" t="s">
        <v>180</v>
      </c>
      <c r="BR671742" s="13" t="s">
        <v>182</v>
      </c>
      <c r="BS671742" s="13" t="s">
        <v>59</v>
      </c>
      <c r="BT671742" s="13" t="s">
        <v>59</v>
      </c>
      <c r="BU671742" s="13" t="s">
        <v>186</v>
      </c>
      <c r="BV671742" s="13" t="s">
        <v>124</v>
      </c>
      <c r="BW671742" s="13" t="s">
        <v>107</v>
      </c>
      <c r="BX671742" s="13" t="s">
        <v>107</v>
      </c>
      <c r="BY671742" s="13" t="s">
        <v>191</v>
      </c>
      <c r="BZ671742" s="13" t="s">
        <v>64</v>
      </c>
      <c r="CA671742" s="13" t="s">
        <v>124</v>
      </c>
      <c r="CB671742" s="13" t="s">
        <v>72</v>
      </c>
      <c r="CC671742" s="13" t="s">
        <v>63</v>
      </c>
      <c r="CD671742" s="13" t="s">
        <v>64</v>
      </c>
      <c r="CE671742" s="11" t="s">
        <v>114</v>
      </c>
      <c r="CF671742" s="11" t="s">
        <v>61</v>
      </c>
      <c r="CG671742" s="7" t="s">
        <v>201</v>
      </c>
      <c r="CH671742" s="7" t="s">
        <v>203</v>
      </c>
      <c r="CI671742" s="7" t="s">
        <v>144</v>
      </c>
      <c r="CJ671742" s="7" t="s">
        <v>207</v>
      </c>
      <c r="CK671742" s="7" t="s">
        <v>101</v>
      </c>
      <c r="CL671742" s="7" t="s">
        <v>65</v>
      </c>
    </row>
    <row r="671743" spans="1:90" x14ac:dyDescent="0.25">
      <c r="A671743" s="1" t="s">
        <v>7</v>
      </c>
      <c r="B671743" s="7" t="s">
        <v>69</v>
      </c>
      <c r="C671743" s="7" t="s">
        <v>69</v>
      </c>
      <c r="D671743" s="7" t="s">
        <v>75</v>
      </c>
      <c r="E671743" s="7" t="s">
        <v>75</v>
      </c>
      <c r="F671743" s="7" t="s">
        <v>69</v>
      </c>
      <c r="G671743" s="7" t="s">
        <v>75</v>
      </c>
      <c r="I671743" s="7" t="s">
        <v>69</v>
      </c>
      <c r="J671743" s="7" t="s">
        <v>75</v>
      </c>
      <c r="K671743" s="7" t="s">
        <v>75</v>
      </c>
      <c r="L671743" s="7" t="s">
        <v>75</v>
      </c>
      <c r="M671743" s="7" t="s">
        <v>75</v>
      </c>
      <c r="N671743" s="7" t="s">
        <v>75</v>
      </c>
      <c r="O671743" s="7" t="s">
        <v>75</v>
      </c>
      <c r="P671743" s="7" t="s">
        <v>75</v>
      </c>
      <c r="Q671743" s="7" t="s">
        <v>69</v>
      </c>
      <c r="R671743" s="7" t="s">
        <v>75</v>
      </c>
      <c r="S671743" s="13" t="s">
        <v>75</v>
      </c>
      <c r="T671743" s="7" t="s">
        <v>75</v>
      </c>
      <c r="U671743" s="7" t="s">
        <v>75</v>
      </c>
      <c r="V671743" s="7" t="s">
        <v>69</v>
      </c>
      <c r="W671743" s="7" t="s">
        <v>75</v>
      </c>
      <c r="X671743" s="7" t="s">
        <v>69</v>
      </c>
      <c r="Y671743" s="7" t="s">
        <v>75</v>
      </c>
      <c r="Z671743" s="7" t="s">
        <v>75</v>
      </c>
      <c r="AA671743" s="7" t="s">
        <v>75</v>
      </c>
      <c r="AB671743" s="11" t="s">
        <v>75</v>
      </c>
      <c r="AC671743" s="7" t="s">
        <v>75</v>
      </c>
      <c r="AD671743" s="7" t="s">
        <v>75</v>
      </c>
      <c r="AE671743" s="7" t="s">
        <v>75</v>
      </c>
      <c r="AF671743" s="7" t="s">
        <v>75</v>
      </c>
      <c r="AG671743" s="7" t="s">
        <v>69</v>
      </c>
      <c r="AH671743" s="7" t="s">
        <v>75</v>
      </c>
      <c r="AI671743" s="7" t="s">
        <v>69</v>
      </c>
      <c r="AJ671743" s="7" t="s">
        <v>75</v>
      </c>
      <c r="AK671743" s="7" t="s">
        <v>75</v>
      </c>
      <c r="AL671743" s="7" t="s">
        <v>75</v>
      </c>
      <c r="AM671743" s="7" t="s">
        <v>69</v>
      </c>
      <c r="AN671743" s="7" t="s">
        <v>75</v>
      </c>
      <c r="AO671743" s="7" t="s">
        <v>69</v>
      </c>
      <c r="AP671743" s="7" t="s">
        <v>75</v>
      </c>
      <c r="AQ671743" s="7" t="s">
        <v>75</v>
      </c>
      <c r="AR671743" s="7" t="s">
        <v>75</v>
      </c>
      <c r="AS671743" s="7" t="s">
        <v>75</v>
      </c>
      <c r="AT671743" s="7" t="s">
        <v>75</v>
      </c>
      <c r="AU671743" s="7" t="s">
        <v>75</v>
      </c>
      <c r="AV671743" s="7" t="s">
        <v>69</v>
      </c>
      <c r="AW671743" s="7" t="s">
        <v>75</v>
      </c>
      <c r="AX671743" s="7" t="s">
        <v>69</v>
      </c>
      <c r="AY671743" s="7" t="s">
        <v>75</v>
      </c>
      <c r="AZ671743" s="7" t="s">
        <v>75</v>
      </c>
      <c r="BA671743" s="7" t="s">
        <v>75</v>
      </c>
      <c r="BB671743" s="7" t="s">
        <v>75</v>
      </c>
      <c r="BC671743" s="7" t="s">
        <v>75</v>
      </c>
      <c r="BD671743" s="7" t="s">
        <v>69</v>
      </c>
      <c r="BE671743" s="7" t="s">
        <v>75</v>
      </c>
      <c r="BF671743" s="7" t="s">
        <v>75</v>
      </c>
      <c r="BG671743" s="7" t="s">
        <v>75</v>
      </c>
      <c r="BH671743" s="7" t="s">
        <v>75</v>
      </c>
      <c r="BI671743" s="7" t="s">
        <v>75</v>
      </c>
      <c r="BJ671743" s="7" t="s">
        <v>75</v>
      </c>
      <c r="BK671743" s="7" t="s">
        <v>75</v>
      </c>
      <c r="BL671743" s="7" t="s">
        <v>75</v>
      </c>
      <c r="BM671743" s="7" t="s">
        <v>75</v>
      </c>
      <c r="BN671743" s="7" t="s">
        <v>69</v>
      </c>
      <c r="BO671743" s="13"/>
      <c r="BP671743" s="7" t="s">
        <v>75</v>
      </c>
      <c r="BQ671743" s="7" t="s">
        <v>75</v>
      </c>
      <c r="BR671743" s="7" t="s">
        <v>75</v>
      </c>
      <c r="BS671743" s="7" t="s">
        <v>75</v>
      </c>
      <c r="BT671743" s="7" t="s">
        <v>75</v>
      </c>
      <c r="BU671743" s="7" t="s">
        <v>75</v>
      </c>
      <c r="BV671743" s="7" t="s">
        <v>69</v>
      </c>
      <c r="BW671743" s="7" t="s">
        <v>69</v>
      </c>
      <c r="BX671743" s="7" t="s">
        <v>69</v>
      </c>
      <c r="BY671743" s="7" t="s">
        <v>75</v>
      </c>
      <c r="BZ671743" s="7" t="s">
        <v>75</v>
      </c>
      <c r="CA671743" s="7" t="s">
        <v>69</v>
      </c>
      <c r="CB671743" s="7" t="s">
        <v>69</v>
      </c>
      <c r="CC671743" s="7" t="s">
        <v>75</v>
      </c>
      <c r="CD671743" s="7" t="s">
        <v>75</v>
      </c>
      <c r="CE671743" s="7" t="s">
        <v>75</v>
      </c>
      <c r="CF671743" s="7" t="s">
        <v>75</v>
      </c>
      <c r="CG671743" s="7" t="s">
        <v>75</v>
      </c>
      <c r="CH671743" s="7" t="s">
        <v>69</v>
      </c>
      <c r="CI671743" s="7" t="s">
        <v>75</v>
      </c>
      <c r="CJ671743" s="7" t="s">
        <v>75</v>
      </c>
      <c r="CK671743" s="7" t="s">
        <v>75</v>
      </c>
      <c r="CL671743" s="7" t="s">
        <v>75</v>
      </c>
    </row>
    <row r="671744" spans="1:90" x14ac:dyDescent="0.25">
      <c r="A671744" s="1" t="s">
        <v>8</v>
      </c>
      <c r="B671744" s="13" t="s">
        <v>70</v>
      </c>
      <c r="C671744" s="7" t="s">
        <v>70</v>
      </c>
      <c r="D671744" s="11" t="s">
        <v>76</v>
      </c>
      <c r="E671744" s="11" t="s">
        <v>76</v>
      </c>
      <c r="F671744" s="11" t="s">
        <v>70</v>
      </c>
      <c r="G671744" s="11" t="s">
        <v>76</v>
      </c>
      <c r="H671744" s="11" t="s">
        <v>85</v>
      </c>
      <c r="I671744" s="11" t="s">
        <v>70</v>
      </c>
      <c r="J671744" s="11" t="s">
        <v>76</v>
      </c>
      <c r="K671744" s="11" t="s">
        <v>76</v>
      </c>
      <c r="L671744" s="11" t="s">
        <v>76</v>
      </c>
      <c r="M671744" s="13" t="s">
        <v>76</v>
      </c>
      <c r="N671744" s="11" t="s">
        <v>76</v>
      </c>
      <c r="O671744" s="11" t="s">
        <v>76</v>
      </c>
      <c r="P671744" s="11" t="s">
        <v>76</v>
      </c>
      <c r="Q671744" s="11" t="s">
        <v>99</v>
      </c>
      <c r="R671744" s="13" t="s">
        <v>76</v>
      </c>
      <c r="S671744" s="13" t="s">
        <v>76</v>
      </c>
      <c r="T671744" s="11" t="s">
        <v>104</v>
      </c>
      <c r="U671744" s="11" t="s">
        <v>76</v>
      </c>
      <c r="V671744" s="11" t="s">
        <v>70</v>
      </c>
      <c r="W671744" s="11" t="s">
        <v>104</v>
      </c>
      <c r="X671744" s="11" t="s">
        <v>70</v>
      </c>
      <c r="Y671744" s="11" t="s">
        <v>76</v>
      </c>
      <c r="Z671744" s="11" t="s">
        <v>76</v>
      </c>
      <c r="AA671744" s="11" t="s">
        <v>76</v>
      </c>
      <c r="AB671744" s="11" t="s">
        <v>76</v>
      </c>
      <c r="AC671744" s="11" t="s">
        <v>76</v>
      </c>
      <c r="AD671744" s="11" t="s">
        <v>76</v>
      </c>
      <c r="AE671744" s="11" t="s">
        <v>104</v>
      </c>
      <c r="AF671744" s="11" t="s">
        <v>76</v>
      </c>
      <c r="AG671744" s="11" t="s">
        <v>70</v>
      </c>
      <c r="AH671744" s="11" t="s">
        <v>76</v>
      </c>
      <c r="AI671744" s="11" t="s">
        <v>99</v>
      </c>
      <c r="AJ671744" s="11" t="s">
        <v>76</v>
      </c>
      <c r="AK671744" s="11" t="s">
        <v>76</v>
      </c>
      <c r="AL671744" s="11" t="s">
        <v>76</v>
      </c>
      <c r="AM671744" s="11" t="s">
        <v>70</v>
      </c>
      <c r="AN671744" s="11" t="s">
        <v>76</v>
      </c>
      <c r="AO671744" s="11" t="s">
        <v>70</v>
      </c>
      <c r="AP671744" s="11" t="s">
        <v>76</v>
      </c>
      <c r="AQ671744" s="11" t="s">
        <v>76</v>
      </c>
      <c r="AR671744" s="11" t="s">
        <v>76</v>
      </c>
      <c r="AS671744" s="11" t="s">
        <v>76</v>
      </c>
      <c r="AT671744" s="11" t="s">
        <v>76</v>
      </c>
      <c r="AU671744" s="13" t="s">
        <v>76</v>
      </c>
      <c r="AV671744" s="7" t="s">
        <v>151</v>
      </c>
      <c r="AW671744" s="11" t="s">
        <v>76</v>
      </c>
      <c r="AX671744" s="13" t="s">
        <v>151</v>
      </c>
      <c r="AY671744" s="11" t="s">
        <v>76</v>
      </c>
      <c r="AZ671744" s="11" t="s">
        <v>76</v>
      </c>
      <c r="BA671744" s="11" t="s">
        <v>104</v>
      </c>
      <c r="BB671744" s="11" t="s">
        <v>76</v>
      </c>
      <c r="BC671744" s="11" t="s">
        <v>76</v>
      </c>
      <c r="BD671744" s="11" t="s">
        <v>70</v>
      </c>
      <c r="BE671744" s="11" t="s">
        <v>76</v>
      </c>
      <c r="BF671744" s="11" t="s">
        <v>76</v>
      </c>
      <c r="BG671744" s="11" t="s">
        <v>76</v>
      </c>
      <c r="BH671744" s="11" t="s">
        <v>76</v>
      </c>
      <c r="BI671744" s="11" t="s">
        <v>76</v>
      </c>
      <c r="BJ671744" s="11" t="s">
        <v>76</v>
      </c>
      <c r="BK671744" s="11" t="s">
        <v>76</v>
      </c>
      <c r="BL671744" s="11" t="s">
        <v>76</v>
      </c>
      <c r="BM671744" s="11" t="s">
        <v>76</v>
      </c>
      <c r="BN671744" s="11" t="s">
        <v>70</v>
      </c>
      <c r="BO671744" s="11" t="s">
        <v>85</v>
      </c>
      <c r="BP671744" s="11" t="s">
        <v>76</v>
      </c>
      <c r="BQ671744" s="11" t="s">
        <v>76</v>
      </c>
      <c r="BR671744" s="11" t="s">
        <v>76</v>
      </c>
      <c r="BS671744" s="11" t="s">
        <v>76</v>
      </c>
      <c r="BT671744" s="11" t="s">
        <v>76</v>
      </c>
      <c r="BU671744" s="11" t="s">
        <v>76</v>
      </c>
      <c r="BV671744" s="11" t="s">
        <v>70</v>
      </c>
      <c r="BW671744" s="11" t="s">
        <v>70</v>
      </c>
      <c r="BX671744" s="11" t="s">
        <v>70</v>
      </c>
      <c r="BY671744" s="11" t="s">
        <v>104</v>
      </c>
      <c r="BZ671744" s="11" t="s">
        <v>76</v>
      </c>
      <c r="CA671744" s="11" t="s">
        <v>70</v>
      </c>
      <c r="CB671744" s="11" t="s">
        <v>70</v>
      </c>
      <c r="CC671744" s="11" t="s">
        <v>76</v>
      </c>
      <c r="CD671744" s="11" t="s">
        <v>76</v>
      </c>
      <c r="CE671744" s="11" t="s">
        <v>76</v>
      </c>
      <c r="CF671744" s="11" t="s">
        <v>104</v>
      </c>
      <c r="CG671744" s="11" t="s">
        <v>76</v>
      </c>
      <c r="CH671744" s="11" t="s">
        <v>151</v>
      </c>
      <c r="CI671744" s="11" t="s">
        <v>76</v>
      </c>
      <c r="CJ671744" s="11" t="s">
        <v>76</v>
      </c>
      <c r="CK671744" s="11" t="s">
        <v>76</v>
      </c>
      <c r="CL671744" s="11" t="s">
        <v>76</v>
      </c>
    </row>
    <row r="671745" spans="1:90" x14ac:dyDescent="0.25">
      <c r="A671745" s="1" t="s">
        <v>9</v>
      </c>
      <c r="AI671745" s="7" t="s">
        <v>56</v>
      </c>
      <c r="AK671745" s="7" t="s">
        <v>56</v>
      </c>
      <c r="AL671745" s="7" t="s">
        <v>56</v>
      </c>
      <c r="AM671745" s="7" t="s">
        <v>56</v>
      </c>
      <c r="AN671745" s="7" t="s">
        <v>56</v>
      </c>
      <c r="AO671745" s="7" t="s">
        <v>56</v>
      </c>
      <c r="AT671745" s="13"/>
      <c r="AY671745" s="7" t="s">
        <v>56</v>
      </c>
      <c r="AZ671745" s="7" t="s">
        <v>56</v>
      </c>
      <c r="BA671745" s="7" t="s">
        <v>56</v>
      </c>
      <c r="BC671745" s="7" t="s">
        <v>56</v>
      </c>
      <c r="BG671745" s="13" t="s">
        <v>56</v>
      </c>
      <c r="BL671745" s="13" t="s">
        <v>56</v>
      </c>
      <c r="BM671745" s="13"/>
      <c r="BO671745" s="13"/>
      <c r="BQ671745" s="13"/>
      <c r="BR671745" s="13" t="s">
        <v>56</v>
      </c>
      <c r="BS671745" s="13" t="s">
        <v>56</v>
      </c>
      <c r="BY671745" s="7" t="s">
        <v>56</v>
      </c>
      <c r="CL671745" s="7" t="s">
        <v>56</v>
      </c>
    </row>
    <row r="671746" spans="1:90" x14ac:dyDescent="0.25">
      <c r="A671746" s="1" t="s">
        <v>10</v>
      </c>
      <c r="B671746" s="13" t="s">
        <v>56</v>
      </c>
      <c r="C671746" s="7" t="s">
        <v>56</v>
      </c>
      <c r="D671746" s="13" t="s">
        <v>56</v>
      </c>
      <c r="E671746" s="13" t="s">
        <v>56</v>
      </c>
      <c r="F671746" s="13" t="s">
        <v>56</v>
      </c>
      <c r="G671746" s="13" t="s">
        <v>56</v>
      </c>
      <c r="H671746" s="13" t="s">
        <v>56</v>
      </c>
      <c r="I671746" s="13" t="s">
        <v>56</v>
      </c>
      <c r="J671746" s="13" t="s">
        <v>56</v>
      </c>
      <c r="K671746" s="13" t="s">
        <v>56</v>
      </c>
      <c r="L671746" s="13" t="s">
        <v>56</v>
      </c>
      <c r="M671746" s="13" t="s">
        <v>56</v>
      </c>
      <c r="N671746" s="13" t="s">
        <v>56</v>
      </c>
      <c r="O671746" s="13" t="s">
        <v>56</v>
      </c>
      <c r="P671746" s="13" t="s">
        <v>56</v>
      </c>
      <c r="Q671746" s="13" t="s">
        <v>56</v>
      </c>
      <c r="R671746" s="13" t="s">
        <v>56</v>
      </c>
      <c r="S671746" s="13" t="s">
        <v>56</v>
      </c>
      <c r="T671746" s="7" t="s">
        <v>56</v>
      </c>
      <c r="U671746" s="7" t="s">
        <v>56</v>
      </c>
      <c r="V671746" s="7" t="s">
        <v>56</v>
      </c>
      <c r="W671746" s="7" t="s">
        <v>56</v>
      </c>
      <c r="X671746" s="7" t="s">
        <v>56</v>
      </c>
      <c r="Y671746" s="7" t="s">
        <v>56</v>
      </c>
      <c r="Z671746" s="7" t="s">
        <v>56</v>
      </c>
      <c r="AA671746" s="7" t="s">
        <v>56</v>
      </c>
      <c r="AB671746" s="7" t="s">
        <v>56</v>
      </c>
      <c r="AC671746" s="7" t="s">
        <v>56</v>
      </c>
      <c r="AD671746" s="7" t="s">
        <v>56</v>
      </c>
      <c r="AE671746" s="7" t="s">
        <v>56</v>
      </c>
      <c r="AS671746" s="13"/>
      <c r="BE671746" s="13"/>
      <c r="BT671746" s="13"/>
    </row>
    <row r="671747" spans="1:90" x14ac:dyDescent="0.25">
      <c r="A671747" s="1" t="s">
        <v>11</v>
      </c>
      <c r="AF671747" s="7" t="s">
        <v>56</v>
      </c>
      <c r="AG671747" s="13" t="s">
        <v>56</v>
      </c>
      <c r="AH671747" s="7" t="s">
        <v>56</v>
      </c>
      <c r="AJ671747" s="13" t="s">
        <v>56</v>
      </c>
      <c r="AN671747" s="13"/>
      <c r="AP671747" s="13" t="s">
        <v>56</v>
      </c>
      <c r="AQ671747" s="13" t="s">
        <v>56</v>
      </c>
      <c r="AR671747" s="13" t="s">
        <v>56</v>
      </c>
      <c r="AS671747" s="7" t="s">
        <v>56</v>
      </c>
      <c r="AT671747" s="7" t="s">
        <v>56</v>
      </c>
      <c r="AU671747" s="13" t="s">
        <v>56</v>
      </c>
      <c r="AV671747" s="13" t="s">
        <v>56</v>
      </c>
      <c r="AW671747" s="13" t="s">
        <v>56</v>
      </c>
      <c r="AX671747" s="13" t="s">
        <v>56</v>
      </c>
      <c r="BB671747" s="13" t="s">
        <v>56</v>
      </c>
      <c r="BD671747" s="13" t="s">
        <v>56</v>
      </c>
      <c r="BE671747" s="13" t="s">
        <v>56</v>
      </c>
      <c r="BF671747" s="13" t="s">
        <v>56</v>
      </c>
      <c r="BH671747" s="7" t="s">
        <v>56</v>
      </c>
      <c r="BI671747" s="13" t="s">
        <v>56</v>
      </c>
      <c r="BJ671747" s="13" t="s">
        <v>56</v>
      </c>
      <c r="BK671747" s="13" t="s">
        <v>56</v>
      </c>
      <c r="BM671747" s="7" t="s">
        <v>56</v>
      </c>
      <c r="BN671747" s="13" t="s">
        <v>56</v>
      </c>
      <c r="BO671747" s="7" t="s">
        <v>56</v>
      </c>
      <c r="BP671747" s="7" t="s">
        <v>56</v>
      </c>
      <c r="BQ671747" s="7" t="s">
        <v>56</v>
      </c>
      <c r="BT671747" s="13" t="s">
        <v>56</v>
      </c>
      <c r="BU671747" s="13" t="s">
        <v>56</v>
      </c>
      <c r="BV671747" s="13" t="s">
        <v>56</v>
      </c>
      <c r="BW671747" s="13" t="s">
        <v>56</v>
      </c>
      <c r="BX671747" s="13" t="s">
        <v>56</v>
      </c>
      <c r="BZ671747" s="13" t="s">
        <v>56</v>
      </c>
      <c r="CA671747" s="7" t="s">
        <v>56</v>
      </c>
      <c r="CB671747" s="7" t="s">
        <v>56</v>
      </c>
      <c r="CC671747" s="7" t="s">
        <v>56</v>
      </c>
      <c r="CD671747" s="7" t="s">
        <v>56</v>
      </c>
      <c r="CE671747" s="7" t="s">
        <v>56</v>
      </c>
      <c r="CF671747" s="7" t="s">
        <v>56</v>
      </c>
      <c r="CG671747" s="7" t="s">
        <v>56</v>
      </c>
      <c r="CH671747" s="7" t="s">
        <v>56</v>
      </c>
      <c r="CI671747" s="7" t="s">
        <v>56</v>
      </c>
      <c r="CJ671747" s="7" t="s">
        <v>56</v>
      </c>
      <c r="CK671747" s="7" t="s">
        <v>56</v>
      </c>
    </row>
    <row r="671748" spans="1:90" x14ac:dyDescent="0.25">
      <c r="A671748" s="16" t="s">
        <v>12</v>
      </c>
      <c r="C671748" s="13"/>
      <c r="AF671748" s="7" t="s">
        <v>56</v>
      </c>
      <c r="AG671748" s="13" t="s">
        <v>56</v>
      </c>
      <c r="AH671748" s="7" t="s">
        <v>56</v>
      </c>
      <c r="AI671748" s="13" t="s">
        <v>56</v>
      </c>
      <c r="AJ671748" s="13" t="s">
        <v>56</v>
      </c>
      <c r="AK671748" s="13" t="s">
        <v>56</v>
      </c>
      <c r="AL671748" s="13" t="s">
        <v>56</v>
      </c>
      <c r="AM671748" s="13" t="s">
        <v>56</v>
      </c>
      <c r="AN671748" s="13" t="s">
        <v>56</v>
      </c>
      <c r="AO671748" s="13" t="s">
        <v>56</v>
      </c>
      <c r="AP671748" s="13" t="s">
        <v>56</v>
      </c>
      <c r="AQ671748" s="13" t="s">
        <v>56</v>
      </c>
      <c r="AR671748" s="13" t="s">
        <v>56</v>
      </c>
      <c r="AS671748" s="7" t="s">
        <v>56</v>
      </c>
      <c r="AT671748" s="7" t="s">
        <v>56</v>
      </c>
      <c r="AU671748" s="13" t="s">
        <v>56</v>
      </c>
      <c r="AV671748" s="13" t="s">
        <v>56</v>
      </c>
      <c r="AW671748" s="13" t="s">
        <v>56</v>
      </c>
      <c r="AX671748" s="13" t="s">
        <v>56</v>
      </c>
      <c r="AY671748" s="13" t="s">
        <v>56</v>
      </c>
      <c r="AZ671748" s="13" t="s">
        <v>56</v>
      </c>
      <c r="BA671748" s="13" t="s">
        <v>56</v>
      </c>
      <c r="BB671748" s="13" t="s">
        <v>56</v>
      </c>
      <c r="BC671748" s="13" t="s">
        <v>56</v>
      </c>
      <c r="BD671748" s="13" t="s">
        <v>56</v>
      </c>
      <c r="BE671748" s="13" t="s">
        <v>56</v>
      </c>
      <c r="BF671748" s="13" t="s">
        <v>56</v>
      </c>
      <c r="BG671748" s="13" t="s">
        <v>56</v>
      </c>
      <c r="BH671748" s="7" t="s">
        <v>56</v>
      </c>
      <c r="BI671748" s="13" t="s">
        <v>56</v>
      </c>
      <c r="BJ671748" s="13" t="s">
        <v>56</v>
      </c>
      <c r="BK671748" s="13" t="s">
        <v>56</v>
      </c>
      <c r="BL671748" s="13" t="s">
        <v>56</v>
      </c>
      <c r="BM671748" s="7" t="s">
        <v>56</v>
      </c>
      <c r="BN671748" s="13" t="s">
        <v>56</v>
      </c>
      <c r="BO671748" s="13" t="s">
        <v>56</v>
      </c>
      <c r="BP671748" s="7" t="s">
        <v>56</v>
      </c>
      <c r="BQ671748" s="7" t="s">
        <v>56</v>
      </c>
      <c r="BR671748" s="13" t="s">
        <v>56</v>
      </c>
      <c r="BS671748" s="13" t="s">
        <v>56</v>
      </c>
      <c r="BT671748" s="13" t="s">
        <v>56</v>
      </c>
      <c r="BU671748" s="13" t="s">
        <v>56</v>
      </c>
      <c r="BV671748" s="13" t="s">
        <v>56</v>
      </c>
      <c r="BW671748" s="13" t="s">
        <v>56</v>
      </c>
      <c r="BX671748" s="13" t="s">
        <v>56</v>
      </c>
      <c r="BY671748" s="7" t="s">
        <v>56</v>
      </c>
      <c r="CA671748" s="7" t="s">
        <v>56</v>
      </c>
      <c r="CB671748" s="7" t="s">
        <v>56</v>
      </c>
      <c r="CC671748" s="7" t="s">
        <v>56</v>
      </c>
      <c r="CE671748" s="7" t="s">
        <v>56</v>
      </c>
      <c r="CG671748" s="7" t="s">
        <v>56</v>
      </c>
      <c r="CH671748" s="7" t="s">
        <v>56</v>
      </c>
      <c r="CI671748" s="7" t="s">
        <v>56</v>
      </c>
      <c r="CK671748" s="7" t="s">
        <v>56</v>
      </c>
      <c r="CL671748" s="7" t="s">
        <v>56</v>
      </c>
    </row>
    <row r="671749" spans="1:90" x14ac:dyDescent="0.25">
      <c r="A671749" s="7" t="s">
        <v>13</v>
      </c>
      <c r="AF671749" s="7">
        <v>1</v>
      </c>
      <c r="AG671749" s="7">
        <v>1</v>
      </c>
      <c r="AH671749" s="7">
        <v>1</v>
      </c>
      <c r="AI671749" s="7">
        <v>2</v>
      </c>
      <c r="AJ671749" s="13">
        <v>1</v>
      </c>
      <c r="AL671749" s="7">
        <v>2</v>
      </c>
      <c r="AN671749" s="7">
        <v>2</v>
      </c>
      <c r="AP671749" s="7">
        <v>1</v>
      </c>
      <c r="AT671749" s="7">
        <v>1</v>
      </c>
      <c r="AU671749" s="7">
        <v>1</v>
      </c>
      <c r="AV671749" s="7">
        <v>1</v>
      </c>
      <c r="AW671749" s="7">
        <v>1</v>
      </c>
      <c r="AX671749" s="7">
        <v>2</v>
      </c>
      <c r="AY671749" s="7">
        <v>2</v>
      </c>
      <c r="AZ671749" s="7">
        <v>1</v>
      </c>
      <c r="BB671749" s="7">
        <v>1</v>
      </c>
      <c r="BC671749" s="7">
        <v>2</v>
      </c>
      <c r="BD671749" s="13" t="s">
        <v>157</v>
      </c>
      <c r="BF671749" s="7">
        <v>1</v>
      </c>
      <c r="BG671749" s="7">
        <v>2</v>
      </c>
      <c r="BI671749" s="7">
        <v>1</v>
      </c>
      <c r="BM671749" s="7">
        <v>2</v>
      </c>
      <c r="BP671749" s="7">
        <v>1</v>
      </c>
      <c r="BQ671749" s="7">
        <v>1</v>
      </c>
      <c r="BR671749" s="13">
        <v>2</v>
      </c>
      <c r="BS671749" s="7">
        <v>1</v>
      </c>
      <c r="BU671749" s="7">
        <v>1</v>
      </c>
      <c r="BW671749" s="7">
        <v>1</v>
      </c>
      <c r="BX671749" s="7">
        <v>3</v>
      </c>
      <c r="BY671749" s="7">
        <v>1</v>
      </c>
      <c r="CA671749" s="7">
        <v>1</v>
      </c>
      <c r="CB671749" s="7">
        <v>1</v>
      </c>
      <c r="CG671749" s="7">
        <v>1</v>
      </c>
      <c r="CH671749" s="7">
        <v>1</v>
      </c>
      <c r="CI671749" s="7">
        <v>2</v>
      </c>
      <c r="CK671749" s="7">
        <v>1</v>
      </c>
    </row>
    <row r="671750" spans="1:90" x14ac:dyDescent="0.25">
      <c r="A671750" s="7" t="s">
        <v>14</v>
      </c>
      <c r="AF671750" s="13" t="s">
        <v>122</v>
      </c>
      <c r="AH671750" s="7" t="s">
        <v>126</v>
      </c>
      <c r="AI671750" s="7">
        <v>4</v>
      </c>
      <c r="AJ671750" s="7">
        <v>1</v>
      </c>
      <c r="AK671750" s="7">
        <v>2</v>
      </c>
      <c r="AL671750" s="13">
        <v>3</v>
      </c>
      <c r="AM671750" s="7">
        <v>4</v>
      </c>
      <c r="AN671750" s="13" t="s">
        <v>137</v>
      </c>
      <c r="AO671750" s="7">
        <v>4</v>
      </c>
      <c r="AQ671750" s="13" t="s">
        <v>141</v>
      </c>
      <c r="AR671750" s="13" t="s">
        <v>141</v>
      </c>
      <c r="AS671750" s="7" t="s">
        <v>141</v>
      </c>
      <c r="AT671750" s="7">
        <v>1</v>
      </c>
      <c r="AU671750" s="13" t="s">
        <v>141</v>
      </c>
      <c r="AV671750" s="13" t="s">
        <v>141</v>
      </c>
      <c r="AW671750" s="13" t="s">
        <v>141</v>
      </c>
      <c r="AX671750" s="13" t="s">
        <v>141</v>
      </c>
      <c r="AY671750" s="7" t="s">
        <v>157</v>
      </c>
      <c r="BA671750" s="7">
        <v>1</v>
      </c>
      <c r="BE671750" s="13" t="s">
        <v>141</v>
      </c>
      <c r="BG671750" s="7">
        <v>9</v>
      </c>
      <c r="BH671750" s="13" t="s">
        <v>141</v>
      </c>
      <c r="BJ671750" s="13" t="s">
        <v>141</v>
      </c>
      <c r="BK671750" s="13" t="s">
        <v>141</v>
      </c>
      <c r="BL671750" s="7">
        <v>2</v>
      </c>
      <c r="BN671750" s="13" t="s">
        <v>141</v>
      </c>
      <c r="BO671750" s="7">
        <v>1</v>
      </c>
      <c r="BP671750" s="13" t="s">
        <v>141</v>
      </c>
      <c r="BQ671750" s="7">
        <v>1</v>
      </c>
      <c r="BR671750" s="13" t="s">
        <v>141</v>
      </c>
      <c r="BS671750" s="7">
        <v>6</v>
      </c>
      <c r="BV671750" s="7">
        <v>1</v>
      </c>
      <c r="BW671750" s="13" t="s">
        <v>141</v>
      </c>
      <c r="BX671750" s="13" t="s">
        <v>141</v>
      </c>
      <c r="BY671750" s="7">
        <v>4</v>
      </c>
      <c r="BZ671750" s="7">
        <v>1</v>
      </c>
      <c r="CC671750" s="7">
        <v>2</v>
      </c>
      <c r="CD671750" s="7">
        <v>1</v>
      </c>
      <c r="CE671750" s="7">
        <v>1</v>
      </c>
      <c r="CG671750" s="7" t="s">
        <v>141</v>
      </c>
      <c r="CH671750" s="7">
        <v>1</v>
      </c>
      <c r="CI671750" s="7">
        <v>3</v>
      </c>
      <c r="CJ671750" s="7" t="s">
        <v>141</v>
      </c>
      <c r="CK671750" s="7">
        <v>1</v>
      </c>
      <c r="CL671750" s="7">
        <v>6</v>
      </c>
    </row>
    <row r="671751" spans="1:90" x14ac:dyDescent="0.25">
      <c r="A671751" s="7" t="s">
        <v>15</v>
      </c>
      <c r="AF671751" s="7">
        <v>1</v>
      </c>
      <c r="AG671751" s="7">
        <f>AG671749+AG671750</f>
        <v>1</v>
      </c>
      <c r="AH671751" s="7">
        <v>2</v>
      </c>
      <c r="AI671751" s="7">
        <f>AI671749+AI671750</f>
        <v>6</v>
      </c>
      <c r="AJ671751" s="7">
        <f>AJ671749+AJ671750</f>
        <v>2</v>
      </c>
      <c r="AK671751" s="7">
        <f>AK671749+AK671750</f>
        <v>2</v>
      </c>
      <c r="AL671751" s="7">
        <f>AL671749+AL671750</f>
        <v>5</v>
      </c>
      <c r="AM671751" s="7">
        <f>AM671749+AM671750</f>
        <v>4</v>
      </c>
      <c r="AN671751" s="7">
        <v>10</v>
      </c>
      <c r="AO671751" s="7">
        <f>AO671749+AO671750</f>
        <v>4</v>
      </c>
      <c r="AP671751" s="7">
        <f>AP671749+AP671750</f>
        <v>1</v>
      </c>
      <c r="AQ671751" s="7">
        <v>1</v>
      </c>
      <c r="AR671751" s="7">
        <v>1</v>
      </c>
      <c r="AS671751" s="7">
        <v>1</v>
      </c>
      <c r="AT671751" s="7">
        <f>AT671749+AT671750</f>
        <v>2</v>
      </c>
      <c r="AU671751" s="7">
        <v>2</v>
      </c>
      <c r="AV671751" s="7">
        <v>2</v>
      </c>
      <c r="AW671751" s="7">
        <v>2</v>
      </c>
      <c r="AX671751" s="7">
        <v>3</v>
      </c>
      <c r="AY671751" s="7">
        <v>4</v>
      </c>
      <c r="AZ671751" s="7">
        <f>AZ671749+AZ671750</f>
        <v>1</v>
      </c>
      <c r="BA671751" s="7">
        <f>BA671749+BA671750</f>
        <v>1</v>
      </c>
      <c r="BB671751" s="7">
        <f>BB671749+BB671750</f>
        <v>1</v>
      </c>
      <c r="BC671751" s="7">
        <f>BC671749+BC671750</f>
        <v>2</v>
      </c>
      <c r="BD671751" s="7">
        <v>2</v>
      </c>
      <c r="BE671751" s="7">
        <v>1</v>
      </c>
      <c r="BF671751" s="7">
        <f>BF671749+BF671750</f>
        <v>1</v>
      </c>
      <c r="BG671751" s="7">
        <f>BG671749+BG671750</f>
        <v>11</v>
      </c>
      <c r="BH671751" s="7">
        <v>1</v>
      </c>
      <c r="BI671751" s="7">
        <f>BI671749+BI671750</f>
        <v>1</v>
      </c>
      <c r="BJ671751" s="7">
        <v>1</v>
      </c>
      <c r="BK671751" s="7">
        <v>1</v>
      </c>
      <c r="BL671751" s="7">
        <f>BL671749+BL671750</f>
        <v>2</v>
      </c>
      <c r="BM671751" s="7">
        <f>BM671749+BM671750</f>
        <v>2</v>
      </c>
      <c r="BN671751" s="7">
        <v>1</v>
      </c>
      <c r="BO671751" s="7">
        <f>BO671749+BO671750</f>
        <v>1</v>
      </c>
      <c r="BP671751" s="7">
        <v>2</v>
      </c>
      <c r="BQ671751" s="7">
        <f>BQ671749+BQ671750</f>
        <v>2</v>
      </c>
      <c r="BR671751" s="7">
        <v>3</v>
      </c>
      <c r="BS671751" s="7">
        <f>BS671749+BS671750</f>
        <v>7</v>
      </c>
      <c r="BU671751" s="7">
        <f>BU671749+BU671750</f>
        <v>1</v>
      </c>
      <c r="BV671751" s="7">
        <f>BV671749+BV671750</f>
        <v>1</v>
      </c>
      <c r="BW671751" s="7">
        <v>2</v>
      </c>
      <c r="BX671751" s="7">
        <v>4</v>
      </c>
      <c r="BY671751" s="7">
        <v>5</v>
      </c>
      <c r="BZ671751" s="7">
        <v>1</v>
      </c>
      <c r="CA671751" s="7">
        <v>1</v>
      </c>
      <c r="CB671751" s="7">
        <v>1</v>
      </c>
      <c r="CC671751" s="7">
        <v>2</v>
      </c>
      <c r="CD671751" s="7">
        <v>1</v>
      </c>
      <c r="CE671751" s="7">
        <v>1</v>
      </c>
      <c r="CG671751" s="7">
        <v>2</v>
      </c>
      <c r="CH671751" s="7">
        <v>2</v>
      </c>
      <c r="CI671751" s="7">
        <v>5</v>
      </c>
      <c r="CJ671751" s="7">
        <v>1</v>
      </c>
      <c r="CK671751" s="7">
        <v>2</v>
      </c>
      <c r="CL671751" s="7">
        <v>6</v>
      </c>
    </row>
    <row r="671752" spans="1:90" x14ac:dyDescent="0.25">
      <c r="A671752" s="1" t="s">
        <v>16</v>
      </c>
      <c r="AF671752" s="13" t="s">
        <v>56</v>
      </c>
      <c r="AH671752" s="7" t="s">
        <v>56</v>
      </c>
      <c r="AI671752" s="13" t="s">
        <v>56</v>
      </c>
      <c r="AJ671752" s="13" t="s">
        <v>56</v>
      </c>
      <c r="AK671752" s="13" t="s">
        <v>56</v>
      </c>
      <c r="AL671752" s="13" t="s">
        <v>56</v>
      </c>
      <c r="AN671752" s="13" t="s">
        <v>56</v>
      </c>
      <c r="AT671752" s="13" t="s">
        <v>56</v>
      </c>
      <c r="AU671752" s="13" t="s">
        <v>56</v>
      </c>
      <c r="AV671752" s="13" t="s">
        <v>56</v>
      </c>
      <c r="AW671752" s="13" t="s">
        <v>56</v>
      </c>
      <c r="AX671752" s="13" t="s">
        <v>56</v>
      </c>
      <c r="AY671752" s="13" t="s">
        <v>56</v>
      </c>
      <c r="BG671752" s="13" t="s">
        <v>56</v>
      </c>
      <c r="BP671752" s="13" t="s">
        <v>56</v>
      </c>
      <c r="BQ671752" s="7" t="s">
        <v>56</v>
      </c>
      <c r="BR671752" s="7" t="s">
        <v>56</v>
      </c>
      <c r="BS671752" s="7" t="s">
        <v>56</v>
      </c>
      <c r="BW671752" s="13" t="s">
        <v>56</v>
      </c>
      <c r="BX671752" s="13" t="s">
        <v>56</v>
      </c>
      <c r="BY671752" s="7" t="s">
        <v>56</v>
      </c>
      <c r="CG671752" s="7" t="s">
        <v>56</v>
      </c>
      <c r="CH671752" s="7" t="s">
        <v>56</v>
      </c>
      <c r="CI671752" s="7" t="s">
        <v>56</v>
      </c>
      <c r="CK671752" s="7" t="s">
        <v>56</v>
      </c>
    </row>
    <row r="671753" spans="1:90" x14ac:dyDescent="0.25">
      <c r="A671753" s="16" t="s">
        <v>17</v>
      </c>
      <c r="AF671753" s="13"/>
      <c r="AI671753" s="13"/>
      <c r="AJ671753" s="13"/>
      <c r="AK671753" s="13"/>
      <c r="AL671753" s="13"/>
      <c r="AN671753" s="13"/>
      <c r="AT671753" s="13"/>
      <c r="AU671753" s="13"/>
      <c r="AV671753" s="13"/>
      <c r="AW671753" s="13"/>
      <c r="AX671753" s="13"/>
      <c r="AY671753" s="13"/>
      <c r="BG671753" s="13"/>
      <c r="BP671753" s="13">
        <v>1</v>
      </c>
    </row>
    <row r="671754" spans="1:90" x14ac:dyDescent="0.25">
      <c r="A671754" s="16" t="s">
        <v>18</v>
      </c>
      <c r="AF671754" s="13"/>
      <c r="AI671754" s="13"/>
      <c r="AJ671754" s="13"/>
      <c r="AK671754" s="13"/>
      <c r="AL671754" s="13"/>
      <c r="AN671754" s="13"/>
      <c r="AT671754" s="13"/>
      <c r="AU671754" s="13"/>
      <c r="AV671754" s="13"/>
      <c r="AW671754" s="13"/>
      <c r="AX671754" s="13"/>
      <c r="AY671754" s="13"/>
      <c r="AZ671754" s="7">
        <v>429</v>
      </c>
    </row>
    <row r="671755" spans="1:90" x14ac:dyDescent="0.25">
      <c r="A671755" s="1" t="s">
        <v>19</v>
      </c>
      <c r="AI671755" s="7">
        <v>1</v>
      </c>
      <c r="AY671755" s="7">
        <v>1</v>
      </c>
      <c r="BC671755" s="7">
        <v>1</v>
      </c>
    </row>
    <row r="671756" spans="1:90" x14ac:dyDescent="0.25">
      <c r="A671756" s="16" t="s">
        <v>20</v>
      </c>
      <c r="AF671756" s="13"/>
      <c r="AI671756" s="13"/>
      <c r="AJ671756" s="13"/>
      <c r="AK671756" s="13"/>
      <c r="AL671756" s="13"/>
      <c r="AN671756" s="13"/>
      <c r="AT671756" s="13"/>
      <c r="AU671756" s="13"/>
      <c r="AV671756" s="13"/>
      <c r="AW671756" s="13"/>
      <c r="AX671756" s="13"/>
      <c r="AY671756" s="13"/>
      <c r="BB671756" s="7">
        <v>2</v>
      </c>
    </row>
    <row r="671757" spans="1:90" x14ac:dyDescent="0.25">
      <c r="A671757" s="1" t="s">
        <v>21</v>
      </c>
      <c r="AH671757" s="7">
        <v>1</v>
      </c>
      <c r="AT671757" s="7">
        <v>1</v>
      </c>
    </row>
    <row r="671758" spans="1:90" x14ac:dyDescent="0.25">
      <c r="A671758" s="1" t="s">
        <v>22</v>
      </c>
      <c r="BG671758" s="7">
        <v>27</v>
      </c>
      <c r="BR671758" s="7">
        <v>1</v>
      </c>
      <c r="BX671758" s="7">
        <v>1</v>
      </c>
    </row>
    <row r="671759" spans="1:90" x14ac:dyDescent="0.25">
      <c r="A671759" s="17" t="s">
        <v>48</v>
      </c>
      <c r="AJ671759" s="7">
        <v>1</v>
      </c>
      <c r="AV671759" s="7">
        <v>1</v>
      </c>
      <c r="BF671759" s="7">
        <v>1</v>
      </c>
      <c r="CI671759" s="7">
        <v>1</v>
      </c>
    </row>
    <row r="671760" spans="1:90" x14ac:dyDescent="0.25">
      <c r="A671760" s="16" t="s">
        <v>23</v>
      </c>
      <c r="AI671760" s="7">
        <v>4</v>
      </c>
      <c r="AL671760" s="13">
        <v>3</v>
      </c>
      <c r="AP671760" s="7">
        <v>1</v>
      </c>
      <c r="AU671760" s="7">
        <v>1</v>
      </c>
      <c r="AW671760" s="7">
        <v>1</v>
      </c>
      <c r="AX671760" s="7">
        <v>1</v>
      </c>
      <c r="AY671760" s="7">
        <v>1</v>
      </c>
      <c r="BC671760" s="7">
        <v>36</v>
      </c>
      <c r="BD671760" s="7">
        <v>1</v>
      </c>
      <c r="BG671760" s="7">
        <v>4</v>
      </c>
      <c r="BI671760" s="7">
        <v>1</v>
      </c>
      <c r="BM671760" s="7">
        <v>2</v>
      </c>
      <c r="BQ671760" s="7">
        <v>1</v>
      </c>
      <c r="BR671760" s="7">
        <v>34</v>
      </c>
      <c r="BS671760" s="7">
        <v>10</v>
      </c>
      <c r="BU671760" s="7">
        <v>2</v>
      </c>
      <c r="BW671760" s="7">
        <v>9</v>
      </c>
      <c r="BX671760" s="7">
        <v>2</v>
      </c>
      <c r="BY671760" s="7">
        <v>4</v>
      </c>
      <c r="CB671760" s="7">
        <v>9</v>
      </c>
      <c r="CG671760" s="7">
        <v>4</v>
      </c>
      <c r="CH671760" s="7">
        <v>2</v>
      </c>
      <c r="CK671760" s="7">
        <v>9</v>
      </c>
    </row>
    <row r="671761" spans="1:90" x14ac:dyDescent="0.25">
      <c r="A671761" s="17" t="s">
        <v>211</v>
      </c>
      <c r="AL671761" s="13"/>
      <c r="BD671761" s="7">
        <v>1</v>
      </c>
      <c r="CA671761" s="7">
        <v>1</v>
      </c>
    </row>
    <row r="671762" spans="1:90" x14ac:dyDescent="0.25">
      <c r="A671762" s="1" t="s">
        <v>24</v>
      </c>
      <c r="AF671762" s="7">
        <v>2</v>
      </c>
      <c r="AG671762" s="7">
        <v>3</v>
      </c>
      <c r="AL671762" s="7">
        <v>1</v>
      </c>
      <c r="AN671762" s="7">
        <v>2</v>
      </c>
      <c r="AX671762" s="7">
        <v>1</v>
      </c>
    </row>
    <row r="671763" spans="1:90" x14ac:dyDescent="0.25">
      <c r="A671763" s="1" t="s">
        <v>25</v>
      </c>
      <c r="AN671763" s="7">
        <v>1</v>
      </c>
      <c r="BM671763" s="7">
        <v>2</v>
      </c>
      <c r="BX671763" s="7">
        <v>1</v>
      </c>
    </row>
    <row r="671764" spans="1:90" x14ac:dyDescent="0.25">
      <c r="A671764" s="17" t="s">
        <v>49</v>
      </c>
      <c r="AF671764" s="7">
        <v>3</v>
      </c>
      <c r="AL671764" s="7">
        <v>797</v>
      </c>
      <c r="AM671764" s="7">
        <v>11</v>
      </c>
      <c r="AN671764" s="7">
        <v>11</v>
      </c>
      <c r="AR671764" s="7">
        <v>999999999</v>
      </c>
      <c r="AS671764" s="7">
        <v>999999999</v>
      </c>
      <c r="AT671764" s="7">
        <v>11</v>
      </c>
      <c r="AU671764" s="7">
        <v>4</v>
      </c>
      <c r="AV671764" s="7">
        <v>3</v>
      </c>
      <c r="AW671764" s="7">
        <v>2</v>
      </c>
      <c r="AX671764" s="7">
        <v>1</v>
      </c>
      <c r="BE671764" s="7">
        <v>3</v>
      </c>
      <c r="BG671764" s="7">
        <v>75</v>
      </c>
      <c r="BH671764" s="7">
        <v>1</v>
      </c>
      <c r="BJ671764" s="7">
        <v>1</v>
      </c>
      <c r="BK671764" s="7">
        <v>94</v>
      </c>
      <c r="BL671764" s="7">
        <v>638</v>
      </c>
      <c r="BN671764" s="7">
        <v>1</v>
      </c>
      <c r="BP671764" s="7">
        <v>25</v>
      </c>
      <c r="BR671764" s="7">
        <v>14</v>
      </c>
      <c r="BT671764" s="7">
        <v>2</v>
      </c>
      <c r="BV671764" s="7">
        <v>1</v>
      </c>
      <c r="BW671764" s="7">
        <v>4</v>
      </c>
      <c r="BX671764" s="7">
        <v>11</v>
      </c>
      <c r="BY671764" s="7">
        <v>32</v>
      </c>
      <c r="BZ671764" s="7">
        <v>1</v>
      </c>
      <c r="CC671764" s="7">
        <v>7</v>
      </c>
      <c r="CD671764" s="7">
        <v>6</v>
      </c>
      <c r="CE671764" s="7">
        <v>20</v>
      </c>
      <c r="CF671764" s="7">
        <v>2</v>
      </c>
      <c r="CG671764" s="7">
        <v>5</v>
      </c>
      <c r="CH671764" s="7">
        <v>7</v>
      </c>
      <c r="CI671764" s="7">
        <v>66</v>
      </c>
      <c r="CJ671764" s="7">
        <v>3</v>
      </c>
      <c r="CK671764" s="7">
        <v>1</v>
      </c>
      <c r="CL671764" s="7">
        <v>1696</v>
      </c>
    </row>
    <row r="671765" spans="1:90" x14ac:dyDescent="0.25">
      <c r="A671765" s="17" t="s">
        <v>50</v>
      </c>
      <c r="AY671765" s="7">
        <v>5</v>
      </c>
      <c r="CE671765" s="7">
        <v>1</v>
      </c>
      <c r="CH671765" s="7">
        <v>5</v>
      </c>
      <c r="CL671765" s="7">
        <v>178</v>
      </c>
    </row>
    <row r="671766" spans="1:90" x14ac:dyDescent="0.25">
      <c r="A671766" s="1" t="s">
        <v>26</v>
      </c>
      <c r="BG671766" s="7">
        <v>2</v>
      </c>
      <c r="BV671766" s="7">
        <v>6</v>
      </c>
      <c r="BY671766" s="7">
        <v>15</v>
      </c>
      <c r="CL671766" s="7">
        <v>1</v>
      </c>
    </row>
    <row r="671767" spans="1:90" x14ac:dyDescent="0.25">
      <c r="A671767" s="16" t="s">
        <v>27</v>
      </c>
      <c r="BG671767" s="7">
        <v>18</v>
      </c>
      <c r="BS671767" s="7">
        <v>2</v>
      </c>
    </row>
    <row r="671768" spans="1:90" x14ac:dyDescent="0.25">
      <c r="A671768" s="16" t="s">
        <v>28</v>
      </c>
      <c r="BA671768" s="7">
        <v>1933</v>
      </c>
      <c r="BG671768" s="7">
        <v>4</v>
      </c>
      <c r="BL671768" s="7">
        <v>59</v>
      </c>
      <c r="BO671768" s="7">
        <v>5</v>
      </c>
      <c r="CH671768" s="7">
        <v>5</v>
      </c>
      <c r="CI671768" s="7">
        <v>1</v>
      </c>
      <c r="CL671768" s="7">
        <v>161</v>
      </c>
    </row>
    <row r="671769" spans="1:90" x14ac:dyDescent="0.25">
      <c r="A671769" s="16" t="s">
        <v>29</v>
      </c>
      <c r="AN671769" s="13">
        <v>2</v>
      </c>
    </row>
    <row r="671770" spans="1:90" x14ac:dyDescent="0.25">
      <c r="A671770" s="1" t="s">
        <v>30</v>
      </c>
      <c r="AI671770" s="7">
        <v>1</v>
      </c>
      <c r="AY671770" s="7">
        <v>96</v>
      </c>
      <c r="BG671770" s="7">
        <v>27</v>
      </c>
      <c r="BY671770" s="7">
        <v>17</v>
      </c>
    </row>
    <row r="671771" spans="1:90" x14ac:dyDescent="0.25">
      <c r="A671771" s="17" t="s">
        <v>51</v>
      </c>
      <c r="AO671771" s="7">
        <v>2</v>
      </c>
      <c r="AT671771" s="7">
        <v>8</v>
      </c>
      <c r="AY671771" s="7">
        <v>24</v>
      </c>
      <c r="BG671771" s="7">
        <v>3</v>
      </c>
      <c r="BY671771" s="7">
        <v>4</v>
      </c>
    </row>
    <row r="671772" spans="1:90" x14ac:dyDescent="0.25">
      <c r="A671772" s="16" t="s">
        <v>31</v>
      </c>
      <c r="AJ671772" s="7">
        <v>3</v>
      </c>
      <c r="AL671772" s="13">
        <v>109</v>
      </c>
      <c r="AM671772" s="7">
        <v>6</v>
      </c>
      <c r="AN671772" s="7">
        <v>25</v>
      </c>
      <c r="AO671772" s="7">
        <v>10</v>
      </c>
      <c r="BG671772" s="7">
        <v>3</v>
      </c>
      <c r="BS671772" s="7">
        <v>4</v>
      </c>
      <c r="CC671772" s="7">
        <v>4</v>
      </c>
      <c r="CI671772" s="7">
        <v>2</v>
      </c>
      <c r="CL671772" s="7">
        <v>3</v>
      </c>
    </row>
    <row r="671773" spans="1:90" x14ac:dyDescent="0.25">
      <c r="A671773" s="16" t="s">
        <v>32</v>
      </c>
    </row>
    <row r="671774" spans="1:90" x14ac:dyDescent="0.25">
      <c r="A671774" s="16" t="s">
        <v>33</v>
      </c>
      <c r="BG671774" s="7">
        <v>2</v>
      </c>
      <c r="BL671774" s="7">
        <v>2</v>
      </c>
      <c r="BS671774" s="7">
        <v>4</v>
      </c>
    </row>
    <row r="671775" spans="1:90" x14ac:dyDescent="0.25">
      <c r="A671775" s="1" t="s">
        <v>34</v>
      </c>
      <c r="AI671775" s="7">
        <v>73</v>
      </c>
    </row>
    <row r="671776" spans="1:90" x14ac:dyDescent="0.25">
      <c r="A671776" s="16" t="s">
        <v>35</v>
      </c>
      <c r="AK671776" s="7">
        <v>15</v>
      </c>
      <c r="AL671776" s="13">
        <v>72</v>
      </c>
      <c r="AM671776" s="7">
        <v>7</v>
      </c>
      <c r="AN671776" s="7">
        <v>1</v>
      </c>
      <c r="AO671776" s="7">
        <v>10</v>
      </c>
      <c r="BG671776" s="7">
        <v>2</v>
      </c>
      <c r="BS671776" s="7">
        <v>12</v>
      </c>
      <c r="CC671776" s="7">
        <v>4</v>
      </c>
      <c r="CE671776" s="7">
        <v>1</v>
      </c>
    </row>
    <row r="671777" spans="1:90" x14ac:dyDescent="0.25">
      <c r="A671777" s="1" t="s">
        <v>36</v>
      </c>
      <c r="AL671777" s="7">
        <v>9</v>
      </c>
      <c r="AM671777" s="7">
        <v>2</v>
      </c>
      <c r="AN671777" s="7">
        <v>3</v>
      </c>
      <c r="AO671777" s="7">
        <v>5</v>
      </c>
      <c r="BQ671777" s="7">
        <v>1</v>
      </c>
    </row>
    <row r="671778" spans="1:90" x14ac:dyDescent="0.25">
      <c r="A671778" s="1" t="s">
        <v>37</v>
      </c>
      <c r="BS671778" s="7">
        <v>34</v>
      </c>
    </row>
    <row r="671779" spans="1:90" x14ac:dyDescent="0.25">
      <c r="A671779" s="1" t="s">
        <v>38</v>
      </c>
      <c r="AI671779" s="7">
        <v>1</v>
      </c>
    </row>
    <row r="671780" spans="1:90" x14ac:dyDescent="0.25">
      <c r="A671780" s="1" t="s">
        <v>39</v>
      </c>
      <c r="AI671780" s="7">
        <v>1</v>
      </c>
      <c r="CL671780" s="7">
        <v>1</v>
      </c>
    </row>
    <row r="671781" spans="1:90" x14ac:dyDescent="0.25">
      <c r="A671781" s="1" t="s">
        <v>40</v>
      </c>
      <c r="AK671781" s="13">
        <v>1</v>
      </c>
    </row>
    <row r="671782" spans="1:90" x14ac:dyDescent="0.25">
      <c r="A671782" s="1" t="s">
        <v>41</v>
      </c>
      <c r="AN671782" s="7">
        <v>2</v>
      </c>
      <c r="CI671782" s="7">
        <v>2</v>
      </c>
      <c r="CL671782" s="7">
        <v>1</v>
      </c>
    </row>
    <row r="671783" spans="1:90" x14ac:dyDescent="0.25">
      <c r="A671783" s="1" t="s">
        <v>42</v>
      </c>
      <c r="AN671783" s="7">
        <v>3</v>
      </c>
      <c r="BS671783" s="7">
        <v>2</v>
      </c>
    </row>
    <row r="671784" spans="1:90" x14ac:dyDescent="0.25">
      <c r="A671784" s="17" t="s">
        <v>52</v>
      </c>
      <c r="AN671784" s="7">
        <v>1</v>
      </c>
      <c r="BG671784" s="7">
        <v>2</v>
      </c>
      <c r="CL671784" s="7">
        <v>11</v>
      </c>
    </row>
    <row r="671785" spans="1:90" x14ac:dyDescent="0.25">
      <c r="A671785" s="1" t="s">
        <v>43</v>
      </c>
      <c r="BG671785" s="7">
        <v>1</v>
      </c>
    </row>
    <row r="671786" spans="1:90" x14ac:dyDescent="0.25">
      <c r="A671786" s="17" t="s">
        <v>53</v>
      </c>
      <c r="AN671786" s="7">
        <v>16</v>
      </c>
    </row>
    <row r="671787" spans="1:90" x14ac:dyDescent="0.25">
      <c r="A671787" s="1" t="s">
        <v>44</v>
      </c>
      <c r="AM671787" s="7">
        <v>2</v>
      </c>
      <c r="AO671787" s="7">
        <v>8</v>
      </c>
    </row>
    <row r="671788" spans="1:90" x14ac:dyDescent="0.25">
      <c r="A671788" s="1" t="s">
        <v>45</v>
      </c>
      <c r="BG671788" s="7">
        <v>3</v>
      </c>
    </row>
    <row r="671789" spans="1:90" x14ac:dyDescent="0.25">
      <c r="A671789" s="1" t="s">
        <v>46</v>
      </c>
      <c r="BY671789" s="7">
        <v>4</v>
      </c>
    </row>
    <row r="671790" spans="1:90" x14ac:dyDescent="0.25">
      <c r="A671790" s="16" t="s">
        <v>47</v>
      </c>
      <c r="AK671790" s="13" t="s">
        <v>132</v>
      </c>
      <c r="AL671790" s="13" t="s">
        <v>134</v>
      </c>
      <c r="AQ671790" s="13" t="s">
        <v>142</v>
      </c>
      <c r="AR671790" s="13"/>
      <c r="AS671790" s="7" t="s">
        <v>146</v>
      </c>
      <c r="AZ671790" s="7" t="s">
        <v>159</v>
      </c>
      <c r="CF671790" s="7" t="s">
        <v>199</v>
      </c>
      <c r="CI671790" s="7" t="s">
        <v>205</v>
      </c>
    </row>
    <row r="688120" spans="1:90" x14ac:dyDescent="0.25">
      <c r="A688120" s="1" t="s">
        <v>0</v>
      </c>
      <c r="B688120" s="13" t="s">
        <v>67</v>
      </c>
      <c r="C688120" s="7" t="s">
        <v>71</v>
      </c>
      <c r="D688120" s="7" t="s">
        <v>73</v>
      </c>
      <c r="E688120" s="7" t="s">
        <v>77</v>
      </c>
      <c r="F688120" s="7" t="s">
        <v>79</v>
      </c>
      <c r="G688120" s="7" t="s">
        <v>81</v>
      </c>
      <c r="H688120" s="7" t="s">
        <v>83</v>
      </c>
      <c r="I688120" s="7" t="s">
        <v>86</v>
      </c>
      <c r="J688120" s="7" t="s">
        <v>87</v>
      </c>
      <c r="K688120" s="7" t="s">
        <v>89</v>
      </c>
      <c r="L688120" s="7" t="s">
        <v>90</v>
      </c>
      <c r="M688120" s="7" t="s">
        <v>91</v>
      </c>
      <c r="N688120" s="7" t="s">
        <v>93</v>
      </c>
      <c r="O688120" s="7" t="s">
        <v>94</v>
      </c>
      <c r="P688120" s="7" t="s">
        <v>96</v>
      </c>
      <c r="Q688120" s="7" t="s">
        <v>97</v>
      </c>
      <c r="R688120" s="7" t="s">
        <v>100</v>
      </c>
      <c r="S688120" s="7" t="s">
        <v>102</v>
      </c>
      <c r="T688120" s="7" t="s">
        <v>103</v>
      </c>
      <c r="U688120" s="7" t="s">
        <v>105</v>
      </c>
      <c r="V688120" s="7" t="s">
        <v>106</v>
      </c>
      <c r="W688120" s="7" t="s">
        <v>108</v>
      </c>
      <c r="X688120" s="7" t="s">
        <v>110</v>
      </c>
      <c r="Y688120" s="7" t="s">
        <v>111</v>
      </c>
      <c r="Z688120" s="7" t="s">
        <v>112</v>
      </c>
      <c r="AA688120" s="7" t="s">
        <v>113</v>
      </c>
      <c r="AB688120" s="7" t="s">
        <v>115</v>
      </c>
      <c r="AC688120" s="7" t="s">
        <v>117</v>
      </c>
      <c r="AD688120" s="7" t="s">
        <v>119</v>
      </c>
      <c r="AE688120" s="7" t="s">
        <v>120</v>
      </c>
      <c r="AF688120" s="7" t="s">
        <v>121</v>
      </c>
      <c r="AG688120" s="7" t="s">
        <v>123</v>
      </c>
      <c r="AH688120" s="7" t="s">
        <v>125</v>
      </c>
      <c r="AI688120" s="7" t="s">
        <v>127</v>
      </c>
      <c r="AJ688120" s="7" t="s">
        <v>129</v>
      </c>
      <c r="AK688120" s="7" t="s">
        <v>130</v>
      </c>
      <c r="AL688120" s="7" t="s">
        <v>133</v>
      </c>
      <c r="AM688120" s="7" t="s">
        <v>135</v>
      </c>
      <c r="AN688120" s="7" t="s">
        <v>136</v>
      </c>
      <c r="AO688120" s="7" t="s">
        <v>138</v>
      </c>
      <c r="AP688120" s="7" t="s">
        <v>139</v>
      </c>
      <c r="AQ688120" s="7" t="s">
        <v>140</v>
      </c>
      <c r="AR688120" s="7" t="s">
        <v>143</v>
      </c>
      <c r="AS688120" s="7" t="s">
        <v>145</v>
      </c>
      <c r="AT688120" s="7" t="s">
        <v>147</v>
      </c>
      <c r="AU688120" s="7" t="s">
        <v>148</v>
      </c>
      <c r="AV688120" s="7" t="s">
        <v>149</v>
      </c>
      <c r="AW688120" s="7" t="s">
        <v>152</v>
      </c>
      <c r="AX688120" s="7" t="s">
        <v>153</v>
      </c>
      <c r="AY688120" s="7" t="s">
        <v>155</v>
      </c>
      <c r="AZ688120" s="7" t="s">
        <v>158</v>
      </c>
      <c r="BA688120" s="7" t="s">
        <v>160</v>
      </c>
      <c r="BB688120" s="7" t="s">
        <v>161</v>
      </c>
      <c r="BC688120" s="7" t="s">
        <v>162</v>
      </c>
      <c r="BD688120" s="7" t="s">
        <v>163</v>
      </c>
      <c r="BE688120" s="7" t="s">
        <v>164</v>
      </c>
      <c r="BF688120" s="7" t="s">
        <v>165</v>
      </c>
      <c r="BG688120" s="7" t="s">
        <v>166</v>
      </c>
      <c r="BH688120" s="7" t="s">
        <v>167</v>
      </c>
      <c r="BI688120" s="7" t="s">
        <v>168</v>
      </c>
      <c r="BJ688120" s="7" t="s">
        <v>169</v>
      </c>
      <c r="BK688120" s="7" t="s">
        <v>170</v>
      </c>
      <c r="BL688120" s="7" t="s">
        <v>171</v>
      </c>
      <c r="BM688120" s="7" t="s">
        <v>173</v>
      </c>
      <c r="BN688120" s="7" t="s">
        <v>174</v>
      </c>
      <c r="BO688120" s="7" t="s">
        <v>176</v>
      </c>
      <c r="BP688120" s="7" t="s">
        <v>178</v>
      </c>
      <c r="BQ688120" s="7" t="s">
        <v>179</v>
      </c>
      <c r="BR688120" s="7" t="s">
        <v>181</v>
      </c>
      <c r="BS688120" s="7" t="s">
        <v>183</v>
      </c>
      <c r="BT688120" s="7" t="s">
        <v>184</v>
      </c>
      <c r="BU688120" s="7" t="s">
        <v>185</v>
      </c>
      <c r="BV688120" s="7" t="s">
        <v>187</v>
      </c>
      <c r="BW688120" s="7" t="s">
        <v>188</v>
      </c>
      <c r="BX688120" s="7" t="s">
        <v>189</v>
      </c>
      <c r="BY688120" s="7" t="s">
        <v>190</v>
      </c>
      <c r="BZ688120" s="7" t="s">
        <v>192</v>
      </c>
      <c r="CA688120" s="7" t="s">
        <v>193</v>
      </c>
      <c r="CB688120" s="7" t="s">
        <v>194</v>
      </c>
      <c r="CC688120" s="7" t="s">
        <v>195</v>
      </c>
      <c r="CD688120" s="7" t="s">
        <v>196</v>
      </c>
      <c r="CE688120" s="7" t="s">
        <v>197</v>
      </c>
      <c r="CF688120" s="7" t="s">
        <v>198</v>
      </c>
      <c r="CG688120" s="7" t="s">
        <v>200</v>
      </c>
      <c r="CH688120" s="7" t="s">
        <v>202</v>
      </c>
      <c r="CI688120" s="7" t="s">
        <v>204</v>
      </c>
      <c r="CJ688120" s="7" t="s">
        <v>206</v>
      </c>
      <c r="CK688120" s="7" t="s">
        <v>208</v>
      </c>
      <c r="CL688120" s="7" t="s">
        <v>209</v>
      </c>
    </row>
    <row r="688121" spans="1:90" x14ac:dyDescent="0.25">
      <c r="A688121" s="1" t="s">
        <v>1</v>
      </c>
      <c r="B688121" s="7" t="s">
        <v>54</v>
      </c>
      <c r="C688121" s="7" t="s">
        <v>54</v>
      </c>
      <c r="D688121" s="7" t="s">
        <v>57</v>
      </c>
      <c r="E688121" s="7" t="s">
        <v>57</v>
      </c>
      <c r="F688121" s="7" t="s">
        <v>57</v>
      </c>
      <c r="G688121" s="7" t="s">
        <v>57</v>
      </c>
      <c r="H688121" s="7" t="s">
        <v>57</v>
      </c>
      <c r="I688121" s="7" t="s">
        <v>54</v>
      </c>
      <c r="J688121" s="7" t="s">
        <v>57</v>
      </c>
      <c r="K688121" s="7" t="s">
        <v>57</v>
      </c>
      <c r="L688121" s="7" t="s">
        <v>57</v>
      </c>
      <c r="M688121" s="7" t="s">
        <v>57</v>
      </c>
      <c r="N688121" s="7" t="s">
        <v>57</v>
      </c>
      <c r="O688121" s="7" t="s">
        <v>54</v>
      </c>
      <c r="P688121" s="7" t="s">
        <v>57</v>
      </c>
      <c r="Q688121" s="7" t="s">
        <v>57</v>
      </c>
      <c r="R688121" s="7" t="s">
        <v>54</v>
      </c>
      <c r="S688121" s="7" t="s">
        <v>57</v>
      </c>
      <c r="T688121" s="7" t="s">
        <v>57</v>
      </c>
      <c r="U688121" s="7" t="s">
        <v>57</v>
      </c>
      <c r="V688121" s="7" t="s">
        <v>57</v>
      </c>
      <c r="W688121" s="7" t="s">
        <v>54</v>
      </c>
      <c r="X688121" s="7" t="s">
        <v>57</v>
      </c>
      <c r="Y688121" s="7" t="s">
        <v>57</v>
      </c>
      <c r="Z688121" s="7" t="s">
        <v>54</v>
      </c>
      <c r="AA688121" s="7" t="s">
        <v>57</v>
      </c>
      <c r="AB688121" s="7" t="s">
        <v>57</v>
      </c>
      <c r="AC688121" s="7" t="s">
        <v>54</v>
      </c>
      <c r="AD688121" s="7" t="s">
        <v>57</v>
      </c>
      <c r="AE688121" s="7" t="s">
        <v>57</v>
      </c>
      <c r="AF688121" s="7" t="s">
        <v>54</v>
      </c>
      <c r="AG688121" s="7" t="s">
        <v>57</v>
      </c>
      <c r="AH688121" s="7" t="s">
        <v>57</v>
      </c>
      <c r="AI688121" s="7" t="s">
        <v>57</v>
      </c>
      <c r="AJ688121" s="7" t="s">
        <v>54</v>
      </c>
      <c r="AK688121" s="7" t="s">
        <v>54</v>
      </c>
      <c r="AL688121" s="7" t="s">
        <v>54</v>
      </c>
      <c r="AM688121" s="7" t="s">
        <v>54</v>
      </c>
      <c r="AN688121" s="7" t="s">
        <v>57</v>
      </c>
      <c r="AO688121" s="7" t="s">
        <v>54</v>
      </c>
      <c r="AP688121" s="7" t="s">
        <v>57</v>
      </c>
      <c r="AQ688121" s="7" t="s">
        <v>57</v>
      </c>
      <c r="AR688121" s="7" t="s">
        <v>57</v>
      </c>
      <c r="AS688121" s="7" t="s">
        <v>57</v>
      </c>
      <c r="AT688121" s="7" t="s">
        <v>54</v>
      </c>
      <c r="AU688121" s="7" t="s">
        <v>54</v>
      </c>
      <c r="AV688121" s="7" t="s">
        <v>57</v>
      </c>
      <c r="AW688121" s="7" t="s">
        <v>57</v>
      </c>
      <c r="AX688121" s="7" t="s">
        <v>57</v>
      </c>
      <c r="AY688121" s="7" t="s">
        <v>54</v>
      </c>
      <c r="AZ688121" s="7" t="s">
        <v>54</v>
      </c>
      <c r="BA688121" s="7" t="s">
        <v>54</v>
      </c>
      <c r="BB688121" s="7" t="s">
        <v>57</v>
      </c>
      <c r="BC688121" s="7" t="s">
        <v>57</v>
      </c>
      <c r="BD688121" s="7" t="s">
        <v>57</v>
      </c>
      <c r="BE688121" s="7" t="s">
        <v>57</v>
      </c>
      <c r="BF688121" s="7" t="s">
        <v>54</v>
      </c>
      <c r="BG688121" s="7" t="s">
        <v>57</v>
      </c>
      <c r="BH688121" s="7" t="s">
        <v>54</v>
      </c>
      <c r="BI688121" s="7" t="s">
        <v>57</v>
      </c>
      <c r="BJ688121" s="7" t="s">
        <v>57</v>
      </c>
      <c r="BK688121" s="7" t="s">
        <v>57</v>
      </c>
      <c r="BL688121" s="7" t="s">
        <v>57</v>
      </c>
      <c r="BM688121" s="7" t="s">
        <v>57</v>
      </c>
      <c r="BN688121" s="7" t="s">
        <v>54</v>
      </c>
      <c r="BO688121" s="7" t="s">
        <v>57</v>
      </c>
      <c r="BP688121" s="7" t="s">
        <v>54</v>
      </c>
      <c r="BQ688121" s="7" t="s">
        <v>57</v>
      </c>
      <c r="BR688121" s="7" t="s">
        <v>57</v>
      </c>
      <c r="BS688121" s="7" t="s">
        <v>57</v>
      </c>
      <c r="BT688121" s="7" t="s">
        <v>57</v>
      </c>
      <c r="BU688121" s="7" t="s">
        <v>54</v>
      </c>
      <c r="BV688121" s="7" t="s">
        <v>57</v>
      </c>
      <c r="BW688121" s="7" t="s">
        <v>54</v>
      </c>
      <c r="BX688121" s="7" t="s">
        <v>54</v>
      </c>
      <c r="BY688121" s="7" t="s">
        <v>57</v>
      </c>
      <c r="BZ688121" s="7" t="s">
        <v>57</v>
      </c>
      <c r="CA688121" s="7" t="s">
        <v>57</v>
      </c>
      <c r="CB688121" s="7" t="s">
        <v>54</v>
      </c>
      <c r="CC688121" s="7" t="s">
        <v>54</v>
      </c>
      <c r="CD688121" s="7" t="s">
        <v>57</v>
      </c>
      <c r="CE688121" s="7" t="s">
        <v>54</v>
      </c>
      <c r="CF688121" s="7" t="s">
        <v>57</v>
      </c>
      <c r="CG688121" s="7" t="s">
        <v>57</v>
      </c>
      <c r="CH688121" s="7" t="s">
        <v>57</v>
      </c>
      <c r="CI688121" s="7" t="s">
        <v>57</v>
      </c>
      <c r="CJ688121" s="7" t="s">
        <v>57</v>
      </c>
      <c r="CK688121" s="7" t="s">
        <v>57</v>
      </c>
      <c r="CL688121" s="7" t="s">
        <v>57</v>
      </c>
    </row>
    <row r="688122" spans="1:90" x14ac:dyDescent="0.25">
      <c r="A688122" s="1" t="s">
        <v>2</v>
      </c>
      <c r="B688122" s="9">
        <v>50</v>
      </c>
      <c r="C688122" s="10">
        <v>58</v>
      </c>
      <c r="D688122" s="10">
        <v>11</v>
      </c>
      <c r="E688122" s="10">
        <v>22</v>
      </c>
      <c r="F688122" s="10">
        <v>37</v>
      </c>
      <c r="G688122" s="10">
        <v>39</v>
      </c>
      <c r="H688122" s="10">
        <v>50</v>
      </c>
      <c r="I688122" s="10">
        <v>1</v>
      </c>
      <c r="J688122" s="10">
        <v>1</v>
      </c>
      <c r="K688122" s="10">
        <v>7</v>
      </c>
      <c r="L688122" s="10">
        <v>18</v>
      </c>
      <c r="M688122" s="10">
        <v>35</v>
      </c>
      <c r="N688122" s="10">
        <v>22</v>
      </c>
      <c r="O688122" s="10">
        <v>55</v>
      </c>
      <c r="P688122" s="10">
        <v>3</v>
      </c>
      <c r="Q688122" s="10">
        <v>21</v>
      </c>
      <c r="R688122" s="10">
        <v>23</v>
      </c>
      <c r="S688122" s="10">
        <v>26</v>
      </c>
      <c r="T688122" s="10">
        <v>30</v>
      </c>
      <c r="U688122" s="10">
        <v>21</v>
      </c>
      <c r="V688122" s="10">
        <v>33</v>
      </c>
      <c r="W688122" s="10">
        <v>2</v>
      </c>
      <c r="X688122" s="10">
        <v>15</v>
      </c>
      <c r="Y688122" s="10">
        <v>39</v>
      </c>
      <c r="Z688122" s="10">
        <v>36</v>
      </c>
      <c r="AA688122" s="10">
        <v>45</v>
      </c>
      <c r="AB688122" s="10">
        <v>53</v>
      </c>
      <c r="AC688122" s="7" t="s">
        <v>118</v>
      </c>
      <c r="AD688122" s="10" t="s">
        <v>118</v>
      </c>
      <c r="AE688122" s="10" t="s">
        <v>118</v>
      </c>
      <c r="AF688122" s="10">
        <v>21</v>
      </c>
      <c r="AG688122" s="10">
        <v>52</v>
      </c>
      <c r="AH688122" s="7">
        <v>62</v>
      </c>
      <c r="AI688122" s="7">
        <v>41</v>
      </c>
      <c r="AJ688122" s="7">
        <v>18</v>
      </c>
      <c r="AK688122" s="7">
        <v>52</v>
      </c>
      <c r="AL688122" s="10">
        <v>55</v>
      </c>
      <c r="AM688122" s="10">
        <v>33</v>
      </c>
      <c r="AN688122" s="10">
        <v>30</v>
      </c>
      <c r="AO688122" s="7">
        <v>38</v>
      </c>
      <c r="AP688122" s="9">
        <v>38</v>
      </c>
      <c r="AQ688122" s="7">
        <v>44</v>
      </c>
      <c r="AR688122" s="7">
        <v>50</v>
      </c>
      <c r="AS688122" s="7">
        <v>55</v>
      </c>
      <c r="AT688122" s="9">
        <v>1</v>
      </c>
      <c r="AU688122" s="9">
        <v>24</v>
      </c>
      <c r="AV688122" s="7">
        <v>28</v>
      </c>
      <c r="AW688122" s="9">
        <v>38</v>
      </c>
      <c r="AX688122" s="10">
        <v>21</v>
      </c>
      <c r="AY688122" s="9">
        <v>42</v>
      </c>
      <c r="AZ688122" s="10">
        <v>13</v>
      </c>
      <c r="BA688122" s="10">
        <v>21</v>
      </c>
      <c r="BB688122" s="10">
        <v>36</v>
      </c>
      <c r="BC688122" s="10">
        <v>57</v>
      </c>
      <c r="BD688122" s="10">
        <v>52</v>
      </c>
      <c r="BE688122" s="10">
        <v>12</v>
      </c>
      <c r="BF688122" s="10">
        <v>49</v>
      </c>
      <c r="BG688122" s="10">
        <v>48</v>
      </c>
      <c r="BH688122" s="10">
        <v>1</v>
      </c>
      <c r="BI688122" s="10">
        <v>40</v>
      </c>
      <c r="BJ688122" s="10">
        <v>42</v>
      </c>
      <c r="BK688122" s="10">
        <v>51</v>
      </c>
      <c r="BL688122" s="10">
        <v>2</v>
      </c>
      <c r="BM688122" s="10">
        <v>31</v>
      </c>
      <c r="BN688122" s="10">
        <v>43</v>
      </c>
      <c r="BO688122" s="10">
        <v>56</v>
      </c>
      <c r="BP688122" s="10">
        <v>2</v>
      </c>
      <c r="BQ688122" s="10">
        <v>14</v>
      </c>
      <c r="BR688122" s="10">
        <v>44</v>
      </c>
      <c r="BS688122" s="10">
        <v>68</v>
      </c>
      <c r="BT688122" s="10">
        <v>30</v>
      </c>
      <c r="BU688122" s="10">
        <v>53</v>
      </c>
      <c r="BV688122" s="10">
        <v>47</v>
      </c>
      <c r="BW688122" s="10">
        <v>41</v>
      </c>
      <c r="BX688122" s="10">
        <v>21</v>
      </c>
      <c r="BY688122" s="10">
        <v>32</v>
      </c>
      <c r="BZ688122" s="10">
        <v>9</v>
      </c>
      <c r="CA688122" s="10">
        <v>33</v>
      </c>
      <c r="CB688122" s="10">
        <v>39</v>
      </c>
      <c r="CC688122" s="10">
        <v>6</v>
      </c>
      <c r="CD688122" s="10">
        <v>18</v>
      </c>
      <c r="CE688122" s="10">
        <v>7</v>
      </c>
      <c r="CF688122" s="10">
        <v>43</v>
      </c>
      <c r="CG688122" s="7">
        <v>36</v>
      </c>
      <c r="CH688122" s="7">
        <v>45</v>
      </c>
      <c r="CI688122" s="7">
        <v>47</v>
      </c>
      <c r="CJ688122" s="7">
        <v>18</v>
      </c>
      <c r="CK688122" s="10" t="s">
        <v>118</v>
      </c>
      <c r="CL688122" s="7" t="s">
        <v>210</v>
      </c>
    </row>
    <row r="688123" spans="1:90" x14ac:dyDescent="0.25">
      <c r="A688123" s="1" t="s">
        <v>3</v>
      </c>
      <c r="B688123" s="7">
        <v>9</v>
      </c>
      <c r="C688123" s="7">
        <v>5</v>
      </c>
      <c r="D688123" s="7">
        <v>9</v>
      </c>
      <c r="E688123" s="7">
        <v>8</v>
      </c>
      <c r="F688123" s="7">
        <v>6</v>
      </c>
      <c r="G688123" s="7">
        <v>8</v>
      </c>
      <c r="H688123" s="7">
        <v>8</v>
      </c>
      <c r="I688123" s="7">
        <v>7</v>
      </c>
      <c r="J688123" s="13">
        <v>3</v>
      </c>
      <c r="K688123" s="13">
        <v>4</v>
      </c>
      <c r="L688123" s="7">
        <v>7</v>
      </c>
      <c r="M688123" s="13">
        <v>12</v>
      </c>
      <c r="N688123" s="7">
        <v>10</v>
      </c>
      <c r="O688123" s="7">
        <v>10</v>
      </c>
      <c r="P688123" s="7">
        <v>10</v>
      </c>
      <c r="Q688123" s="7">
        <v>7</v>
      </c>
      <c r="R688123" s="7">
        <v>5</v>
      </c>
      <c r="S688123" s="7">
        <v>5</v>
      </c>
      <c r="T688123" s="7">
        <v>11</v>
      </c>
      <c r="U688123" s="7">
        <v>7</v>
      </c>
      <c r="V688123" s="7">
        <v>8</v>
      </c>
      <c r="W688123" s="13">
        <v>12</v>
      </c>
      <c r="X688123" s="7">
        <v>5</v>
      </c>
      <c r="Y688123" s="7">
        <v>9</v>
      </c>
      <c r="Z688123" s="7">
        <v>9</v>
      </c>
      <c r="AA688123" s="7">
        <v>10</v>
      </c>
      <c r="AB688123" s="7">
        <v>5</v>
      </c>
      <c r="AC688123" s="7">
        <v>6</v>
      </c>
      <c r="AD688123" s="7">
        <v>7</v>
      </c>
      <c r="AE688123" s="7">
        <v>8</v>
      </c>
      <c r="AF688123" s="7">
        <v>6</v>
      </c>
      <c r="AG688123" s="7">
        <v>10</v>
      </c>
      <c r="AH688123" s="7">
        <v>8</v>
      </c>
      <c r="AI688123" s="7">
        <v>8</v>
      </c>
      <c r="AJ688123" s="7">
        <v>6</v>
      </c>
      <c r="AK688123" s="7">
        <v>5</v>
      </c>
      <c r="AL688123" s="7">
        <v>7</v>
      </c>
      <c r="AM688123" s="7">
        <v>11</v>
      </c>
      <c r="AN688123" s="7">
        <v>10</v>
      </c>
      <c r="AO688123" s="7">
        <v>9</v>
      </c>
      <c r="AP688123" s="7">
        <v>8</v>
      </c>
      <c r="AQ688123" s="7">
        <v>5</v>
      </c>
      <c r="AR688123" s="7">
        <v>7</v>
      </c>
      <c r="AS688123" s="7">
        <v>8</v>
      </c>
      <c r="AT688123" s="7">
        <v>8</v>
      </c>
      <c r="AU688123" s="7">
        <v>11</v>
      </c>
      <c r="AV688123" s="7">
        <v>7</v>
      </c>
      <c r="AW688123" s="7">
        <v>9</v>
      </c>
      <c r="AX688123" s="7">
        <v>6</v>
      </c>
      <c r="AY688123" s="7">
        <v>10</v>
      </c>
      <c r="AZ688123" s="7">
        <v>8</v>
      </c>
      <c r="BA688123" s="7">
        <v>5</v>
      </c>
      <c r="BB688123" s="7">
        <v>8</v>
      </c>
      <c r="BC688123" s="7">
        <v>9</v>
      </c>
      <c r="BD688123" s="7">
        <v>6</v>
      </c>
      <c r="BE688123" s="13">
        <v>6</v>
      </c>
      <c r="BF688123" s="7">
        <v>8</v>
      </c>
      <c r="BG688123" s="7">
        <v>9</v>
      </c>
      <c r="BH688123" s="13">
        <v>4</v>
      </c>
      <c r="BI688123" s="7">
        <v>7</v>
      </c>
      <c r="BJ688123" s="13">
        <v>6</v>
      </c>
      <c r="BK688123" s="13">
        <v>6</v>
      </c>
      <c r="BL688123" s="13">
        <v>3</v>
      </c>
      <c r="BM688123" s="7">
        <v>8</v>
      </c>
      <c r="BN688123" s="7">
        <v>11</v>
      </c>
      <c r="BO688123" s="7">
        <v>7</v>
      </c>
      <c r="BP688123" s="13">
        <v>4</v>
      </c>
      <c r="BQ688123" s="7">
        <v>8</v>
      </c>
      <c r="BR688123" s="7">
        <v>5</v>
      </c>
      <c r="BS688123" s="7">
        <v>9</v>
      </c>
      <c r="BT688123" s="13">
        <v>6</v>
      </c>
      <c r="BU688123" s="7">
        <v>11</v>
      </c>
      <c r="BV688123" s="7">
        <v>9</v>
      </c>
      <c r="BW688123" s="7">
        <v>7</v>
      </c>
      <c r="BX688123" s="7">
        <v>9</v>
      </c>
      <c r="BY688123" s="7">
        <v>9</v>
      </c>
      <c r="BZ688123" s="7">
        <v>8</v>
      </c>
      <c r="CA688123" s="7">
        <v>7</v>
      </c>
      <c r="CB688123" s="7">
        <v>5</v>
      </c>
      <c r="CC688123" s="7">
        <v>5</v>
      </c>
      <c r="CD688123" s="13">
        <v>6</v>
      </c>
      <c r="CE688123" s="7">
        <v>11</v>
      </c>
      <c r="CF688123" s="7">
        <v>9</v>
      </c>
      <c r="CG688123" s="7">
        <v>7</v>
      </c>
      <c r="CH688123" s="7">
        <v>7</v>
      </c>
      <c r="CI688123" s="7">
        <v>5</v>
      </c>
      <c r="CJ688123" s="7">
        <v>7</v>
      </c>
      <c r="CK688123" s="7">
        <v>7</v>
      </c>
      <c r="CL688123" s="7">
        <v>4</v>
      </c>
    </row>
    <row r="688124" spans="1:90" x14ac:dyDescent="0.25">
      <c r="A688124" s="1" t="s">
        <v>4</v>
      </c>
      <c r="B688124" s="7">
        <v>2007</v>
      </c>
      <c r="C688124" s="7">
        <v>2007</v>
      </c>
      <c r="D688124" s="7">
        <v>2008</v>
      </c>
      <c r="E688124" s="7">
        <v>2008</v>
      </c>
      <c r="F688124" s="7">
        <v>2008</v>
      </c>
      <c r="G688124" s="7">
        <v>2008</v>
      </c>
      <c r="H688124" s="7">
        <v>2008</v>
      </c>
      <c r="I688124" s="7">
        <v>2009</v>
      </c>
      <c r="J688124" s="7">
        <v>2010</v>
      </c>
      <c r="K688124" s="7">
        <v>2010</v>
      </c>
      <c r="L688124" s="7">
        <v>2010</v>
      </c>
      <c r="M688124" s="7">
        <v>2010</v>
      </c>
      <c r="N688124" s="7">
        <v>2011</v>
      </c>
      <c r="O688124" s="7">
        <v>2011</v>
      </c>
      <c r="P688124" s="13">
        <v>2012</v>
      </c>
      <c r="Q688124" s="7">
        <v>2012</v>
      </c>
      <c r="R688124" s="7">
        <v>2012</v>
      </c>
      <c r="S688124" s="7">
        <v>2012</v>
      </c>
      <c r="T688124" s="13">
        <v>2012</v>
      </c>
      <c r="U688124" s="13">
        <v>2015</v>
      </c>
      <c r="V688124" s="13">
        <v>2015</v>
      </c>
      <c r="W688124" s="7">
        <v>2016</v>
      </c>
      <c r="X688124" s="13">
        <v>2016</v>
      </c>
      <c r="Y688124" s="7">
        <v>2016</v>
      </c>
      <c r="Z688124" s="7">
        <v>2017</v>
      </c>
      <c r="AA688124" s="7">
        <v>2017</v>
      </c>
      <c r="AB688124" s="7">
        <v>2017</v>
      </c>
      <c r="AC688124" s="7">
        <v>2019</v>
      </c>
      <c r="AD688124" s="7">
        <v>2019</v>
      </c>
      <c r="AE688124" s="7">
        <v>2019</v>
      </c>
      <c r="AF688124" s="7">
        <v>2002</v>
      </c>
      <c r="AG688124" s="7">
        <v>2003</v>
      </c>
      <c r="AH688124" s="7">
        <v>1988</v>
      </c>
      <c r="AI688124" s="7">
        <v>1989</v>
      </c>
      <c r="AJ688124" s="7">
        <v>1994</v>
      </c>
      <c r="AK688124" s="7">
        <v>1995</v>
      </c>
      <c r="AL688124" s="7">
        <v>2002</v>
      </c>
      <c r="AM688124" s="7">
        <v>2003</v>
      </c>
      <c r="AN688124" s="7">
        <v>2003</v>
      </c>
      <c r="AO688124" s="7">
        <v>2005</v>
      </c>
      <c r="AP688124" s="7">
        <v>2007</v>
      </c>
      <c r="AQ688124" s="7">
        <v>2007</v>
      </c>
      <c r="AR688124" s="7">
        <v>2007</v>
      </c>
      <c r="AS688124" s="7">
        <v>2007</v>
      </c>
      <c r="AT688124" s="7">
        <v>2007</v>
      </c>
      <c r="AU688124" s="7">
        <v>2007</v>
      </c>
      <c r="AV688124" s="7">
        <v>2007</v>
      </c>
      <c r="AW688124" s="7">
        <v>2007</v>
      </c>
      <c r="AX688124" s="7">
        <v>2007</v>
      </c>
      <c r="AY688124" s="7">
        <v>2007</v>
      </c>
      <c r="AZ688124" s="7">
        <v>2008</v>
      </c>
      <c r="BA688124" s="7">
        <v>2008</v>
      </c>
      <c r="BB688124" s="7">
        <v>2008</v>
      </c>
      <c r="BC688124" s="7">
        <v>2008</v>
      </c>
      <c r="BD688124" s="7">
        <v>2008</v>
      </c>
      <c r="BE688124" s="7">
        <v>2009</v>
      </c>
      <c r="BF688124" s="7">
        <v>2009</v>
      </c>
      <c r="BG688124" s="7">
        <v>2009</v>
      </c>
      <c r="BH688124" s="7">
        <v>2010</v>
      </c>
      <c r="BI688124" s="7">
        <v>2010</v>
      </c>
      <c r="BJ688124" s="7">
        <v>2010</v>
      </c>
      <c r="BK688124" s="7">
        <v>2010</v>
      </c>
      <c r="BL688124" s="7">
        <v>2010</v>
      </c>
      <c r="BM688124" s="7">
        <v>2010</v>
      </c>
      <c r="BN688124" s="7">
        <v>2011</v>
      </c>
      <c r="BO688124" s="7">
        <v>2011</v>
      </c>
      <c r="BP688124" s="7">
        <v>2011</v>
      </c>
      <c r="BQ688124" s="7">
        <v>2011</v>
      </c>
      <c r="BR688124" s="7">
        <v>2011</v>
      </c>
      <c r="BS688124" s="7">
        <v>2011</v>
      </c>
      <c r="BT688124" s="7">
        <v>2011</v>
      </c>
      <c r="BU688124" s="13">
        <v>2012</v>
      </c>
      <c r="BV688124" s="13">
        <v>2013</v>
      </c>
      <c r="BW688124" s="13">
        <v>2013</v>
      </c>
      <c r="BX688124" s="13">
        <v>2013</v>
      </c>
      <c r="BY688124" s="13">
        <v>2014</v>
      </c>
      <c r="BZ688124" s="13">
        <v>2014</v>
      </c>
      <c r="CA688124" s="13">
        <v>2015</v>
      </c>
      <c r="CB688124" s="13">
        <v>2015</v>
      </c>
      <c r="CC688124" s="13">
        <v>2015</v>
      </c>
      <c r="CD688124" s="13">
        <v>2016</v>
      </c>
      <c r="CE688124" s="7">
        <v>2017</v>
      </c>
      <c r="CF688124" s="7">
        <v>2017</v>
      </c>
      <c r="CG688124" s="7">
        <v>2018</v>
      </c>
      <c r="CH688124" s="7">
        <v>2018</v>
      </c>
      <c r="CI688124" s="7">
        <v>2018</v>
      </c>
      <c r="CJ688124" s="7">
        <v>2018</v>
      </c>
      <c r="CK688124" s="7">
        <v>2019</v>
      </c>
      <c r="CL688124" s="7">
        <v>2019</v>
      </c>
    </row>
    <row r="688125" spans="1:90" x14ac:dyDescent="0.25">
      <c r="A688125" s="1" t="s">
        <v>5</v>
      </c>
      <c r="B688125" s="14">
        <v>39347</v>
      </c>
      <c r="C688125" s="14">
        <v>39225</v>
      </c>
      <c r="D688125" s="14">
        <v>39701</v>
      </c>
      <c r="E688125" s="14">
        <v>39671</v>
      </c>
      <c r="F688125" s="14">
        <v>39606</v>
      </c>
      <c r="G688125" s="14">
        <v>39675</v>
      </c>
      <c r="H688125" s="14">
        <v>39671</v>
      </c>
      <c r="I688125" s="14">
        <v>40023</v>
      </c>
      <c r="J688125" s="14">
        <v>40258</v>
      </c>
      <c r="K688125" s="14">
        <v>40298</v>
      </c>
      <c r="L688125" s="14">
        <v>40375</v>
      </c>
      <c r="M688125" s="14">
        <v>40543</v>
      </c>
      <c r="N688125" s="14">
        <v>40844</v>
      </c>
      <c r="O688125" s="14">
        <v>40825</v>
      </c>
      <c r="P688125" s="14">
        <v>41185</v>
      </c>
      <c r="Q688125" s="14">
        <v>41106</v>
      </c>
      <c r="R688125" s="14">
        <v>41056</v>
      </c>
      <c r="S688125" s="14">
        <v>41048</v>
      </c>
      <c r="T688125" s="14">
        <v>41220</v>
      </c>
      <c r="U688125" s="14">
        <v>42202</v>
      </c>
      <c r="V688125" s="14">
        <v>42234</v>
      </c>
      <c r="W688125" s="14">
        <v>42709</v>
      </c>
      <c r="X688125" s="14">
        <v>42518</v>
      </c>
      <c r="Y688125" s="14">
        <v>42626</v>
      </c>
      <c r="Z688125" s="14">
        <v>42987</v>
      </c>
      <c r="AA688125" s="14">
        <v>43031</v>
      </c>
      <c r="AB688125" s="14">
        <v>42875</v>
      </c>
      <c r="AC688125" s="14">
        <v>43635</v>
      </c>
      <c r="AD688125" s="14">
        <v>43650</v>
      </c>
      <c r="AE688125" s="14">
        <v>43678</v>
      </c>
      <c r="AF688125" s="14">
        <v>37421</v>
      </c>
      <c r="AG688125" s="14">
        <v>37911</v>
      </c>
      <c r="AH688125" s="14">
        <v>32381</v>
      </c>
      <c r="AI688125" s="14">
        <v>32740</v>
      </c>
      <c r="AJ688125" s="14">
        <v>34498</v>
      </c>
      <c r="AK688125" s="14">
        <v>34849</v>
      </c>
      <c r="AL688125" s="14">
        <v>37461</v>
      </c>
      <c r="AM688125" s="14">
        <v>37949</v>
      </c>
      <c r="AN688125" s="14">
        <v>37916</v>
      </c>
      <c r="AO688125" s="14">
        <v>38608</v>
      </c>
      <c r="AP688125" s="14">
        <v>39319</v>
      </c>
      <c r="AQ688125" s="14">
        <v>39229</v>
      </c>
      <c r="AR688125" s="14">
        <v>39264</v>
      </c>
      <c r="AS688125" s="14">
        <v>39311</v>
      </c>
      <c r="AT688125" s="14">
        <v>39305</v>
      </c>
      <c r="AU688125" s="14">
        <v>39411</v>
      </c>
      <c r="AV688125" s="14">
        <v>39266</v>
      </c>
      <c r="AW688125" s="14">
        <v>39336</v>
      </c>
      <c r="AX688125" s="14">
        <v>39259</v>
      </c>
      <c r="AY688125" s="14">
        <v>39379</v>
      </c>
      <c r="AZ688125" s="14">
        <v>39671</v>
      </c>
      <c r="BA688125" s="14">
        <v>39571</v>
      </c>
      <c r="BB688125" s="14">
        <v>39671</v>
      </c>
      <c r="BC688125" s="14">
        <v>39709</v>
      </c>
      <c r="BD688125" s="14">
        <v>39615</v>
      </c>
      <c r="BE688125" s="14">
        <v>39980</v>
      </c>
      <c r="BF688125" s="14">
        <v>40026</v>
      </c>
      <c r="BG688125" s="14">
        <v>40071</v>
      </c>
      <c r="BH688125" s="14">
        <v>40279</v>
      </c>
      <c r="BI688125" s="14">
        <v>40390</v>
      </c>
      <c r="BJ688125" s="14">
        <v>40338</v>
      </c>
      <c r="BK688125" s="14">
        <v>40339</v>
      </c>
      <c r="BL688125" s="14">
        <v>40246</v>
      </c>
      <c r="BM688125" s="14">
        <v>40419</v>
      </c>
      <c r="BN688125" s="14">
        <v>40856</v>
      </c>
      <c r="BO688125" s="14">
        <v>40736</v>
      </c>
      <c r="BP688125" s="14">
        <v>40640</v>
      </c>
      <c r="BQ688125" s="14">
        <v>40764</v>
      </c>
      <c r="BR688125" s="14">
        <v>40682</v>
      </c>
      <c r="BS688125" s="14">
        <v>40796</v>
      </c>
      <c r="BT688125" s="14">
        <v>40702</v>
      </c>
      <c r="BU688125" s="14">
        <v>41218</v>
      </c>
      <c r="BV688125" s="14">
        <v>41519</v>
      </c>
      <c r="BW688125" s="14">
        <v>41483</v>
      </c>
      <c r="BX688125" s="14">
        <v>41532</v>
      </c>
      <c r="BY688125" s="14">
        <v>41910</v>
      </c>
      <c r="BZ688125" s="14">
        <v>41858</v>
      </c>
      <c r="CA688125" s="14">
        <v>42210</v>
      </c>
      <c r="CB688125" s="14">
        <v>42150</v>
      </c>
      <c r="CC688125" s="14">
        <v>42155</v>
      </c>
      <c r="CD688125" s="14">
        <v>42549</v>
      </c>
      <c r="CE688125" s="14">
        <v>43067</v>
      </c>
      <c r="CF688125" s="14">
        <v>42997</v>
      </c>
      <c r="CG688125" s="15">
        <v>43303</v>
      </c>
      <c r="CH688125" s="15">
        <v>43310</v>
      </c>
      <c r="CI688125" s="15">
        <v>43240</v>
      </c>
      <c r="CJ688125" s="15">
        <v>43291</v>
      </c>
      <c r="CK688125" s="14">
        <v>43662</v>
      </c>
      <c r="CL688125" s="15">
        <v>43563</v>
      </c>
    </row>
    <row r="688126" spans="1:90" x14ac:dyDescent="0.25">
      <c r="A688126" s="1" t="s">
        <v>6</v>
      </c>
      <c r="B688126" s="7" t="s">
        <v>68</v>
      </c>
      <c r="C688126" s="7" t="s">
        <v>72</v>
      </c>
      <c r="D688126" s="13" t="s">
        <v>74</v>
      </c>
      <c r="E688126" s="7" t="s">
        <v>78</v>
      </c>
      <c r="F688126" s="7" t="s">
        <v>80</v>
      </c>
      <c r="G688126" s="7" t="s">
        <v>82</v>
      </c>
      <c r="H688126" s="7" t="s">
        <v>84</v>
      </c>
      <c r="I688126" s="13" t="s">
        <v>62</v>
      </c>
      <c r="J688126" s="13" t="s">
        <v>88</v>
      </c>
      <c r="K688126" s="13" t="s">
        <v>74</v>
      </c>
      <c r="L688126" s="13" t="s">
        <v>63</v>
      </c>
      <c r="M688126" s="13" t="s">
        <v>92</v>
      </c>
      <c r="N688126" s="13" t="s">
        <v>60</v>
      </c>
      <c r="O688126" s="13" t="s">
        <v>95</v>
      </c>
      <c r="P688126" s="13" t="s">
        <v>60</v>
      </c>
      <c r="Q688126" s="13" t="s">
        <v>98</v>
      </c>
      <c r="R688126" s="13" t="s">
        <v>101</v>
      </c>
      <c r="S688126" s="13" t="s">
        <v>65</v>
      </c>
      <c r="T688126" s="13" t="s">
        <v>58</v>
      </c>
      <c r="U688126" s="13" t="s">
        <v>64</v>
      </c>
      <c r="V688126" s="13" t="s">
        <v>107</v>
      </c>
      <c r="W688126" s="13" t="s">
        <v>109</v>
      </c>
      <c r="X688126" s="13" t="s">
        <v>107</v>
      </c>
      <c r="Y688126" s="13" t="s">
        <v>55</v>
      </c>
      <c r="Z688126" s="11" t="s">
        <v>64</v>
      </c>
      <c r="AA688126" s="11" t="s">
        <v>114</v>
      </c>
      <c r="AB688126" s="11" t="s">
        <v>116</v>
      </c>
      <c r="AC688126" s="7" t="s">
        <v>114</v>
      </c>
      <c r="AD688126" s="7" t="s">
        <v>64</v>
      </c>
      <c r="AE688126" s="7" t="s">
        <v>58</v>
      </c>
      <c r="AF688126" s="7" t="s">
        <v>59</v>
      </c>
      <c r="AG688126" s="7" t="s">
        <v>124</v>
      </c>
      <c r="AH688126" s="7" t="s">
        <v>82</v>
      </c>
      <c r="AI688126" s="7" t="s">
        <v>128</v>
      </c>
      <c r="AJ688126" s="7" t="s">
        <v>82</v>
      </c>
      <c r="AK688126" s="7" t="s">
        <v>131</v>
      </c>
      <c r="AL688126" s="7" t="s">
        <v>82</v>
      </c>
      <c r="AM688126" s="7" t="s">
        <v>62</v>
      </c>
      <c r="AN688126" s="7" t="s">
        <v>63</v>
      </c>
      <c r="AO688126" s="7" t="s">
        <v>107</v>
      </c>
      <c r="AP688126" s="7" t="s">
        <v>60</v>
      </c>
      <c r="AQ688126" s="7" t="s">
        <v>74</v>
      </c>
      <c r="AR688126" s="7" t="s">
        <v>144</v>
      </c>
      <c r="AS688126" s="7" t="s">
        <v>78</v>
      </c>
      <c r="AT688126" s="13" t="s">
        <v>144</v>
      </c>
      <c r="AU688126" s="7" t="s">
        <v>65</v>
      </c>
      <c r="AV688126" s="7" t="s">
        <v>150</v>
      </c>
      <c r="AW688126" s="7" t="s">
        <v>63</v>
      </c>
      <c r="AX688126" s="7" t="s">
        <v>154</v>
      </c>
      <c r="AY688126" s="7" t="s">
        <v>156</v>
      </c>
      <c r="AZ688126" s="7" t="s">
        <v>144</v>
      </c>
      <c r="BA688126" s="7" t="s">
        <v>61</v>
      </c>
      <c r="BB688126" s="7" t="s">
        <v>116</v>
      </c>
      <c r="BC688126" s="7" t="s">
        <v>82</v>
      </c>
      <c r="BD688126" s="7" t="s">
        <v>107</v>
      </c>
      <c r="BE688126" s="13" t="s">
        <v>74</v>
      </c>
      <c r="BF688126" s="13" t="s">
        <v>82</v>
      </c>
      <c r="BG688126" s="13" t="s">
        <v>66</v>
      </c>
      <c r="BH688126" s="13" t="s">
        <v>63</v>
      </c>
      <c r="BI688126" s="13" t="s">
        <v>82</v>
      </c>
      <c r="BJ688126" s="13" t="s">
        <v>74</v>
      </c>
      <c r="BK688126" s="13" t="s">
        <v>63</v>
      </c>
      <c r="BL688126" s="13" t="s">
        <v>172</v>
      </c>
      <c r="BM688126" s="13" t="s">
        <v>82</v>
      </c>
      <c r="BN688126" s="13" t="s">
        <v>175</v>
      </c>
      <c r="BO688126" s="13" t="s">
        <v>177</v>
      </c>
      <c r="BP688126" s="13" t="s">
        <v>82</v>
      </c>
      <c r="BQ688126" s="13" t="s">
        <v>180</v>
      </c>
      <c r="BR688126" s="13" t="s">
        <v>182</v>
      </c>
      <c r="BS688126" s="13" t="s">
        <v>59</v>
      </c>
      <c r="BT688126" s="13" t="s">
        <v>59</v>
      </c>
      <c r="BU688126" s="13" t="s">
        <v>186</v>
      </c>
      <c r="BV688126" s="13" t="s">
        <v>124</v>
      </c>
      <c r="BW688126" s="13" t="s">
        <v>107</v>
      </c>
      <c r="BX688126" s="13" t="s">
        <v>107</v>
      </c>
      <c r="BY688126" s="13" t="s">
        <v>191</v>
      </c>
      <c r="BZ688126" s="13" t="s">
        <v>64</v>
      </c>
      <c r="CA688126" s="13" t="s">
        <v>124</v>
      </c>
      <c r="CB688126" s="13" t="s">
        <v>72</v>
      </c>
      <c r="CC688126" s="13" t="s">
        <v>63</v>
      </c>
      <c r="CD688126" s="13" t="s">
        <v>64</v>
      </c>
      <c r="CE688126" s="11" t="s">
        <v>114</v>
      </c>
      <c r="CF688126" s="11" t="s">
        <v>61</v>
      </c>
      <c r="CG688126" s="7" t="s">
        <v>201</v>
      </c>
      <c r="CH688126" s="7" t="s">
        <v>203</v>
      </c>
      <c r="CI688126" s="7" t="s">
        <v>144</v>
      </c>
      <c r="CJ688126" s="7" t="s">
        <v>207</v>
      </c>
      <c r="CK688126" s="7" t="s">
        <v>101</v>
      </c>
      <c r="CL688126" s="7" t="s">
        <v>65</v>
      </c>
    </row>
    <row r="688127" spans="1:90" x14ac:dyDescent="0.25">
      <c r="A688127" s="1" t="s">
        <v>7</v>
      </c>
      <c r="B688127" s="7" t="s">
        <v>69</v>
      </c>
      <c r="C688127" s="7" t="s">
        <v>69</v>
      </c>
      <c r="D688127" s="7" t="s">
        <v>75</v>
      </c>
      <c r="E688127" s="7" t="s">
        <v>75</v>
      </c>
      <c r="F688127" s="7" t="s">
        <v>69</v>
      </c>
      <c r="G688127" s="7" t="s">
        <v>75</v>
      </c>
      <c r="I688127" s="7" t="s">
        <v>69</v>
      </c>
      <c r="J688127" s="7" t="s">
        <v>75</v>
      </c>
      <c r="K688127" s="7" t="s">
        <v>75</v>
      </c>
      <c r="L688127" s="7" t="s">
        <v>75</v>
      </c>
      <c r="M688127" s="7" t="s">
        <v>75</v>
      </c>
      <c r="N688127" s="7" t="s">
        <v>75</v>
      </c>
      <c r="O688127" s="7" t="s">
        <v>75</v>
      </c>
      <c r="P688127" s="7" t="s">
        <v>75</v>
      </c>
      <c r="Q688127" s="7" t="s">
        <v>69</v>
      </c>
      <c r="R688127" s="7" t="s">
        <v>75</v>
      </c>
      <c r="S688127" s="13" t="s">
        <v>75</v>
      </c>
      <c r="T688127" s="7" t="s">
        <v>75</v>
      </c>
      <c r="U688127" s="7" t="s">
        <v>75</v>
      </c>
      <c r="V688127" s="7" t="s">
        <v>69</v>
      </c>
      <c r="W688127" s="7" t="s">
        <v>75</v>
      </c>
      <c r="X688127" s="7" t="s">
        <v>69</v>
      </c>
      <c r="Y688127" s="7" t="s">
        <v>75</v>
      </c>
      <c r="Z688127" s="7" t="s">
        <v>75</v>
      </c>
      <c r="AA688127" s="7" t="s">
        <v>75</v>
      </c>
      <c r="AB688127" s="11" t="s">
        <v>75</v>
      </c>
      <c r="AC688127" s="7" t="s">
        <v>75</v>
      </c>
      <c r="AD688127" s="7" t="s">
        <v>75</v>
      </c>
      <c r="AE688127" s="7" t="s">
        <v>75</v>
      </c>
      <c r="AF688127" s="7" t="s">
        <v>75</v>
      </c>
      <c r="AG688127" s="7" t="s">
        <v>69</v>
      </c>
      <c r="AH688127" s="7" t="s">
        <v>75</v>
      </c>
      <c r="AI688127" s="7" t="s">
        <v>69</v>
      </c>
      <c r="AJ688127" s="7" t="s">
        <v>75</v>
      </c>
      <c r="AK688127" s="7" t="s">
        <v>75</v>
      </c>
      <c r="AL688127" s="7" t="s">
        <v>75</v>
      </c>
      <c r="AM688127" s="7" t="s">
        <v>69</v>
      </c>
      <c r="AN688127" s="7" t="s">
        <v>75</v>
      </c>
      <c r="AO688127" s="7" t="s">
        <v>69</v>
      </c>
      <c r="AP688127" s="7" t="s">
        <v>75</v>
      </c>
      <c r="AQ688127" s="7" t="s">
        <v>75</v>
      </c>
      <c r="AR688127" s="7" t="s">
        <v>75</v>
      </c>
      <c r="AS688127" s="7" t="s">
        <v>75</v>
      </c>
      <c r="AT688127" s="7" t="s">
        <v>75</v>
      </c>
      <c r="AU688127" s="7" t="s">
        <v>75</v>
      </c>
      <c r="AV688127" s="7" t="s">
        <v>69</v>
      </c>
      <c r="AW688127" s="7" t="s">
        <v>75</v>
      </c>
      <c r="AX688127" s="7" t="s">
        <v>69</v>
      </c>
      <c r="AY688127" s="7" t="s">
        <v>75</v>
      </c>
      <c r="AZ688127" s="7" t="s">
        <v>75</v>
      </c>
      <c r="BA688127" s="7" t="s">
        <v>75</v>
      </c>
      <c r="BB688127" s="7" t="s">
        <v>75</v>
      </c>
      <c r="BC688127" s="7" t="s">
        <v>75</v>
      </c>
      <c r="BD688127" s="7" t="s">
        <v>69</v>
      </c>
      <c r="BE688127" s="7" t="s">
        <v>75</v>
      </c>
      <c r="BF688127" s="7" t="s">
        <v>75</v>
      </c>
      <c r="BG688127" s="7" t="s">
        <v>75</v>
      </c>
      <c r="BH688127" s="7" t="s">
        <v>75</v>
      </c>
      <c r="BI688127" s="7" t="s">
        <v>75</v>
      </c>
      <c r="BJ688127" s="7" t="s">
        <v>75</v>
      </c>
      <c r="BK688127" s="7" t="s">
        <v>75</v>
      </c>
      <c r="BL688127" s="7" t="s">
        <v>75</v>
      </c>
      <c r="BM688127" s="7" t="s">
        <v>75</v>
      </c>
      <c r="BN688127" s="7" t="s">
        <v>69</v>
      </c>
      <c r="BO688127" s="13"/>
      <c r="BP688127" s="7" t="s">
        <v>75</v>
      </c>
      <c r="BQ688127" s="7" t="s">
        <v>75</v>
      </c>
      <c r="BR688127" s="7" t="s">
        <v>75</v>
      </c>
      <c r="BS688127" s="7" t="s">
        <v>75</v>
      </c>
      <c r="BT688127" s="7" t="s">
        <v>75</v>
      </c>
      <c r="BU688127" s="7" t="s">
        <v>75</v>
      </c>
      <c r="BV688127" s="7" t="s">
        <v>69</v>
      </c>
      <c r="BW688127" s="7" t="s">
        <v>69</v>
      </c>
      <c r="BX688127" s="7" t="s">
        <v>69</v>
      </c>
      <c r="BY688127" s="7" t="s">
        <v>75</v>
      </c>
      <c r="BZ688127" s="7" t="s">
        <v>75</v>
      </c>
      <c r="CA688127" s="7" t="s">
        <v>69</v>
      </c>
      <c r="CB688127" s="7" t="s">
        <v>69</v>
      </c>
      <c r="CC688127" s="7" t="s">
        <v>75</v>
      </c>
      <c r="CD688127" s="7" t="s">
        <v>75</v>
      </c>
      <c r="CE688127" s="7" t="s">
        <v>75</v>
      </c>
      <c r="CF688127" s="7" t="s">
        <v>75</v>
      </c>
      <c r="CG688127" s="7" t="s">
        <v>75</v>
      </c>
      <c r="CH688127" s="7" t="s">
        <v>69</v>
      </c>
      <c r="CI688127" s="7" t="s">
        <v>75</v>
      </c>
      <c r="CJ688127" s="7" t="s">
        <v>75</v>
      </c>
      <c r="CK688127" s="7" t="s">
        <v>75</v>
      </c>
      <c r="CL688127" s="7" t="s">
        <v>75</v>
      </c>
    </row>
    <row r="688128" spans="1:90" x14ac:dyDescent="0.25">
      <c r="A688128" s="1" t="s">
        <v>8</v>
      </c>
      <c r="B688128" s="13" t="s">
        <v>70</v>
      </c>
      <c r="C688128" s="7" t="s">
        <v>70</v>
      </c>
      <c r="D688128" s="11" t="s">
        <v>76</v>
      </c>
      <c r="E688128" s="11" t="s">
        <v>76</v>
      </c>
      <c r="F688128" s="11" t="s">
        <v>70</v>
      </c>
      <c r="G688128" s="11" t="s">
        <v>76</v>
      </c>
      <c r="H688128" s="11" t="s">
        <v>85</v>
      </c>
      <c r="I688128" s="11" t="s">
        <v>70</v>
      </c>
      <c r="J688128" s="11" t="s">
        <v>76</v>
      </c>
      <c r="K688128" s="11" t="s">
        <v>76</v>
      </c>
      <c r="L688128" s="11" t="s">
        <v>76</v>
      </c>
      <c r="M688128" s="13" t="s">
        <v>76</v>
      </c>
      <c r="N688128" s="11" t="s">
        <v>76</v>
      </c>
      <c r="O688128" s="11" t="s">
        <v>76</v>
      </c>
      <c r="P688128" s="11" t="s">
        <v>76</v>
      </c>
      <c r="Q688128" s="11" t="s">
        <v>99</v>
      </c>
      <c r="R688128" s="13" t="s">
        <v>76</v>
      </c>
      <c r="S688128" s="13" t="s">
        <v>76</v>
      </c>
      <c r="T688128" s="11" t="s">
        <v>104</v>
      </c>
      <c r="U688128" s="11" t="s">
        <v>76</v>
      </c>
      <c r="V688128" s="11" t="s">
        <v>70</v>
      </c>
      <c r="W688128" s="11" t="s">
        <v>104</v>
      </c>
      <c r="X688128" s="11" t="s">
        <v>70</v>
      </c>
      <c r="Y688128" s="11" t="s">
        <v>76</v>
      </c>
      <c r="Z688128" s="11" t="s">
        <v>76</v>
      </c>
      <c r="AA688128" s="11" t="s">
        <v>76</v>
      </c>
      <c r="AB688128" s="11" t="s">
        <v>76</v>
      </c>
      <c r="AC688128" s="11" t="s">
        <v>76</v>
      </c>
      <c r="AD688128" s="11" t="s">
        <v>76</v>
      </c>
      <c r="AE688128" s="11" t="s">
        <v>104</v>
      </c>
      <c r="AF688128" s="11" t="s">
        <v>76</v>
      </c>
      <c r="AG688128" s="11" t="s">
        <v>70</v>
      </c>
      <c r="AH688128" s="11" t="s">
        <v>76</v>
      </c>
      <c r="AI688128" s="11" t="s">
        <v>99</v>
      </c>
      <c r="AJ688128" s="11" t="s">
        <v>76</v>
      </c>
      <c r="AK688128" s="11" t="s">
        <v>76</v>
      </c>
      <c r="AL688128" s="11" t="s">
        <v>76</v>
      </c>
      <c r="AM688128" s="11" t="s">
        <v>70</v>
      </c>
      <c r="AN688128" s="11" t="s">
        <v>76</v>
      </c>
      <c r="AO688128" s="11" t="s">
        <v>70</v>
      </c>
      <c r="AP688128" s="11" t="s">
        <v>76</v>
      </c>
      <c r="AQ688128" s="11" t="s">
        <v>76</v>
      </c>
      <c r="AR688128" s="11" t="s">
        <v>76</v>
      </c>
      <c r="AS688128" s="11" t="s">
        <v>76</v>
      </c>
      <c r="AT688128" s="11" t="s">
        <v>76</v>
      </c>
      <c r="AU688128" s="13" t="s">
        <v>76</v>
      </c>
      <c r="AV688128" s="7" t="s">
        <v>151</v>
      </c>
      <c r="AW688128" s="11" t="s">
        <v>76</v>
      </c>
      <c r="AX688128" s="13" t="s">
        <v>151</v>
      </c>
      <c r="AY688128" s="11" t="s">
        <v>76</v>
      </c>
      <c r="AZ688128" s="11" t="s">
        <v>76</v>
      </c>
      <c r="BA688128" s="11" t="s">
        <v>104</v>
      </c>
      <c r="BB688128" s="11" t="s">
        <v>76</v>
      </c>
      <c r="BC688128" s="11" t="s">
        <v>76</v>
      </c>
      <c r="BD688128" s="11" t="s">
        <v>70</v>
      </c>
      <c r="BE688128" s="11" t="s">
        <v>76</v>
      </c>
      <c r="BF688128" s="11" t="s">
        <v>76</v>
      </c>
      <c r="BG688128" s="11" t="s">
        <v>76</v>
      </c>
      <c r="BH688128" s="11" t="s">
        <v>76</v>
      </c>
      <c r="BI688128" s="11" t="s">
        <v>76</v>
      </c>
      <c r="BJ688128" s="11" t="s">
        <v>76</v>
      </c>
      <c r="BK688128" s="11" t="s">
        <v>76</v>
      </c>
      <c r="BL688128" s="11" t="s">
        <v>76</v>
      </c>
      <c r="BM688128" s="11" t="s">
        <v>76</v>
      </c>
      <c r="BN688128" s="11" t="s">
        <v>70</v>
      </c>
      <c r="BO688128" s="11" t="s">
        <v>85</v>
      </c>
      <c r="BP688128" s="11" t="s">
        <v>76</v>
      </c>
      <c r="BQ688128" s="11" t="s">
        <v>76</v>
      </c>
      <c r="BR688128" s="11" t="s">
        <v>76</v>
      </c>
      <c r="BS688128" s="11" t="s">
        <v>76</v>
      </c>
      <c r="BT688128" s="11" t="s">
        <v>76</v>
      </c>
      <c r="BU688128" s="11" t="s">
        <v>76</v>
      </c>
      <c r="BV688128" s="11" t="s">
        <v>70</v>
      </c>
      <c r="BW688128" s="11" t="s">
        <v>70</v>
      </c>
      <c r="BX688128" s="11" t="s">
        <v>70</v>
      </c>
      <c r="BY688128" s="11" t="s">
        <v>104</v>
      </c>
      <c r="BZ688128" s="11" t="s">
        <v>76</v>
      </c>
      <c r="CA688128" s="11" t="s">
        <v>70</v>
      </c>
      <c r="CB688128" s="11" t="s">
        <v>70</v>
      </c>
      <c r="CC688128" s="11" t="s">
        <v>76</v>
      </c>
      <c r="CD688128" s="11" t="s">
        <v>76</v>
      </c>
      <c r="CE688128" s="11" t="s">
        <v>76</v>
      </c>
      <c r="CF688128" s="11" t="s">
        <v>104</v>
      </c>
      <c r="CG688128" s="11" t="s">
        <v>76</v>
      </c>
      <c r="CH688128" s="11" t="s">
        <v>151</v>
      </c>
      <c r="CI688128" s="11" t="s">
        <v>76</v>
      </c>
      <c r="CJ688128" s="11" t="s">
        <v>76</v>
      </c>
      <c r="CK688128" s="11" t="s">
        <v>76</v>
      </c>
      <c r="CL688128" s="11" t="s">
        <v>76</v>
      </c>
    </row>
    <row r="688129" spans="1:90" x14ac:dyDescent="0.25">
      <c r="A688129" s="1" t="s">
        <v>9</v>
      </c>
      <c r="AI688129" s="7" t="s">
        <v>56</v>
      </c>
      <c r="AK688129" s="7" t="s">
        <v>56</v>
      </c>
      <c r="AL688129" s="7" t="s">
        <v>56</v>
      </c>
      <c r="AM688129" s="7" t="s">
        <v>56</v>
      </c>
      <c r="AN688129" s="7" t="s">
        <v>56</v>
      </c>
      <c r="AO688129" s="7" t="s">
        <v>56</v>
      </c>
      <c r="AT688129" s="13"/>
      <c r="AY688129" s="7" t="s">
        <v>56</v>
      </c>
      <c r="AZ688129" s="7" t="s">
        <v>56</v>
      </c>
      <c r="BA688129" s="7" t="s">
        <v>56</v>
      </c>
      <c r="BC688129" s="7" t="s">
        <v>56</v>
      </c>
      <c r="BG688129" s="13" t="s">
        <v>56</v>
      </c>
      <c r="BL688129" s="13" t="s">
        <v>56</v>
      </c>
      <c r="BM688129" s="13"/>
      <c r="BO688129" s="13"/>
      <c r="BQ688129" s="13"/>
      <c r="BR688129" s="13" t="s">
        <v>56</v>
      </c>
      <c r="BS688129" s="13" t="s">
        <v>56</v>
      </c>
      <c r="BY688129" s="7" t="s">
        <v>56</v>
      </c>
      <c r="CL688129" s="7" t="s">
        <v>56</v>
      </c>
    </row>
    <row r="688130" spans="1:90" x14ac:dyDescent="0.25">
      <c r="A688130" s="1" t="s">
        <v>10</v>
      </c>
      <c r="B688130" s="13" t="s">
        <v>56</v>
      </c>
      <c r="C688130" s="7" t="s">
        <v>56</v>
      </c>
      <c r="D688130" s="13" t="s">
        <v>56</v>
      </c>
      <c r="E688130" s="13" t="s">
        <v>56</v>
      </c>
      <c r="F688130" s="13" t="s">
        <v>56</v>
      </c>
      <c r="G688130" s="13" t="s">
        <v>56</v>
      </c>
      <c r="H688130" s="13" t="s">
        <v>56</v>
      </c>
      <c r="I688130" s="13" t="s">
        <v>56</v>
      </c>
      <c r="J688130" s="13" t="s">
        <v>56</v>
      </c>
      <c r="K688130" s="13" t="s">
        <v>56</v>
      </c>
      <c r="L688130" s="13" t="s">
        <v>56</v>
      </c>
      <c r="M688130" s="13" t="s">
        <v>56</v>
      </c>
      <c r="N688130" s="13" t="s">
        <v>56</v>
      </c>
      <c r="O688130" s="13" t="s">
        <v>56</v>
      </c>
      <c r="P688130" s="13" t="s">
        <v>56</v>
      </c>
      <c r="Q688130" s="13" t="s">
        <v>56</v>
      </c>
      <c r="R688130" s="13" t="s">
        <v>56</v>
      </c>
      <c r="S688130" s="13" t="s">
        <v>56</v>
      </c>
      <c r="T688130" s="7" t="s">
        <v>56</v>
      </c>
      <c r="U688130" s="7" t="s">
        <v>56</v>
      </c>
      <c r="V688130" s="7" t="s">
        <v>56</v>
      </c>
      <c r="W688130" s="7" t="s">
        <v>56</v>
      </c>
      <c r="X688130" s="7" t="s">
        <v>56</v>
      </c>
      <c r="Y688130" s="7" t="s">
        <v>56</v>
      </c>
      <c r="Z688130" s="7" t="s">
        <v>56</v>
      </c>
      <c r="AA688130" s="7" t="s">
        <v>56</v>
      </c>
      <c r="AB688130" s="7" t="s">
        <v>56</v>
      </c>
      <c r="AC688130" s="7" t="s">
        <v>56</v>
      </c>
      <c r="AD688130" s="7" t="s">
        <v>56</v>
      </c>
      <c r="AE688130" s="7" t="s">
        <v>56</v>
      </c>
      <c r="AS688130" s="13"/>
      <c r="BE688130" s="13"/>
      <c r="BT688130" s="13"/>
    </row>
    <row r="688131" spans="1:90" x14ac:dyDescent="0.25">
      <c r="A688131" s="1" t="s">
        <v>11</v>
      </c>
      <c r="AF688131" s="7" t="s">
        <v>56</v>
      </c>
      <c r="AG688131" s="13" t="s">
        <v>56</v>
      </c>
      <c r="AH688131" s="7" t="s">
        <v>56</v>
      </c>
      <c r="AJ688131" s="13" t="s">
        <v>56</v>
      </c>
      <c r="AN688131" s="13"/>
      <c r="AP688131" s="13" t="s">
        <v>56</v>
      </c>
      <c r="AQ688131" s="13" t="s">
        <v>56</v>
      </c>
      <c r="AR688131" s="13" t="s">
        <v>56</v>
      </c>
      <c r="AS688131" s="7" t="s">
        <v>56</v>
      </c>
      <c r="AT688131" s="7" t="s">
        <v>56</v>
      </c>
      <c r="AU688131" s="13" t="s">
        <v>56</v>
      </c>
      <c r="AV688131" s="13" t="s">
        <v>56</v>
      </c>
      <c r="AW688131" s="13" t="s">
        <v>56</v>
      </c>
      <c r="AX688131" s="13" t="s">
        <v>56</v>
      </c>
      <c r="BB688131" s="13" t="s">
        <v>56</v>
      </c>
      <c r="BD688131" s="13" t="s">
        <v>56</v>
      </c>
      <c r="BE688131" s="13" t="s">
        <v>56</v>
      </c>
      <c r="BF688131" s="13" t="s">
        <v>56</v>
      </c>
      <c r="BH688131" s="7" t="s">
        <v>56</v>
      </c>
      <c r="BI688131" s="13" t="s">
        <v>56</v>
      </c>
      <c r="BJ688131" s="13" t="s">
        <v>56</v>
      </c>
      <c r="BK688131" s="13" t="s">
        <v>56</v>
      </c>
      <c r="BM688131" s="7" t="s">
        <v>56</v>
      </c>
      <c r="BN688131" s="13" t="s">
        <v>56</v>
      </c>
      <c r="BO688131" s="7" t="s">
        <v>56</v>
      </c>
      <c r="BP688131" s="7" t="s">
        <v>56</v>
      </c>
      <c r="BQ688131" s="7" t="s">
        <v>56</v>
      </c>
      <c r="BT688131" s="13" t="s">
        <v>56</v>
      </c>
      <c r="BU688131" s="13" t="s">
        <v>56</v>
      </c>
      <c r="BV688131" s="13" t="s">
        <v>56</v>
      </c>
      <c r="BW688131" s="13" t="s">
        <v>56</v>
      </c>
      <c r="BX688131" s="13" t="s">
        <v>56</v>
      </c>
      <c r="BZ688131" s="13" t="s">
        <v>56</v>
      </c>
      <c r="CA688131" s="7" t="s">
        <v>56</v>
      </c>
      <c r="CB688131" s="7" t="s">
        <v>56</v>
      </c>
      <c r="CC688131" s="7" t="s">
        <v>56</v>
      </c>
      <c r="CD688131" s="7" t="s">
        <v>56</v>
      </c>
      <c r="CE688131" s="7" t="s">
        <v>56</v>
      </c>
      <c r="CF688131" s="7" t="s">
        <v>56</v>
      </c>
      <c r="CG688131" s="7" t="s">
        <v>56</v>
      </c>
      <c r="CH688131" s="7" t="s">
        <v>56</v>
      </c>
      <c r="CI688131" s="7" t="s">
        <v>56</v>
      </c>
      <c r="CJ688131" s="7" t="s">
        <v>56</v>
      </c>
      <c r="CK688131" s="7" t="s">
        <v>56</v>
      </c>
    </row>
    <row r="688132" spans="1:90" x14ac:dyDescent="0.25">
      <c r="A688132" s="16" t="s">
        <v>12</v>
      </c>
      <c r="C688132" s="13"/>
      <c r="AF688132" s="7" t="s">
        <v>56</v>
      </c>
      <c r="AG688132" s="13" t="s">
        <v>56</v>
      </c>
      <c r="AH688132" s="7" t="s">
        <v>56</v>
      </c>
      <c r="AI688132" s="13" t="s">
        <v>56</v>
      </c>
      <c r="AJ688132" s="13" t="s">
        <v>56</v>
      </c>
      <c r="AK688132" s="13" t="s">
        <v>56</v>
      </c>
      <c r="AL688132" s="13" t="s">
        <v>56</v>
      </c>
      <c r="AM688132" s="13" t="s">
        <v>56</v>
      </c>
      <c r="AN688132" s="13" t="s">
        <v>56</v>
      </c>
      <c r="AO688132" s="13" t="s">
        <v>56</v>
      </c>
      <c r="AP688132" s="13" t="s">
        <v>56</v>
      </c>
      <c r="AQ688132" s="13" t="s">
        <v>56</v>
      </c>
      <c r="AR688132" s="13" t="s">
        <v>56</v>
      </c>
      <c r="AS688132" s="7" t="s">
        <v>56</v>
      </c>
      <c r="AT688132" s="7" t="s">
        <v>56</v>
      </c>
      <c r="AU688132" s="13" t="s">
        <v>56</v>
      </c>
      <c r="AV688132" s="13" t="s">
        <v>56</v>
      </c>
      <c r="AW688132" s="13" t="s">
        <v>56</v>
      </c>
      <c r="AX688132" s="13" t="s">
        <v>56</v>
      </c>
      <c r="AY688132" s="13" t="s">
        <v>56</v>
      </c>
      <c r="AZ688132" s="13" t="s">
        <v>56</v>
      </c>
      <c r="BA688132" s="13" t="s">
        <v>56</v>
      </c>
      <c r="BB688132" s="13" t="s">
        <v>56</v>
      </c>
      <c r="BC688132" s="13" t="s">
        <v>56</v>
      </c>
      <c r="BD688132" s="13" t="s">
        <v>56</v>
      </c>
      <c r="BE688132" s="13" t="s">
        <v>56</v>
      </c>
      <c r="BF688132" s="13" t="s">
        <v>56</v>
      </c>
      <c r="BG688132" s="13" t="s">
        <v>56</v>
      </c>
      <c r="BH688132" s="7" t="s">
        <v>56</v>
      </c>
      <c r="BI688132" s="13" t="s">
        <v>56</v>
      </c>
      <c r="BJ688132" s="13" t="s">
        <v>56</v>
      </c>
      <c r="BK688132" s="13" t="s">
        <v>56</v>
      </c>
      <c r="BL688132" s="13" t="s">
        <v>56</v>
      </c>
      <c r="BM688132" s="7" t="s">
        <v>56</v>
      </c>
      <c r="BN688132" s="13" t="s">
        <v>56</v>
      </c>
      <c r="BO688132" s="13" t="s">
        <v>56</v>
      </c>
      <c r="BP688132" s="7" t="s">
        <v>56</v>
      </c>
      <c r="BQ688132" s="7" t="s">
        <v>56</v>
      </c>
      <c r="BR688132" s="13" t="s">
        <v>56</v>
      </c>
      <c r="BS688132" s="13" t="s">
        <v>56</v>
      </c>
      <c r="BT688132" s="13" t="s">
        <v>56</v>
      </c>
      <c r="BU688132" s="13" t="s">
        <v>56</v>
      </c>
      <c r="BV688132" s="13" t="s">
        <v>56</v>
      </c>
      <c r="BW688132" s="13" t="s">
        <v>56</v>
      </c>
      <c r="BX688132" s="13" t="s">
        <v>56</v>
      </c>
      <c r="BY688132" s="7" t="s">
        <v>56</v>
      </c>
      <c r="CA688132" s="7" t="s">
        <v>56</v>
      </c>
      <c r="CB688132" s="7" t="s">
        <v>56</v>
      </c>
      <c r="CC688132" s="7" t="s">
        <v>56</v>
      </c>
      <c r="CE688132" s="7" t="s">
        <v>56</v>
      </c>
      <c r="CG688132" s="7" t="s">
        <v>56</v>
      </c>
      <c r="CH688132" s="7" t="s">
        <v>56</v>
      </c>
      <c r="CI688132" s="7" t="s">
        <v>56</v>
      </c>
      <c r="CK688132" s="7" t="s">
        <v>56</v>
      </c>
      <c r="CL688132" s="7" t="s">
        <v>56</v>
      </c>
    </row>
    <row r="688133" spans="1:90" x14ac:dyDescent="0.25">
      <c r="A688133" s="7" t="s">
        <v>13</v>
      </c>
      <c r="AF688133" s="7">
        <v>1</v>
      </c>
      <c r="AG688133" s="7">
        <v>1</v>
      </c>
      <c r="AH688133" s="7">
        <v>1</v>
      </c>
      <c r="AI688133" s="7">
        <v>2</v>
      </c>
      <c r="AJ688133" s="13">
        <v>1</v>
      </c>
      <c r="AL688133" s="7">
        <v>2</v>
      </c>
      <c r="AN688133" s="7">
        <v>2</v>
      </c>
      <c r="AP688133" s="7">
        <v>1</v>
      </c>
      <c r="AT688133" s="7">
        <v>1</v>
      </c>
      <c r="AU688133" s="7">
        <v>1</v>
      </c>
      <c r="AV688133" s="7">
        <v>1</v>
      </c>
      <c r="AW688133" s="7">
        <v>1</v>
      </c>
      <c r="AX688133" s="7">
        <v>2</v>
      </c>
      <c r="AY688133" s="7">
        <v>2</v>
      </c>
      <c r="AZ688133" s="7">
        <v>1</v>
      </c>
      <c r="BB688133" s="7">
        <v>1</v>
      </c>
      <c r="BC688133" s="7">
        <v>2</v>
      </c>
      <c r="BD688133" s="13" t="s">
        <v>157</v>
      </c>
      <c r="BF688133" s="7">
        <v>1</v>
      </c>
      <c r="BG688133" s="7">
        <v>2</v>
      </c>
      <c r="BI688133" s="7">
        <v>1</v>
      </c>
      <c r="BM688133" s="7">
        <v>2</v>
      </c>
      <c r="BP688133" s="7">
        <v>1</v>
      </c>
      <c r="BQ688133" s="7">
        <v>1</v>
      </c>
      <c r="BR688133" s="13">
        <v>2</v>
      </c>
      <c r="BS688133" s="7">
        <v>1</v>
      </c>
      <c r="BU688133" s="7">
        <v>1</v>
      </c>
      <c r="BW688133" s="7">
        <v>1</v>
      </c>
      <c r="BX688133" s="7">
        <v>3</v>
      </c>
      <c r="BY688133" s="7">
        <v>1</v>
      </c>
      <c r="CA688133" s="7">
        <v>1</v>
      </c>
      <c r="CB688133" s="7">
        <v>1</v>
      </c>
      <c r="CG688133" s="7">
        <v>1</v>
      </c>
      <c r="CH688133" s="7">
        <v>1</v>
      </c>
      <c r="CI688133" s="7">
        <v>2</v>
      </c>
      <c r="CK688133" s="7">
        <v>1</v>
      </c>
    </row>
    <row r="688134" spans="1:90" x14ac:dyDescent="0.25">
      <c r="A688134" s="7" t="s">
        <v>14</v>
      </c>
      <c r="AF688134" s="13" t="s">
        <v>122</v>
      </c>
      <c r="AH688134" s="7" t="s">
        <v>126</v>
      </c>
      <c r="AI688134" s="7">
        <v>4</v>
      </c>
      <c r="AJ688134" s="7">
        <v>1</v>
      </c>
      <c r="AK688134" s="7">
        <v>2</v>
      </c>
      <c r="AL688134" s="13">
        <v>3</v>
      </c>
      <c r="AM688134" s="7">
        <v>4</v>
      </c>
      <c r="AN688134" s="13" t="s">
        <v>137</v>
      </c>
      <c r="AO688134" s="7">
        <v>4</v>
      </c>
      <c r="AQ688134" s="13" t="s">
        <v>141</v>
      </c>
      <c r="AR688134" s="13" t="s">
        <v>141</v>
      </c>
      <c r="AS688134" s="7" t="s">
        <v>141</v>
      </c>
      <c r="AT688134" s="7">
        <v>1</v>
      </c>
      <c r="AU688134" s="13" t="s">
        <v>141</v>
      </c>
      <c r="AV688134" s="13" t="s">
        <v>141</v>
      </c>
      <c r="AW688134" s="13" t="s">
        <v>141</v>
      </c>
      <c r="AX688134" s="13" t="s">
        <v>141</v>
      </c>
      <c r="AY688134" s="7" t="s">
        <v>157</v>
      </c>
      <c r="BA688134" s="7">
        <v>1</v>
      </c>
      <c r="BE688134" s="13" t="s">
        <v>141</v>
      </c>
      <c r="BG688134" s="7">
        <v>9</v>
      </c>
      <c r="BH688134" s="13" t="s">
        <v>141</v>
      </c>
      <c r="BJ688134" s="13" t="s">
        <v>141</v>
      </c>
      <c r="BK688134" s="13" t="s">
        <v>141</v>
      </c>
      <c r="BL688134" s="7">
        <v>2</v>
      </c>
      <c r="BN688134" s="13" t="s">
        <v>141</v>
      </c>
      <c r="BO688134" s="7">
        <v>1</v>
      </c>
      <c r="BP688134" s="13" t="s">
        <v>141</v>
      </c>
      <c r="BQ688134" s="7">
        <v>1</v>
      </c>
      <c r="BR688134" s="13" t="s">
        <v>141</v>
      </c>
      <c r="BS688134" s="7">
        <v>6</v>
      </c>
      <c r="BV688134" s="7">
        <v>1</v>
      </c>
      <c r="BW688134" s="13" t="s">
        <v>141</v>
      </c>
      <c r="BX688134" s="13" t="s">
        <v>141</v>
      </c>
      <c r="BY688134" s="7">
        <v>4</v>
      </c>
      <c r="BZ688134" s="7">
        <v>1</v>
      </c>
      <c r="CC688134" s="7">
        <v>2</v>
      </c>
      <c r="CD688134" s="7">
        <v>1</v>
      </c>
      <c r="CE688134" s="7">
        <v>1</v>
      </c>
      <c r="CG688134" s="7" t="s">
        <v>141</v>
      </c>
      <c r="CH688134" s="7">
        <v>1</v>
      </c>
      <c r="CI688134" s="7">
        <v>3</v>
      </c>
      <c r="CJ688134" s="7" t="s">
        <v>141</v>
      </c>
      <c r="CK688134" s="7">
        <v>1</v>
      </c>
      <c r="CL688134" s="7">
        <v>6</v>
      </c>
    </row>
    <row r="688135" spans="1:90" x14ac:dyDescent="0.25">
      <c r="A688135" s="7" t="s">
        <v>15</v>
      </c>
      <c r="AF688135" s="7">
        <v>1</v>
      </c>
      <c r="AG688135" s="7">
        <f>AG688133+AG688134</f>
        <v>1</v>
      </c>
      <c r="AH688135" s="7">
        <v>2</v>
      </c>
      <c r="AI688135" s="7">
        <f>AI688133+AI688134</f>
        <v>6</v>
      </c>
      <c r="AJ688135" s="7">
        <f>AJ688133+AJ688134</f>
        <v>2</v>
      </c>
      <c r="AK688135" s="7">
        <f>AK688133+AK688134</f>
        <v>2</v>
      </c>
      <c r="AL688135" s="7">
        <f>AL688133+AL688134</f>
        <v>5</v>
      </c>
      <c r="AM688135" s="7">
        <f>AM688133+AM688134</f>
        <v>4</v>
      </c>
      <c r="AN688135" s="7">
        <v>10</v>
      </c>
      <c r="AO688135" s="7">
        <f>AO688133+AO688134</f>
        <v>4</v>
      </c>
      <c r="AP688135" s="7">
        <f>AP688133+AP688134</f>
        <v>1</v>
      </c>
      <c r="AQ688135" s="7">
        <v>1</v>
      </c>
      <c r="AR688135" s="7">
        <v>1</v>
      </c>
      <c r="AS688135" s="7">
        <v>1</v>
      </c>
      <c r="AT688135" s="7">
        <f>AT688133+AT688134</f>
        <v>2</v>
      </c>
      <c r="AU688135" s="7">
        <v>2</v>
      </c>
      <c r="AV688135" s="7">
        <v>2</v>
      </c>
      <c r="AW688135" s="7">
        <v>2</v>
      </c>
      <c r="AX688135" s="7">
        <v>3</v>
      </c>
      <c r="AY688135" s="7">
        <v>4</v>
      </c>
      <c r="AZ688135" s="7">
        <f>AZ688133+AZ688134</f>
        <v>1</v>
      </c>
      <c r="BA688135" s="7">
        <f>BA688133+BA688134</f>
        <v>1</v>
      </c>
      <c r="BB688135" s="7">
        <f>BB688133+BB688134</f>
        <v>1</v>
      </c>
      <c r="BC688135" s="7">
        <f>BC688133+BC688134</f>
        <v>2</v>
      </c>
      <c r="BD688135" s="7">
        <v>2</v>
      </c>
      <c r="BE688135" s="7">
        <v>1</v>
      </c>
      <c r="BF688135" s="7">
        <f>BF688133+BF688134</f>
        <v>1</v>
      </c>
      <c r="BG688135" s="7">
        <f>BG688133+BG688134</f>
        <v>11</v>
      </c>
      <c r="BH688135" s="7">
        <v>1</v>
      </c>
      <c r="BI688135" s="7">
        <f>BI688133+BI688134</f>
        <v>1</v>
      </c>
      <c r="BJ688135" s="7">
        <v>1</v>
      </c>
      <c r="BK688135" s="7">
        <v>1</v>
      </c>
      <c r="BL688135" s="7">
        <f>BL688133+BL688134</f>
        <v>2</v>
      </c>
      <c r="BM688135" s="7">
        <f>BM688133+BM688134</f>
        <v>2</v>
      </c>
      <c r="BN688135" s="7">
        <v>1</v>
      </c>
      <c r="BO688135" s="7">
        <f>BO688133+BO688134</f>
        <v>1</v>
      </c>
      <c r="BP688135" s="7">
        <v>2</v>
      </c>
      <c r="BQ688135" s="7">
        <f>BQ688133+BQ688134</f>
        <v>2</v>
      </c>
      <c r="BR688135" s="7">
        <v>3</v>
      </c>
      <c r="BS688135" s="7">
        <f>BS688133+BS688134</f>
        <v>7</v>
      </c>
      <c r="BU688135" s="7">
        <f>BU688133+BU688134</f>
        <v>1</v>
      </c>
      <c r="BV688135" s="7">
        <f>BV688133+BV688134</f>
        <v>1</v>
      </c>
      <c r="BW688135" s="7">
        <v>2</v>
      </c>
      <c r="BX688135" s="7">
        <v>4</v>
      </c>
      <c r="BY688135" s="7">
        <v>5</v>
      </c>
      <c r="BZ688135" s="7">
        <v>1</v>
      </c>
      <c r="CA688135" s="7">
        <v>1</v>
      </c>
      <c r="CB688135" s="7">
        <v>1</v>
      </c>
      <c r="CC688135" s="7">
        <v>2</v>
      </c>
      <c r="CD688135" s="7">
        <v>1</v>
      </c>
      <c r="CE688135" s="7">
        <v>1</v>
      </c>
      <c r="CG688135" s="7">
        <v>2</v>
      </c>
      <c r="CH688135" s="7">
        <v>2</v>
      </c>
      <c r="CI688135" s="7">
        <v>5</v>
      </c>
      <c r="CJ688135" s="7">
        <v>1</v>
      </c>
      <c r="CK688135" s="7">
        <v>2</v>
      </c>
      <c r="CL688135" s="7">
        <v>6</v>
      </c>
    </row>
    <row r="688136" spans="1:90" x14ac:dyDescent="0.25">
      <c r="A688136" s="1" t="s">
        <v>16</v>
      </c>
      <c r="AF688136" s="13" t="s">
        <v>56</v>
      </c>
      <c r="AH688136" s="7" t="s">
        <v>56</v>
      </c>
      <c r="AI688136" s="13" t="s">
        <v>56</v>
      </c>
      <c r="AJ688136" s="13" t="s">
        <v>56</v>
      </c>
      <c r="AK688136" s="13" t="s">
        <v>56</v>
      </c>
      <c r="AL688136" s="13" t="s">
        <v>56</v>
      </c>
      <c r="AN688136" s="13" t="s">
        <v>56</v>
      </c>
      <c r="AT688136" s="13" t="s">
        <v>56</v>
      </c>
      <c r="AU688136" s="13" t="s">
        <v>56</v>
      </c>
      <c r="AV688136" s="13" t="s">
        <v>56</v>
      </c>
      <c r="AW688136" s="13" t="s">
        <v>56</v>
      </c>
      <c r="AX688136" s="13" t="s">
        <v>56</v>
      </c>
      <c r="AY688136" s="13" t="s">
        <v>56</v>
      </c>
      <c r="BG688136" s="13" t="s">
        <v>56</v>
      </c>
      <c r="BP688136" s="13" t="s">
        <v>56</v>
      </c>
      <c r="BQ688136" s="7" t="s">
        <v>56</v>
      </c>
      <c r="BR688136" s="7" t="s">
        <v>56</v>
      </c>
      <c r="BS688136" s="7" t="s">
        <v>56</v>
      </c>
      <c r="BW688136" s="13" t="s">
        <v>56</v>
      </c>
      <c r="BX688136" s="13" t="s">
        <v>56</v>
      </c>
      <c r="BY688136" s="7" t="s">
        <v>56</v>
      </c>
      <c r="CG688136" s="7" t="s">
        <v>56</v>
      </c>
      <c r="CH688136" s="7" t="s">
        <v>56</v>
      </c>
      <c r="CI688136" s="7" t="s">
        <v>56</v>
      </c>
      <c r="CK688136" s="7" t="s">
        <v>56</v>
      </c>
    </row>
    <row r="688137" spans="1:90" x14ac:dyDescent="0.25">
      <c r="A688137" s="16" t="s">
        <v>17</v>
      </c>
      <c r="AF688137" s="13"/>
      <c r="AI688137" s="13"/>
      <c r="AJ688137" s="13"/>
      <c r="AK688137" s="13"/>
      <c r="AL688137" s="13"/>
      <c r="AN688137" s="13"/>
      <c r="AT688137" s="13"/>
      <c r="AU688137" s="13"/>
      <c r="AV688137" s="13"/>
      <c r="AW688137" s="13"/>
      <c r="AX688137" s="13"/>
      <c r="AY688137" s="13"/>
      <c r="BG688137" s="13"/>
      <c r="BP688137" s="13">
        <v>1</v>
      </c>
    </row>
    <row r="688138" spans="1:90" x14ac:dyDescent="0.25">
      <c r="A688138" s="16" t="s">
        <v>18</v>
      </c>
      <c r="AF688138" s="13"/>
      <c r="AI688138" s="13"/>
      <c r="AJ688138" s="13"/>
      <c r="AK688138" s="13"/>
      <c r="AL688138" s="13"/>
      <c r="AN688138" s="13"/>
      <c r="AT688138" s="13"/>
      <c r="AU688138" s="13"/>
      <c r="AV688138" s="13"/>
      <c r="AW688138" s="13"/>
      <c r="AX688138" s="13"/>
      <c r="AY688138" s="13"/>
      <c r="AZ688138" s="7">
        <v>429</v>
      </c>
    </row>
    <row r="688139" spans="1:90" x14ac:dyDescent="0.25">
      <c r="A688139" s="1" t="s">
        <v>19</v>
      </c>
      <c r="AI688139" s="7">
        <v>1</v>
      </c>
      <c r="AY688139" s="7">
        <v>1</v>
      </c>
      <c r="BC688139" s="7">
        <v>1</v>
      </c>
    </row>
    <row r="688140" spans="1:90" x14ac:dyDescent="0.25">
      <c r="A688140" s="16" t="s">
        <v>20</v>
      </c>
      <c r="AF688140" s="13"/>
      <c r="AI688140" s="13"/>
      <c r="AJ688140" s="13"/>
      <c r="AK688140" s="13"/>
      <c r="AL688140" s="13"/>
      <c r="AN688140" s="13"/>
      <c r="AT688140" s="13"/>
      <c r="AU688140" s="13"/>
      <c r="AV688140" s="13"/>
      <c r="AW688140" s="13"/>
      <c r="AX688140" s="13"/>
      <c r="AY688140" s="13"/>
      <c r="BB688140" s="7">
        <v>2</v>
      </c>
    </row>
    <row r="688141" spans="1:90" x14ac:dyDescent="0.25">
      <c r="A688141" s="1" t="s">
        <v>21</v>
      </c>
      <c r="AH688141" s="7">
        <v>1</v>
      </c>
      <c r="AT688141" s="7">
        <v>1</v>
      </c>
    </row>
    <row r="688142" spans="1:90" x14ac:dyDescent="0.25">
      <c r="A688142" s="1" t="s">
        <v>22</v>
      </c>
      <c r="BG688142" s="7">
        <v>27</v>
      </c>
      <c r="BR688142" s="7">
        <v>1</v>
      </c>
      <c r="BX688142" s="7">
        <v>1</v>
      </c>
    </row>
    <row r="688143" spans="1:90" x14ac:dyDescent="0.25">
      <c r="A688143" s="17" t="s">
        <v>48</v>
      </c>
      <c r="AJ688143" s="7">
        <v>1</v>
      </c>
      <c r="AV688143" s="7">
        <v>1</v>
      </c>
      <c r="BF688143" s="7">
        <v>1</v>
      </c>
      <c r="CI688143" s="7">
        <v>1</v>
      </c>
    </row>
    <row r="688144" spans="1:90" x14ac:dyDescent="0.25">
      <c r="A688144" s="16" t="s">
        <v>23</v>
      </c>
      <c r="AI688144" s="7">
        <v>4</v>
      </c>
      <c r="AL688144" s="13">
        <v>3</v>
      </c>
      <c r="AP688144" s="7">
        <v>1</v>
      </c>
      <c r="AU688144" s="7">
        <v>1</v>
      </c>
      <c r="AW688144" s="7">
        <v>1</v>
      </c>
      <c r="AX688144" s="7">
        <v>1</v>
      </c>
      <c r="AY688144" s="7">
        <v>1</v>
      </c>
      <c r="BC688144" s="7">
        <v>36</v>
      </c>
      <c r="BD688144" s="7">
        <v>1</v>
      </c>
      <c r="BG688144" s="7">
        <v>4</v>
      </c>
      <c r="BI688144" s="7">
        <v>1</v>
      </c>
      <c r="BM688144" s="7">
        <v>2</v>
      </c>
      <c r="BQ688144" s="7">
        <v>1</v>
      </c>
      <c r="BR688144" s="7">
        <v>34</v>
      </c>
      <c r="BS688144" s="7">
        <v>10</v>
      </c>
      <c r="BU688144" s="7">
        <v>2</v>
      </c>
      <c r="BW688144" s="7">
        <v>9</v>
      </c>
      <c r="BX688144" s="7">
        <v>2</v>
      </c>
      <c r="BY688144" s="7">
        <v>4</v>
      </c>
      <c r="CB688144" s="7">
        <v>9</v>
      </c>
      <c r="CG688144" s="7">
        <v>4</v>
      </c>
      <c r="CH688144" s="7">
        <v>2</v>
      </c>
      <c r="CK688144" s="7">
        <v>9</v>
      </c>
    </row>
    <row r="688145" spans="1:90" x14ac:dyDescent="0.25">
      <c r="A688145" s="17" t="s">
        <v>211</v>
      </c>
      <c r="AL688145" s="13"/>
      <c r="BD688145" s="7">
        <v>1</v>
      </c>
      <c r="CA688145" s="7">
        <v>1</v>
      </c>
    </row>
    <row r="688146" spans="1:90" x14ac:dyDescent="0.25">
      <c r="A688146" s="1" t="s">
        <v>24</v>
      </c>
      <c r="AF688146" s="7">
        <v>2</v>
      </c>
      <c r="AG688146" s="7">
        <v>3</v>
      </c>
      <c r="AL688146" s="7">
        <v>1</v>
      </c>
      <c r="AN688146" s="7">
        <v>2</v>
      </c>
      <c r="AX688146" s="7">
        <v>1</v>
      </c>
    </row>
    <row r="688147" spans="1:90" x14ac:dyDescent="0.25">
      <c r="A688147" s="1" t="s">
        <v>25</v>
      </c>
      <c r="AN688147" s="7">
        <v>1</v>
      </c>
      <c r="BM688147" s="7">
        <v>2</v>
      </c>
      <c r="BX688147" s="7">
        <v>1</v>
      </c>
    </row>
    <row r="688148" spans="1:90" x14ac:dyDescent="0.25">
      <c r="A688148" s="17" t="s">
        <v>49</v>
      </c>
      <c r="AF688148" s="7">
        <v>3</v>
      </c>
      <c r="AL688148" s="7">
        <v>797</v>
      </c>
      <c r="AM688148" s="7">
        <v>11</v>
      </c>
      <c r="AN688148" s="7">
        <v>11</v>
      </c>
      <c r="AR688148" s="7">
        <v>999999999</v>
      </c>
      <c r="AS688148" s="7">
        <v>999999999</v>
      </c>
      <c r="AT688148" s="7">
        <v>11</v>
      </c>
      <c r="AU688148" s="7">
        <v>4</v>
      </c>
      <c r="AV688148" s="7">
        <v>3</v>
      </c>
      <c r="AW688148" s="7">
        <v>2</v>
      </c>
      <c r="AX688148" s="7">
        <v>1</v>
      </c>
      <c r="BE688148" s="7">
        <v>3</v>
      </c>
      <c r="BG688148" s="7">
        <v>75</v>
      </c>
      <c r="BH688148" s="7">
        <v>1</v>
      </c>
      <c r="BJ688148" s="7">
        <v>1</v>
      </c>
      <c r="BK688148" s="7">
        <v>94</v>
      </c>
      <c r="BL688148" s="7">
        <v>638</v>
      </c>
      <c r="BN688148" s="7">
        <v>1</v>
      </c>
      <c r="BP688148" s="7">
        <v>25</v>
      </c>
      <c r="BR688148" s="7">
        <v>14</v>
      </c>
      <c r="BT688148" s="7">
        <v>2</v>
      </c>
      <c r="BV688148" s="7">
        <v>1</v>
      </c>
      <c r="BW688148" s="7">
        <v>4</v>
      </c>
      <c r="BX688148" s="7">
        <v>11</v>
      </c>
      <c r="BY688148" s="7">
        <v>32</v>
      </c>
      <c r="BZ688148" s="7">
        <v>1</v>
      </c>
      <c r="CC688148" s="7">
        <v>7</v>
      </c>
      <c r="CD688148" s="7">
        <v>6</v>
      </c>
      <c r="CE688148" s="7">
        <v>20</v>
      </c>
      <c r="CF688148" s="7">
        <v>2</v>
      </c>
      <c r="CG688148" s="7">
        <v>5</v>
      </c>
      <c r="CH688148" s="7">
        <v>7</v>
      </c>
      <c r="CI688148" s="7">
        <v>66</v>
      </c>
      <c r="CJ688148" s="7">
        <v>3</v>
      </c>
      <c r="CK688148" s="7">
        <v>1</v>
      </c>
      <c r="CL688148" s="7">
        <v>1696</v>
      </c>
    </row>
    <row r="688149" spans="1:90" x14ac:dyDescent="0.25">
      <c r="A688149" s="17" t="s">
        <v>50</v>
      </c>
      <c r="AY688149" s="7">
        <v>5</v>
      </c>
      <c r="CE688149" s="7">
        <v>1</v>
      </c>
      <c r="CH688149" s="7">
        <v>5</v>
      </c>
      <c r="CL688149" s="7">
        <v>178</v>
      </c>
    </row>
    <row r="688150" spans="1:90" x14ac:dyDescent="0.25">
      <c r="A688150" s="1" t="s">
        <v>26</v>
      </c>
      <c r="BG688150" s="7">
        <v>2</v>
      </c>
      <c r="BV688150" s="7">
        <v>6</v>
      </c>
      <c r="BY688150" s="7">
        <v>15</v>
      </c>
      <c r="CL688150" s="7">
        <v>1</v>
      </c>
    </row>
    <row r="688151" spans="1:90" x14ac:dyDescent="0.25">
      <c r="A688151" s="16" t="s">
        <v>27</v>
      </c>
      <c r="BG688151" s="7">
        <v>18</v>
      </c>
      <c r="BS688151" s="7">
        <v>2</v>
      </c>
    </row>
    <row r="688152" spans="1:90" x14ac:dyDescent="0.25">
      <c r="A688152" s="16" t="s">
        <v>28</v>
      </c>
      <c r="BA688152" s="7">
        <v>1933</v>
      </c>
      <c r="BG688152" s="7">
        <v>4</v>
      </c>
      <c r="BL688152" s="7">
        <v>59</v>
      </c>
      <c r="BO688152" s="7">
        <v>5</v>
      </c>
      <c r="CH688152" s="7">
        <v>5</v>
      </c>
      <c r="CI688152" s="7">
        <v>1</v>
      </c>
      <c r="CL688152" s="7">
        <v>161</v>
      </c>
    </row>
    <row r="688153" spans="1:90" x14ac:dyDescent="0.25">
      <c r="A688153" s="16" t="s">
        <v>29</v>
      </c>
      <c r="AN688153" s="13">
        <v>2</v>
      </c>
    </row>
    <row r="688154" spans="1:90" x14ac:dyDescent="0.25">
      <c r="A688154" s="1" t="s">
        <v>30</v>
      </c>
      <c r="AI688154" s="7">
        <v>1</v>
      </c>
      <c r="AY688154" s="7">
        <v>96</v>
      </c>
      <c r="BG688154" s="7">
        <v>27</v>
      </c>
      <c r="BY688154" s="7">
        <v>17</v>
      </c>
    </row>
    <row r="688155" spans="1:90" x14ac:dyDescent="0.25">
      <c r="A688155" s="17" t="s">
        <v>51</v>
      </c>
      <c r="AO688155" s="7">
        <v>2</v>
      </c>
      <c r="AT688155" s="7">
        <v>8</v>
      </c>
      <c r="AY688155" s="7">
        <v>24</v>
      </c>
      <c r="BG688155" s="7">
        <v>3</v>
      </c>
      <c r="BY688155" s="7">
        <v>4</v>
      </c>
    </row>
    <row r="688156" spans="1:90" x14ac:dyDescent="0.25">
      <c r="A688156" s="16" t="s">
        <v>31</v>
      </c>
      <c r="AJ688156" s="7">
        <v>3</v>
      </c>
      <c r="AL688156" s="13">
        <v>109</v>
      </c>
      <c r="AM688156" s="7">
        <v>6</v>
      </c>
      <c r="AN688156" s="7">
        <v>25</v>
      </c>
      <c r="AO688156" s="7">
        <v>10</v>
      </c>
      <c r="BG688156" s="7">
        <v>3</v>
      </c>
      <c r="BS688156" s="7">
        <v>4</v>
      </c>
      <c r="CC688156" s="7">
        <v>4</v>
      </c>
      <c r="CI688156" s="7">
        <v>2</v>
      </c>
      <c r="CL688156" s="7">
        <v>3</v>
      </c>
    </row>
    <row r="688157" spans="1:90" x14ac:dyDescent="0.25">
      <c r="A688157" s="16" t="s">
        <v>32</v>
      </c>
    </row>
    <row r="688158" spans="1:90" x14ac:dyDescent="0.25">
      <c r="A688158" s="16" t="s">
        <v>33</v>
      </c>
      <c r="BG688158" s="7">
        <v>2</v>
      </c>
      <c r="BL688158" s="7">
        <v>2</v>
      </c>
      <c r="BS688158" s="7">
        <v>4</v>
      </c>
    </row>
    <row r="688159" spans="1:90" x14ac:dyDescent="0.25">
      <c r="A688159" s="1" t="s">
        <v>34</v>
      </c>
      <c r="AI688159" s="7">
        <v>73</v>
      </c>
    </row>
    <row r="688160" spans="1:90" x14ac:dyDescent="0.25">
      <c r="A688160" s="16" t="s">
        <v>35</v>
      </c>
      <c r="AK688160" s="7">
        <v>15</v>
      </c>
      <c r="AL688160" s="13">
        <v>72</v>
      </c>
      <c r="AM688160" s="7">
        <v>7</v>
      </c>
      <c r="AN688160" s="7">
        <v>1</v>
      </c>
      <c r="AO688160" s="7">
        <v>10</v>
      </c>
      <c r="BG688160" s="7">
        <v>2</v>
      </c>
      <c r="BS688160" s="7">
        <v>12</v>
      </c>
      <c r="CC688160" s="7">
        <v>4</v>
      </c>
      <c r="CE688160" s="7">
        <v>1</v>
      </c>
    </row>
    <row r="688161" spans="1:90" x14ac:dyDescent="0.25">
      <c r="A688161" s="1" t="s">
        <v>36</v>
      </c>
      <c r="AL688161" s="7">
        <v>9</v>
      </c>
      <c r="AM688161" s="7">
        <v>2</v>
      </c>
      <c r="AN688161" s="7">
        <v>3</v>
      </c>
      <c r="AO688161" s="7">
        <v>5</v>
      </c>
      <c r="BQ688161" s="7">
        <v>1</v>
      </c>
    </row>
    <row r="688162" spans="1:90" x14ac:dyDescent="0.25">
      <c r="A688162" s="1" t="s">
        <v>37</v>
      </c>
      <c r="BS688162" s="7">
        <v>34</v>
      </c>
    </row>
    <row r="688163" spans="1:90" x14ac:dyDescent="0.25">
      <c r="A688163" s="1" t="s">
        <v>38</v>
      </c>
      <c r="AI688163" s="7">
        <v>1</v>
      </c>
    </row>
    <row r="688164" spans="1:90" x14ac:dyDescent="0.25">
      <c r="A688164" s="1" t="s">
        <v>39</v>
      </c>
      <c r="AI688164" s="7">
        <v>1</v>
      </c>
      <c r="CL688164" s="7">
        <v>1</v>
      </c>
    </row>
    <row r="688165" spans="1:90" x14ac:dyDescent="0.25">
      <c r="A688165" s="1" t="s">
        <v>40</v>
      </c>
      <c r="AK688165" s="13">
        <v>1</v>
      </c>
    </row>
    <row r="688166" spans="1:90" x14ac:dyDescent="0.25">
      <c r="A688166" s="1" t="s">
        <v>41</v>
      </c>
      <c r="AN688166" s="7">
        <v>2</v>
      </c>
      <c r="CI688166" s="7">
        <v>2</v>
      </c>
      <c r="CL688166" s="7">
        <v>1</v>
      </c>
    </row>
    <row r="688167" spans="1:90" x14ac:dyDescent="0.25">
      <c r="A688167" s="1" t="s">
        <v>42</v>
      </c>
      <c r="AN688167" s="7">
        <v>3</v>
      </c>
      <c r="BS688167" s="7">
        <v>2</v>
      </c>
    </row>
    <row r="688168" spans="1:90" x14ac:dyDescent="0.25">
      <c r="A688168" s="17" t="s">
        <v>52</v>
      </c>
      <c r="AN688168" s="7">
        <v>1</v>
      </c>
      <c r="BG688168" s="7">
        <v>2</v>
      </c>
      <c r="CL688168" s="7">
        <v>11</v>
      </c>
    </row>
    <row r="688169" spans="1:90" x14ac:dyDescent="0.25">
      <c r="A688169" s="1" t="s">
        <v>43</v>
      </c>
      <c r="BG688169" s="7">
        <v>1</v>
      </c>
    </row>
    <row r="688170" spans="1:90" x14ac:dyDescent="0.25">
      <c r="A688170" s="17" t="s">
        <v>53</v>
      </c>
      <c r="AN688170" s="7">
        <v>16</v>
      </c>
    </row>
    <row r="688171" spans="1:90" x14ac:dyDescent="0.25">
      <c r="A688171" s="1" t="s">
        <v>44</v>
      </c>
      <c r="AM688171" s="7">
        <v>2</v>
      </c>
      <c r="AO688171" s="7">
        <v>8</v>
      </c>
    </row>
    <row r="688172" spans="1:90" x14ac:dyDescent="0.25">
      <c r="A688172" s="1" t="s">
        <v>45</v>
      </c>
      <c r="BG688172" s="7">
        <v>3</v>
      </c>
    </row>
    <row r="688173" spans="1:90" x14ac:dyDescent="0.25">
      <c r="A688173" s="1" t="s">
        <v>46</v>
      </c>
      <c r="BY688173" s="7">
        <v>4</v>
      </c>
    </row>
    <row r="688174" spans="1:90" x14ac:dyDescent="0.25">
      <c r="A688174" s="16" t="s">
        <v>47</v>
      </c>
      <c r="AK688174" s="13" t="s">
        <v>132</v>
      </c>
      <c r="AL688174" s="13" t="s">
        <v>134</v>
      </c>
      <c r="AQ688174" s="13" t="s">
        <v>142</v>
      </c>
      <c r="AR688174" s="13"/>
      <c r="AS688174" s="7" t="s">
        <v>146</v>
      </c>
      <c r="AZ688174" s="7" t="s">
        <v>159</v>
      </c>
      <c r="CF688174" s="7" t="s">
        <v>199</v>
      </c>
      <c r="CI688174" s="7" t="s">
        <v>205</v>
      </c>
    </row>
    <row r="704504" spans="1:90" x14ac:dyDescent="0.25">
      <c r="A704504" s="1" t="s">
        <v>0</v>
      </c>
      <c r="B704504" s="13" t="s">
        <v>67</v>
      </c>
      <c r="C704504" s="7" t="s">
        <v>71</v>
      </c>
      <c r="D704504" s="7" t="s">
        <v>73</v>
      </c>
      <c r="E704504" s="7" t="s">
        <v>77</v>
      </c>
      <c r="F704504" s="7" t="s">
        <v>79</v>
      </c>
      <c r="G704504" s="7" t="s">
        <v>81</v>
      </c>
      <c r="H704504" s="7" t="s">
        <v>83</v>
      </c>
      <c r="I704504" s="7" t="s">
        <v>86</v>
      </c>
      <c r="J704504" s="7" t="s">
        <v>87</v>
      </c>
      <c r="K704504" s="7" t="s">
        <v>89</v>
      </c>
      <c r="L704504" s="7" t="s">
        <v>90</v>
      </c>
      <c r="M704504" s="7" t="s">
        <v>91</v>
      </c>
      <c r="N704504" s="7" t="s">
        <v>93</v>
      </c>
      <c r="O704504" s="7" t="s">
        <v>94</v>
      </c>
      <c r="P704504" s="7" t="s">
        <v>96</v>
      </c>
      <c r="Q704504" s="7" t="s">
        <v>97</v>
      </c>
      <c r="R704504" s="7" t="s">
        <v>100</v>
      </c>
      <c r="S704504" s="7" t="s">
        <v>102</v>
      </c>
      <c r="T704504" s="7" t="s">
        <v>103</v>
      </c>
      <c r="U704504" s="7" t="s">
        <v>105</v>
      </c>
      <c r="V704504" s="7" t="s">
        <v>106</v>
      </c>
      <c r="W704504" s="7" t="s">
        <v>108</v>
      </c>
      <c r="X704504" s="7" t="s">
        <v>110</v>
      </c>
      <c r="Y704504" s="7" t="s">
        <v>111</v>
      </c>
      <c r="Z704504" s="7" t="s">
        <v>112</v>
      </c>
      <c r="AA704504" s="7" t="s">
        <v>113</v>
      </c>
      <c r="AB704504" s="7" t="s">
        <v>115</v>
      </c>
      <c r="AC704504" s="7" t="s">
        <v>117</v>
      </c>
      <c r="AD704504" s="7" t="s">
        <v>119</v>
      </c>
      <c r="AE704504" s="7" t="s">
        <v>120</v>
      </c>
      <c r="AF704504" s="7" t="s">
        <v>121</v>
      </c>
      <c r="AG704504" s="7" t="s">
        <v>123</v>
      </c>
      <c r="AH704504" s="7" t="s">
        <v>125</v>
      </c>
      <c r="AI704504" s="7" t="s">
        <v>127</v>
      </c>
      <c r="AJ704504" s="7" t="s">
        <v>129</v>
      </c>
      <c r="AK704504" s="7" t="s">
        <v>130</v>
      </c>
      <c r="AL704504" s="7" t="s">
        <v>133</v>
      </c>
      <c r="AM704504" s="7" t="s">
        <v>135</v>
      </c>
      <c r="AN704504" s="7" t="s">
        <v>136</v>
      </c>
      <c r="AO704504" s="7" t="s">
        <v>138</v>
      </c>
      <c r="AP704504" s="7" t="s">
        <v>139</v>
      </c>
      <c r="AQ704504" s="7" t="s">
        <v>140</v>
      </c>
      <c r="AR704504" s="7" t="s">
        <v>143</v>
      </c>
      <c r="AS704504" s="7" t="s">
        <v>145</v>
      </c>
      <c r="AT704504" s="7" t="s">
        <v>147</v>
      </c>
      <c r="AU704504" s="7" t="s">
        <v>148</v>
      </c>
      <c r="AV704504" s="7" t="s">
        <v>149</v>
      </c>
      <c r="AW704504" s="7" t="s">
        <v>152</v>
      </c>
      <c r="AX704504" s="7" t="s">
        <v>153</v>
      </c>
      <c r="AY704504" s="7" t="s">
        <v>155</v>
      </c>
      <c r="AZ704504" s="7" t="s">
        <v>158</v>
      </c>
      <c r="BA704504" s="7" t="s">
        <v>160</v>
      </c>
      <c r="BB704504" s="7" t="s">
        <v>161</v>
      </c>
      <c r="BC704504" s="7" t="s">
        <v>162</v>
      </c>
      <c r="BD704504" s="7" t="s">
        <v>163</v>
      </c>
      <c r="BE704504" s="7" t="s">
        <v>164</v>
      </c>
      <c r="BF704504" s="7" t="s">
        <v>165</v>
      </c>
      <c r="BG704504" s="7" t="s">
        <v>166</v>
      </c>
      <c r="BH704504" s="7" t="s">
        <v>167</v>
      </c>
      <c r="BI704504" s="7" t="s">
        <v>168</v>
      </c>
      <c r="BJ704504" s="7" t="s">
        <v>169</v>
      </c>
      <c r="BK704504" s="7" t="s">
        <v>170</v>
      </c>
      <c r="BL704504" s="7" t="s">
        <v>171</v>
      </c>
      <c r="BM704504" s="7" t="s">
        <v>173</v>
      </c>
      <c r="BN704504" s="7" t="s">
        <v>174</v>
      </c>
      <c r="BO704504" s="7" t="s">
        <v>176</v>
      </c>
      <c r="BP704504" s="7" t="s">
        <v>178</v>
      </c>
      <c r="BQ704504" s="7" t="s">
        <v>179</v>
      </c>
      <c r="BR704504" s="7" t="s">
        <v>181</v>
      </c>
      <c r="BS704504" s="7" t="s">
        <v>183</v>
      </c>
      <c r="BT704504" s="7" t="s">
        <v>184</v>
      </c>
      <c r="BU704504" s="7" t="s">
        <v>185</v>
      </c>
      <c r="BV704504" s="7" t="s">
        <v>187</v>
      </c>
      <c r="BW704504" s="7" t="s">
        <v>188</v>
      </c>
      <c r="BX704504" s="7" t="s">
        <v>189</v>
      </c>
      <c r="BY704504" s="7" t="s">
        <v>190</v>
      </c>
      <c r="BZ704504" s="7" t="s">
        <v>192</v>
      </c>
      <c r="CA704504" s="7" t="s">
        <v>193</v>
      </c>
      <c r="CB704504" s="7" t="s">
        <v>194</v>
      </c>
      <c r="CC704504" s="7" t="s">
        <v>195</v>
      </c>
      <c r="CD704504" s="7" t="s">
        <v>196</v>
      </c>
      <c r="CE704504" s="7" t="s">
        <v>197</v>
      </c>
      <c r="CF704504" s="7" t="s">
        <v>198</v>
      </c>
      <c r="CG704504" s="7" t="s">
        <v>200</v>
      </c>
      <c r="CH704504" s="7" t="s">
        <v>202</v>
      </c>
      <c r="CI704504" s="7" t="s">
        <v>204</v>
      </c>
      <c r="CJ704504" s="7" t="s">
        <v>206</v>
      </c>
      <c r="CK704504" s="7" t="s">
        <v>208</v>
      </c>
      <c r="CL704504" s="7" t="s">
        <v>209</v>
      </c>
    </row>
    <row r="704505" spans="1:90" x14ac:dyDescent="0.25">
      <c r="A704505" s="1" t="s">
        <v>1</v>
      </c>
      <c r="B704505" s="7" t="s">
        <v>54</v>
      </c>
      <c r="C704505" s="7" t="s">
        <v>54</v>
      </c>
      <c r="D704505" s="7" t="s">
        <v>57</v>
      </c>
      <c r="E704505" s="7" t="s">
        <v>57</v>
      </c>
      <c r="F704505" s="7" t="s">
        <v>57</v>
      </c>
      <c r="G704505" s="7" t="s">
        <v>57</v>
      </c>
      <c r="H704505" s="7" t="s">
        <v>57</v>
      </c>
      <c r="I704505" s="7" t="s">
        <v>54</v>
      </c>
      <c r="J704505" s="7" t="s">
        <v>57</v>
      </c>
      <c r="K704505" s="7" t="s">
        <v>57</v>
      </c>
      <c r="L704505" s="7" t="s">
        <v>57</v>
      </c>
      <c r="M704505" s="7" t="s">
        <v>57</v>
      </c>
      <c r="N704505" s="7" t="s">
        <v>57</v>
      </c>
      <c r="O704505" s="7" t="s">
        <v>54</v>
      </c>
      <c r="P704505" s="7" t="s">
        <v>57</v>
      </c>
      <c r="Q704505" s="7" t="s">
        <v>57</v>
      </c>
      <c r="R704505" s="7" t="s">
        <v>54</v>
      </c>
      <c r="S704505" s="7" t="s">
        <v>57</v>
      </c>
      <c r="T704505" s="7" t="s">
        <v>57</v>
      </c>
      <c r="U704505" s="7" t="s">
        <v>57</v>
      </c>
      <c r="V704505" s="7" t="s">
        <v>57</v>
      </c>
      <c r="W704505" s="7" t="s">
        <v>54</v>
      </c>
      <c r="X704505" s="7" t="s">
        <v>57</v>
      </c>
      <c r="Y704505" s="7" t="s">
        <v>57</v>
      </c>
      <c r="Z704505" s="7" t="s">
        <v>54</v>
      </c>
      <c r="AA704505" s="7" t="s">
        <v>57</v>
      </c>
      <c r="AB704505" s="7" t="s">
        <v>57</v>
      </c>
      <c r="AC704505" s="7" t="s">
        <v>54</v>
      </c>
      <c r="AD704505" s="7" t="s">
        <v>57</v>
      </c>
      <c r="AE704505" s="7" t="s">
        <v>57</v>
      </c>
      <c r="AF704505" s="7" t="s">
        <v>54</v>
      </c>
      <c r="AG704505" s="7" t="s">
        <v>57</v>
      </c>
      <c r="AH704505" s="7" t="s">
        <v>57</v>
      </c>
      <c r="AI704505" s="7" t="s">
        <v>57</v>
      </c>
      <c r="AJ704505" s="7" t="s">
        <v>54</v>
      </c>
      <c r="AK704505" s="7" t="s">
        <v>54</v>
      </c>
      <c r="AL704505" s="7" t="s">
        <v>54</v>
      </c>
      <c r="AM704505" s="7" t="s">
        <v>54</v>
      </c>
      <c r="AN704505" s="7" t="s">
        <v>57</v>
      </c>
      <c r="AO704505" s="7" t="s">
        <v>54</v>
      </c>
      <c r="AP704505" s="7" t="s">
        <v>57</v>
      </c>
      <c r="AQ704505" s="7" t="s">
        <v>57</v>
      </c>
      <c r="AR704505" s="7" t="s">
        <v>57</v>
      </c>
      <c r="AS704505" s="7" t="s">
        <v>57</v>
      </c>
      <c r="AT704505" s="7" t="s">
        <v>54</v>
      </c>
      <c r="AU704505" s="7" t="s">
        <v>54</v>
      </c>
      <c r="AV704505" s="7" t="s">
        <v>57</v>
      </c>
      <c r="AW704505" s="7" t="s">
        <v>57</v>
      </c>
      <c r="AX704505" s="7" t="s">
        <v>57</v>
      </c>
      <c r="AY704505" s="7" t="s">
        <v>54</v>
      </c>
      <c r="AZ704505" s="7" t="s">
        <v>54</v>
      </c>
      <c r="BA704505" s="7" t="s">
        <v>54</v>
      </c>
      <c r="BB704505" s="7" t="s">
        <v>57</v>
      </c>
      <c r="BC704505" s="7" t="s">
        <v>57</v>
      </c>
      <c r="BD704505" s="7" t="s">
        <v>57</v>
      </c>
      <c r="BE704505" s="7" t="s">
        <v>57</v>
      </c>
      <c r="BF704505" s="7" t="s">
        <v>54</v>
      </c>
      <c r="BG704505" s="7" t="s">
        <v>57</v>
      </c>
      <c r="BH704505" s="7" t="s">
        <v>54</v>
      </c>
      <c r="BI704505" s="7" t="s">
        <v>57</v>
      </c>
      <c r="BJ704505" s="7" t="s">
        <v>57</v>
      </c>
      <c r="BK704505" s="7" t="s">
        <v>57</v>
      </c>
      <c r="BL704505" s="7" t="s">
        <v>57</v>
      </c>
      <c r="BM704505" s="7" t="s">
        <v>57</v>
      </c>
      <c r="BN704505" s="7" t="s">
        <v>54</v>
      </c>
      <c r="BO704505" s="7" t="s">
        <v>57</v>
      </c>
      <c r="BP704505" s="7" t="s">
        <v>54</v>
      </c>
      <c r="BQ704505" s="7" t="s">
        <v>57</v>
      </c>
      <c r="BR704505" s="7" t="s">
        <v>57</v>
      </c>
      <c r="BS704505" s="7" t="s">
        <v>57</v>
      </c>
      <c r="BT704505" s="7" t="s">
        <v>57</v>
      </c>
      <c r="BU704505" s="7" t="s">
        <v>54</v>
      </c>
      <c r="BV704505" s="7" t="s">
        <v>57</v>
      </c>
      <c r="BW704505" s="7" t="s">
        <v>54</v>
      </c>
      <c r="BX704505" s="7" t="s">
        <v>54</v>
      </c>
      <c r="BY704505" s="7" t="s">
        <v>57</v>
      </c>
      <c r="BZ704505" s="7" t="s">
        <v>57</v>
      </c>
      <c r="CA704505" s="7" t="s">
        <v>57</v>
      </c>
      <c r="CB704505" s="7" t="s">
        <v>54</v>
      </c>
      <c r="CC704505" s="7" t="s">
        <v>54</v>
      </c>
      <c r="CD704505" s="7" t="s">
        <v>57</v>
      </c>
      <c r="CE704505" s="7" t="s">
        <v>54</v>
      </c>
      <c r="CF704505" s="7" t="s">
        <v>57</v>
      </c>
      <c r="CG704505" s="7" t="s">
        <v>57</v>
      </c>
      <c r="CH704505" s="7" t="s">
        <v>57</v>
      </c>
      <c r="CI704505" s="7" t="s">
        <v>57</v>
      </c>
      <c r="CJ704505" s="7" t="s">
        <v>57</v>
      </c>
      <c r="CK704505" s="7" t="s">
        <v>57</v>
      </c>
      <c r="CL704505" s="7" t="s">
        <v>57</v>
      </c>
    </row>
    <row r="704506" spans="1:90" x14ac:dyDescent="0.25">
      <c r="A704506" s="1" t="s">
        <v>2</v>
      </c>
      <c r="B704506" s="9">
        <v>50</v>
      </c>
      <c r="C704506" s="10">
        <v>58</v>
      </c>
      <c r="D704506" s="10">
        <v>11</v>
      </c>
      <c r="E704506" s="10">
        <v>22</v>
      </c>
      <c r="F704506" s="10">
        <v>37</v>
      </c>
      <c r="G704506" s="10">
        <v>39</v>
      </c>
      <c r="H704506" s="10">
        <v>50</v>
      </c>
      <c r="I704506" s="10">
        <v>1</v>
      </c>
      <c r="J704506" s="10">
        <v>1</v>
      </c>
      <c r="K704506" s="10">
        <v>7</v>
      </c>
      <c r="L704506" s="10">
        <v>18</v>
      </c>
      <c r="M704506" s="10">
        <v>35</v>
      </c>
      <c r="N704506" s="10">
        <v>22</v>
      </c>
      <c r="O704506" s="10">
        <v>55</v>
      </c>
      <c r="P704506" s="10">
        <v>3</v>
      </c>
      <c r="Q704506" s="10">
        <v>21</v>
      </c>
      <c r="R704506" s="10">
        <v>23</v>
      </c>
      <c r="S704506" s="10">
        <v>26</v>
      </c>
      <c r="T704506" s="10">
        <v>30</v>
      </c>
      <c r="U704506" s="10">
        <v>21</v>
      </c>
      <c r="V704506" s="10">
        <v>33</v>
      </c>
      <c r="W704506" s="10">
        <v>2</v>
      </c>
      <c r="X704506" s="10">
        <v>15</v>
      </c>
      <c r="Y704506" s="10">
        <v>39</v>
      </c>
      <c r="Z704506" s="10">
        <v>36</v>
      </c>
      <c r="AA704506" s="10">
        <v>45</v>
      </c>
      <c r="AB704506" s="10">
        <v>53</v>
      </c>
      <c r="AC704506" s="7" t="s">
        <v>118</v>
      </c>
      <c r="AD704506" s="10" t="s">
        <v>118</v>
      </c>
      <c r="AE704506" s="10" t="s">
        <v>118</v>
      </c>
      <c r="AF704506" s="10">
        <v>21</v>
      </c>
      <c r="AG704506" s="10">
        <v>52</v>
      </c>
      <c r="AH704506" s="7">
        <v>62</v>
      </c>
      <c r="AI704506" s="7">
        <v>41</v>
      </c>
      <c r="AJ704506" s="7">
        <v>18</v>
      </c>
      <c r="AK704506" s="7">
        <v>52</v>
      </c>
      <c r="AL704506" s="10">
        <v>55</v>
      </c>
      <c r="AM704506" s="10">
        <v>33</v>
      </c>
      <c r="AN704506" s="10">
        <v>30</v>
      </c>
      <c r="AO704506" s="7">
        <v>38</v>
      </c>
      <c r="AP704506" s="9">
        <v>38</v>
      </c>
      <c r="AQ704506" s="7">
        <v>44</v>
      </c>
      <c r="AR704506" s="7">
        <v>50</v>
      </c>
      <c r="AS704506" s="7">
        <v>55</v>
      </c>
      <c r="AT704506" s="9">
        <v>1</v>
      </c>
      <c r="AU704506" s="9">
        <v>24</v>
      </c>
      <c r="AV704506" s="7">
        <v>28</v>
      </c>
      <c r="AW704506" s="9">
        <v>38</v>
      </c>
      <c r="AX704506" s="10">
        <v>21</v>
      </c>
      <c r="AY704506" s="9">
        <v>42</v>
      </c>
      <c r="AZ704506" s="10">
        <v>13</v>
      </c>
      <c r="BA704506" s="10">
        <v>21</v>
      </c>
      <c r="BB704506" s="10">
        <v>36</v>
      </c>
      <c r="BC704506" s="10">
        <v>57</v>
      </c>
      <c r="BD704506" s="10">
        <v>52</v>
      </c>
      <c r="BE704506" s="10">
        <v>12</v>
      </c>
      <c r="BF704506" s="10">
        <v>49</v>
      </c>
      <c r="BG704506" s="10">
        <v>48</v>
      </c>
      <c r="BH704506" s="10">
        <v>1</v>
      </c>
      <c r="BI704506" s="10">
        <v>40</v>
      </c>
      <c r="BJ704506" s="10">
        <v>42</v>
      </c>
      <c r="BK704506" s="10">
        <v>51</v>
      </c>
      <c r="BL704506" s="10">
        <v>2</v>
      </c>
      <c r="BM704506" s="10">
        <v>31</v>
      </c>
      <c r="BN704506" s="10">
        <v>43</v>
      </c>
      <c r="BO704506" s="10">
        <v>56</v>
      </c>
      <c r="BP704506" s="10">
        <v>2</v>
      </c>
      <c r="BQ704506" s="10">
        <v>14</v>
      </c>
      <c r="BR704506" s="10">
        <v>44</v>
      </c>
      <c r="BS704506" s="10">
        <v>68</v>
      </c>
      <c r="BT704506" s="10">
        <v>30</v>
      </c>
      <c r="BU704506" s="10">
        <v>53</v>
      </c>
      <c r="BV704506" s="10">
        <v>47</v>
      </c>
      <c r="BW704506" s="10">
        <v>41</v>
      </c>
      <c r="BX704506" s="10">
        <v>21</v>
      </c>
      <c r="BY704506" s="10">
        <v>32</v>
      </c>
      <c r="BZ704506" s="10">
        <v>9</v>
      </c>
      <c r="CA704506" s="10">
        <v>33</v>
      </c>
      <c r="CB704506" s="10">
        <v>39</v>
      </c>
      <c r="CC704506" s="10">
        <v>6</v>
      </c>
      <c r="CD704506" s="10">
        <v>18</v>
      </c>
      <c r="CE704506" s="10">
        <v>7</v>
      </c>
      <c r="CF704506" s="10">
        <v>43</v>
      </c>
      <c r="CG704506" s="7">
        <v>36</v>
      </c>
      <c r="CH704506" s="7">
        <v>45</v>
      </c>
      <c r="CI704506" s="7">
        <v>47</v>
      </c>
      <c r="CJ704506" s="7">
        <v>18</v>
      </c>
      <c r="CK704506" s="10" t="s">
        <v>118</v>
      </c>
      <c r="CL704506" s="7" t="s">
        <v>210</v>
      </c>
    </row>
    <row r="704507" spans="1:90" x14ac:dyDescent="0.25">
      <c r="A704507" s="1" t="s">
        <v>3</v>
      </c>
      <c r="B704507" s="7">
        <v>9</v>
      </c>
      <c r="C704507" s="7">
        <v>5</v>
      </c>
      <c r="D704507" s="7">
        <v>9</v>
      </c>
      <c r="E704507" s="7">
        <v>8</v>
      </c>
      <c r="F704507" s="7">
        <v>6</v>
      </c>
      <c r="G704507" s="7">
        <v>8</v>
      </c>
      <c r="H704507" s="7">
        <v>8</v>
      </c>
      <c r="I704507" s="7">
        <v>7</v>
      </c>
      <c r="J704507" s="13">
        <v>3</v>
      </c>
      <c r="K704507" s="13">
        <v>4</v>
      </c>
      <c r="L704507" s="7">
        <v>7</v>
      </c>
      <c r="M704507" s="13">
        <v>12</v>
      </c>
      <c r="N704507" s="7">
        <v>10</v>
      </c>
      <c r="O704507" s="7">
        <v>10</v>
      </c>
      <c r="P704507" s="7">
        <v>10</v>
      </c>
      <c r="Q704507" s="7">
        <v>7</v>
      </c>
      <c r="R704507" s="7">
        <v>5</v>
      </c>
      <c r="S704507" s="7">
        <v>5</v>
      </c>
      <c r="T704507" s="7">
        <v>11</v>
      </c>
      <c r="U704507" s="7">
        <v>7</v>
      </c>
      <c r="V704507" s="7">
        <v>8</v>
      </c>
      <c r="W704507" s="13">
        <v>12</v>
      </c>
      <c r="X704507" s="7">
        <v>5</v>
      </c>
      <c r="Y704507" s="7">
        <v>9</v>
      </c>
      <c r="Z704507" s="7">
        <v>9</v>
      </c>
      <c r="AA704507" s="7">
        <v>10</v>
      </c>
      <c r="AB704507" s="7">
        <v>5</v>
      </c>
      <c r="AC704507" s="7">
        <v>6</v>
      </c>
      <c r="AD704507" s="7">
        <v>7</v>
      </c>
      <c r="AE704507" s="7">
        <v>8</v>
      </c>
      <c r="AF704507" s="7">
        <v>6</v>
      </c>
      <c r="AG704507" s="7">
        <v>10</v>
      </c>
      <c r="AH704507" s="7">
        <v>8</v>
      </c>
      <c r="AI704507" s="7">
        <v>8</v>
      </c>
      <c r="AJ704507" s="7">
        <v>6</v>
      </c>
      <c r="AK704507" s="7">
        <v>5</v>
      </c>
      <c r="AL704507" s="7">
        <v>7</v>
      </c>
      <c r="AM704507" s="7">
        <v>11</v>
      </c>
      <c r="AN704507" s="7">
        <v>10</v>
      </c>
      <c r="AO704507" s="7">
        <v>9</v>
      </c>
      <c r="AP704507" s="7">
        <v>8</v>
      </c>
      <c r="AQ704507" s="7">
        <v>5</v>
      </c>
      <c r="AR704507" s="7">
        <v>7</v>
      </c>
      <c r="AS704507" s="7">
        <v>8</v>
      </c>
      <c r="AT704507" s="7">
        <v>8</v>
      </c>
      <c r="AU704507" s="7">
        <v>11</v>
      </c>
      <c r="AV704507" s="7">
        <v>7</v>
      </c>
      <c r="AW704507" s="7">
        <v>9</v>
      </c>
      <c r="AX704507" s="7">
        <v>6</v>
      </c>
      <c r="AY704507" s="7">
        <v>10</v>
      </c>
      <c r="AZ704507" s="7">
        <v>8</v>
      </c>
      <c r="BA704507" s="7">
        <v>5</v>
      </c>
      <c r="BB704507" s="7">
        <v>8</v>
      </c>
      <c r="BC704507" s="7">
        <v>9</v>
      </c>
      <c r="BD704507" s="7">
        <v>6</v>
      </c>
      <c r="BE704507" s="13">
        <v>6</v>
      </c>
      <c r="BF704507" s="7">
        <v>8</v>
      </c>
      <c r="BG704507" s="7">
        <v>9</v>
      </c>
      <c r="BH704507" s="13">
        <v>4</v>
      </c>
      <c r="BI704507" s="7">
        <v>7</v>
      </c>
      <c r="BJ704507" s="13">
        <v>6</v>
      </c>
      <c r="BK704507" s="13">
        <v>6</v>
      </c>
      <c r="BL704507" s="13">
        <v>3</v>
      </c>
      <c r="BM704507" s="7">
        <v>8</v>
      </c>
      <c r="BN704507" s="7">
        <v>11</v>
      </c>
      <c r="BO704507" s="7">
        <v>7</v>
      </c>
      <c r="BP704507" s="13">
        <v>4</v>
      </c>
      <c r="BQ704507" s="7">
        <v>8</v>
      </c>
      <c r="BR704507" s="7">
        <v>5</v>
      </c>
      <c r="BS704507" s="7">
        <v>9</v>
      </c>
      <c r="BT704507" s="13">
        <v>6</v>
      </c>
      <c r="BU704507" s="7">
        <v>11</v>
      </c>
      <c r="BV704507" s="7">
        <v>9</v>
      </c>
      <c r="BW704507" s="7">
        <v>7</v>
      </c>
      <c r="BX704507" s="7">
        <v>9</v>
      </c>
      <c r="BY704507" s="7">
        <v>9</v>
      </c>
      <c r="BZ704507" s="7">
        <v>8</v>
      </c>
      <c r="CA704507" s="7">
        <v>7</v>
      </c>
      <c r="CB704507" s="7">
        <v>5</v>
      </c>
      <c r="CC704507" s="7">
        <v>5</v>
      </c>
      <c r="CD704507" s="13">
        <v>6</v>
      </c>
      <c r="CE704507" s="7">
        <v>11</v>
      </c>
      <c r="CF704507" s="7">
        <v>9</v>
      </c>
      <c r="CG704507" s="7">
        <v>7</v>
      </c>
      <c r="CH704507" s="7">
        <v>7</v>
      </c>
      <c r="CI704507" s="7">
        <v>5</v>
      </c>
      <c r="CJ704507" s="7">
        <v>7</v>
      </c>
      <c r="CK704507" s="7">
        <v>7</v>
      </c>
      <c r="CL704507" s="7">
        <v>4</v>
      </c>
    </row>
    <row r="704508" spans="1:90" x14ac:dyDescent="0.25">
      <c r="A704508" s="1" t="s">
        <v>4</v>
      </c>
      <c r="B704508" s="7">
        <v>2007</v>
      </c>
      <c r="C704508" s="7">
        <v>2007</v>
      </c>
      <c r="D704508" s="7">
        <v>2008</v>
      </c>
      <c r="E704508" s="7">
        <v>2008</v>
      </c>
      <c r="F704508" s="7">
        <v>2008</v>
      </c>
      <c r="G704508" s="7">
        <v>2008</v>
      </c>
      <c r="H704508" s="7">
        <v>2008</v>
      </c>
      <c r="I704508" s="7">
        <v>2009</v>
      </c>
      <c r="J704508" s="7">
        <v>2010</v>
      </c>
      <c r="K704508" s="7">
        <v>2010</v>
      </c>
      <c r="L704508" s="7">
        <v>2010</v>
      </c>
      <c r="M704508" s="7">
        <v>2010</v>
      </c>
      <c r="N704508" s="7">
        <v>2011</v>
      </c>
      <c r="O704508" s="7">
        <v>2011</v>
      </c>
      <c r="P704508" s="13">
        <v>2012</v>
      </c>
      <c r="Q704508" s="7">
        <v>2012</v>
      </c>
      <c r="R704508" s="7">
        <v>2012</v>
      </c>
      <c r="S704508" s="7">
        <v>2012</v>
      </c>
      <c r="T704508" s="13">
        <v>2012</v>
      </c>
      <c r="U704508" s="13">
        <v>2015</v>
      </c>
      <c r="V704508" s="13">
        <v>2015</v>
      </c>
      <c r="W704508" s="7">
        <v>2016</v>
      </c>
      <c r="X704508" s="13">
        <v>2016</v>
      </c>
      <c r="Y704508" s="7">
        <v>2016</v>
      </c>
      <c r="Z704508" s="7">
        <v>2017</v>
      </c>
      <c r="AA704508" s="7">
        <v>2017</v>
      </c>
      <c r="AB704508" s="7">
        <v>2017</v>
      </c>
      <c r="AC704508" s="7">
        <v>2019</v>
      </c>
      <c r="AD704508" s="7">
        <v>2019</v>
      </c>
      <c r="AE704508" s="7">
        <v>2019</v>
      </c>
      <c r="AF704508" s="7">
        <v>2002</v>
      </c>
      <c r="AG704508" s="7">
        <v>2003</v>
      </c>
      <c r="AH704508" s="7">
        <v>1988</v>
      </c>
      <c r="AI704508" s="7">
        <v>1989</v>
      </c>
      <c r="AJ704508" s="7">
        <v>1994</v>
      </c>
      <c r="AK704508" s="7">
        <v>1995</v>
      </c>
      <c r="AL704508" s="7">
        <v>2002</v>
      </c>
      <c r="AM704508" s="7">
        <v>2003</v>
      </c>
      <c r="AN704508" s="7">
        <v>2003</v>
      </c>
      <c r="AO704508" s="7">
        <v>2005</v>
      </c>
      <c r="AP704508" s="7">
        <v>2007</v>
      </c>
      <c r="AQ704508" s="7">
        <v>2007</v>
      </c>
      <c r="AR704508" s="7">
        <v>2007</v>
      </c>
      <c r="AS704508" s="7">
        <v>2007</v>
      </c>
      <c r="AT704508" s="7">
        <v>2007</v>
      </c>
      <c r="AU704508" s="7">
        <v>2007</v>
      </c>
      <c r="AV704508" s="7">
        <v>2007</v>
      </c>
      <c r="AW704508" s="7">
        <v>2007</v>
      </c>
      <c r="AX704508" s="7">
        <v>2007</v>
      </c>
      <c r="AY704508" s="7">
        <v>2007</v>
      </c>
      <c r="AZ704508" s="7">
        <v>2008</v>
      </c>
      <c r="BA704508" s="7">
        <v>2008</v>
      </c>
      <c r="BB704508" s="7">
        <v>2008</v>
      </c>
      <c r="BC704508" s="7">
        <v>2008</v>
      </c>
      <c r="BD704508" s="7">
        <v>2008</v>
      </c>
      <c r="BE704508" s="7">
        <v>2009</v>
      </c>
      <c r="BF704508" s="7">
        <v>2009</v>
      </c>
      <c r="BG704508" s="7">
        <v>2009</v>
      </c>
      <c r="BH704508" s="7">
        <v>2010</v>
      </c>
      <c r="BI704508" s="7">
        <v>2010</v>
      </c>
      <c r="BJ704508" s="7">
        <v>2010</v>
      </c>
      <c r="BK704508" s="7">
        <v>2010</v>
      </c>
      <c r="BL704508" s="7">
        <v>2010</v>
      </c>
      <c r="BM704508" s="7">
        <v>2010</v>
      </c>
      <c r="BN704508" s="7">
        <v>2011</v>
      </c>
      <c r="BO704508" s="7">
        <v>2011</v>
      </c>
      <c r="BP704508" s="7">
        <v>2011</v>
      </c>
      <c r="BQ704508" s="7">
        <v>2011</v>
      </c>
      <c r="BR704508" s="7">
        <v>2011</v>
      </c>
      <c r="BS704508" s="7">
        <v>2011</v>
      </c>
      <c r="BT704508" s="7">
        <v>2011</v>
      </c>
      <c r="BU704508" s="13">
        <v>2012</v>
      </c>
      <c r="BV704508" s="13">
        <v>2013</v>
      </c>
      <c r="BW704508" s="13">
        <v>2013</v>
      </c>
      <c r="BX704508" s="13">
        <v>2013</v>
      </c>
      <c r="BY704508" s="13">
        <v>2014</v>
      </c>
      <c r="BZ704508" s="13">
        <v>2014</v>
      </c>
      <c r="CA704508" s="13">
        <v>2015</v>
      </c>
      <c r="CB704508" s="13">
        <v>2015</v>
      </c>
      <c r="CC704508" s="13">
        <v>2015</v>
      </c>
      <c r="CD704508" s="13">
        <v>2016</v>
      </c>
      <c r="CE704508" s="7">
        <v>2017</v>
      </c>
      <c r="CF704508" s="7">
        <v>2017</v>
      </c>
      <c r="CG704508" s="7">
        <v>2018</v>
      </c>
      <c r="CH704508" s="7">
        <v>2018</v>
      </c>
      <c r="CI704508" s="7">
        <v>2018</v>
      </c>
      <c r="CJ704508" s="7">
        <v>2018</v>
      </c>
      <c r="CK704508" s="7">
        <v>2019</v>
      </c>
      <c r="CL704508" s="7">
        <v>2019</v>
      </c>
    </row>
    <row r="704509" spans="1:90" x14ac:dyDescent="0.25">
      <c r="A704509" s="1" t="s">
        <v>5</v>
      </c>
      <c r="B704509" s="14">
        <v>39347</v>
      </c>
      <c r="C704509" s="14">
        <v>39225</v>
      </c>
      <c r="D704509" s="14">
        <v>39701</v>
      </c>
      <c r="E704509" s="14">
        <v>39671</v>
      </c>
      <c r="F704509" s="14">
        <v>39606</v>
      </c>
      <c r="G704509" s="14">
        <v>39675</v>
      </c>
      <c r="H704509" s="14">
        <v>39671</v>
      </c>
      <c r="I704509" s="14">
        <v>40023</v>
      </c>
      <c r="J704509" s="14">
        <v>40258</v>
      </c>
      <c r="K704509" s="14">
        <v>40298</v>
      </c>
      <c r="L704509" s="14">
        <v>40375</v>
      </c>
      <c r="M704509" s="14">
        <v>40543</v>
      </c>
      <c r="N704509" s="14">
        <v>40844</v>
      </c>
      <c r="O704509" s="14">
        <v>40825</v>
      </c>
      <c r="P704509" s="14">
        <v>41185</v>
      </c>
      <c r="Q704509" s="14">
        <v>41106</v>
      </c>
      <c r="R704509" s="14">
        <v>41056</v>
      </c>
      <c r="S704509" s="14">
        <v>41048</v>
      </c>
      <c r="T704509" s="14">
        <v>41220</v>
      </c>
      <c r="U704509" s="14">
        <v>42202</v>
      </c>
      <c r="V704509" s="14">
        <v>42234</v>
      </c>
      <c r="W704509" s="14">
        <v>42709</v>
      </c>
      <c r="X704509" s="14">
        <v>42518</v>
      </c>
      <c r="Y704509" s="14">
        <v>42626</v>
      </c>
      <c r="Z704509" s="14">
        <v>42987</v>
      </c>
      <c r="AA704509" s="14">
        <v>43031</v>
      </c>
      <c r="AB704509" s="14">
        <v>42875</v>
      </c>
      <c r="AC704509" s="14">
        <v>43635</v>
      </c>
      <c r="AD704509" s="14">
        <v>43650</v>
      </c>
      <c r="AE704509" s="14">
        <v>43678</v>
      </c>
      <c r="AF704509" s="14">
        <v>37421</v>
      </c>
      <c r="AG704509" s="14">
        <v>37911</v>
      </c>
      <c r="AH704509" s="14">
        <v>32381</v>
      </c>
      <c r="AI704509" s="14">
        <v>32740</v>
      </c>
      <c r="AJ704509" s="14">
        <v>34498</v>
      </c>
      <c r="AK704509" s="14">
        <v>34849</v>
      </c>
      <c r="AL704509" s="14">
        <v>37461</v>
      </c>
      <c r="AM704509" s="14">
        <v>37949</v>
      </c>
      <c r="AN704509" s="14">
        <v>37916</v>
      </c>
      <c r="AO704509" s="14">
        <v>38608</v>
      </c>
      <c r="AP704509" s="14">
        <v>39319</v>
      </c>
      <c r="AQ704509" s="14">
        <v>39229</v>
      </c>
      <c r="AR704509" s="14">
        <v>39264</v>
      </c>
      <c r="AS704509" s="14">
        <v>39311</v>
      </c>
      <c r="AT704509" s="14">
        <v>39305</v>
      </c>
      <c r="AU704509" s="14">
        <v>39411</v>
      </c>
      <c r="AV704509" s="14">
        <v>39266</v>
      </c>
      <c r="AW704509" s="14">
        <v>39336</v>
      </c>
      <c r="AX704509" s="14">
        <v>39259</v>
      </c>
      <c r="AY704509" s="14">
        <v>39379</v>
      </c>
      <c r="AZ704509" s="14">
        <v>39671</v>
      </c>
      <c r="BA704509" s="14">
        <v>39571</v>
      </c>
      <c r="BB704509" s="14">
        <v>39671</v>
      </c>
      <c r="BC704509" s="14">
        <v>39709</v>
      </c>
      <c r="BD704509" s="14">
        <v>39615</v>
      </c>
      <c r="BE704509" s="14">
        <v>39980</v>
      </c>
      <c r="BF704509" s="14">
        <v>40026</v>
      </c>
      <c r="BG704509" s="14">
        <v>40071</v>
      </c>
      <c r="BH704509" s="14">
        <v>40279</v>
      </c>
      <c r="BI704509" s="14">
        <v>40390</v>
      </c>
      <c r="BJ704509" s="14">
        <v>40338</v>
      </c>
      <c r="BK704509" s="14">
        <v>40339</v>
      </c>
      <c r="BL704509" s="14">
        <v>40246</v>
      </c>
      <c r="BM704509" s="14">
        <v>40419</v>
      </c>
      <c r="BN704509" s="14">
        <v>40856</v>
      </c>
      <c r="BO704509" s="14">
        <v>40736</v>
      </c>
      <c r="BP704509" s="14">
        <v>40640</v>
      </c>
      <c r="BQ704509" s="14">
        <v>40764</v>
      </c>
      <c r="BR704509" s="14">
        <v>40682</v>
      </c>
      <c r="BS704509" s="14">
        <v>40796</v>
      </c>
      <c r="BT704509" s="14">
        <v>40702</v>
      </c>
      <c r="BU704509" s="14">
        <v>41218</v>
      </c>
      <c r="BV704509" s="14">
        <v>41519</v>
      </c>
      <c r="BW704509" s="14">
        <v>41483</v>
      </c>
      <c r="BX704509" s="14">
        <v>41532</v>
      </c>
      <c r="BY704509" s="14">
        <v>41910</v>
      </c>
      <c r="BZ704509" s="14">
        <v>41858</v>
      </c>
      <c r="CA704509" s="14">
        <v>42210</v>
      </c>
      <c r="CB704509" s="14">
        <v>42150</v>
      </c>
      <c r="CC704509" s="14">
        <v>42155</v>
      </c>
      <c r="CD704509" s="14">
        <v>42549</v>
      </c>
      <c r="CE704509" s="14">
        <v>43067</v>
      </c>
      <c r="CF704509" s="14">
        <v>42997</v>
      </c>
      <c r="CG704509" s="15">
        <v>43303</v>
      </c>
      <c r="CH704509" s="15">
        <v>43310</v>
      </c>
      <c r="CI704509" s="15">
        <v>43240</v>
      </c>
      <c r="CJ704509" s="15">
        <v>43291</v>
      </c>
      <c r="CK704509" s="14">
        <v>43662</v>
      </c>
      <c r="CL704509" s="15">
        <v>43563</v>
      </c>
    </row>
    <row r="704510" spans="1:90" x14ac:dyDescent="0.25">
      <c r="A704510" s="1" t="s">
        <v>6</v>
      </c>
      <c r="B704510" s="7" t="s">
        <v>68</v>
      </c>
      <c r="C704510" s="7" t="s">
        <v>72</v>
      </c>
      <c r="D704510" s="13" t="s">
        <v>74</v>
      </c>
      <c r="E704510" s="7" t="s">
        <v>78</v>
      </c>
      <c r="F704510" s="7" t="s">
        <v>80</v>
      </c>
      <c r="G704510" s="7" t="s">
        <v>82</v>
      </c>
      <c r="H704510" s="7" t="s">
        <v>84</v>
      </c>
      <c r="I704510" s="13" t="s">
        <v>62</v>
      </c>
      <c r="J704510" s="13" t="s">
        <v>88</v>
      </c>
      <c r="K704510" s="13" t="s">
        <v>74</v>
      </c>
      <c r="L704510" s="13" t="s">
        <v>63</v>
      </c>
      <c r="M704510" s="13" t="s">
        <v>92</v>
      </c>
      <c r="N704510" s="13" t="s">
        <v>60</v>
      </c>
      <c r="O704510" s="13" t="s">
        <v>95</v>
      </c>
      <c r="P704510" s="13" t="s">
        <v>60</v>
      </c>
      <c r="Q704510" s="13" t="s">
        <v>98</v>
      </c>
      <c r="R704510" s="13" t="s">
        <v>101</v>
      </c>
      <c r="S704510" s="13" t="s">
        <v>65</v>
      </c>
      <c r="T704510" s="13" t="s">
        <v>58</v>
      </c>
      <c r="U704510" s="13" t="s">
        <v>64</v>
      </c>
      <c r="V704510" s="13" t="s">
        <v>107</v>
      </c>
      <c r="W704510" s="13" t="s">
        <v>109</v>
      </c>
      <c r="X704510" s="13" t="s">
        <v>107</v>
      </c>
      <c r="Y704510" s="13" t="s">
        <v>55</v>
      </c>
      <c r="Z704510" s="11" t="s">
        <v>64</v>
      </c>
      <c r="AA704510" s="11" t="s">
        <v>114</v>
      </c>
      <c r="AB704510" s="11" t="s">
        <v>116</v>
      </c>
      <c r="AC704510" s="7" t="s">
        <v>114</v>
      </c>
      <c r="AD704510" s="7" t="s">
        <v>64</v>
      </c>
      <c r="AE704510" s="7" t="s">
        <v>58</v>
      </c>
      <c r="AF704510" s="7" t="s">
        <v>59</v>
      </c>
      <c r="AG704510" s="7" t="s">
        <v>124</v>
      </c>
      <c r="AH704510" s="7" t="s">
        <v>82</v>
      </c>
      <c r="AI704510" s="7" t="s">
        <v>128</v>
      </c>
      <c r="AJ704510" s="7" t="s">
        <v>82</v>
      </c>
      <c r="AK704510" s="7" t="s">
        <v>131</v>
      </c>
      <c r="AL704510" s="7" t="s">
        <v>82</v>
      </c>
      <c r="AM704510" s="7" t="s">
        <v>62</v>
      </c>
      <c r="AN704510" s="7" t="s">
        <v>63</v>
      </c>
      <c r="AO704510" s="7" t="s">
        <v>107</v>
      </c>
      <c r="AP704510" s="7" t="s">
        <v>60</v>
      </c>
      <c r="AQ704510" s="7" t="s">
        <v>74</v>
      </c>
      <c r="AR704510" s="7" t="s">
        <v>144</v>
      </c>
      <c r="AS704510" s="7" t="s">
        <v>78</v>
      </c>
      <c r="AT704510" s="13" t="s">
        <v>144</v>
      </c>
      <c r="AU704510" s="7" t="s">
        <v>65</v>
      </c>
      <c r="AV704510" s="7" t="s">
        <v>150</v>
      </c>
      <c r="AW704510" s="7" t="s">
        <v>63</v>
      </c>
      <c r="AX704510" s="7" t="s">
        <v>154</v>
      </c>
      <c r="AY704510" s="7" t="s">
        <v>156</v>
      </c>
      <c r="AZ704510" s="7" t="s">
        <v>144</v>
      </c>
      <c r="BA704510" s="7" t="s">
        <v>61</v>
      </c>
      <c r="BB704510" s="7" t="s">
        <v>116</v>
      </c>
      <c r="BC704510" s="7" t="s">
        <v>82</v>
      </c>
      <c r="BD704510" s="7" t="s">
        <v>107</v>
      </c>
      <c r="BE704510" s="13" t="s">
        <v>74</v>
      </c>
      <c r="BF704510" s="13" t="s">
        <v>82</v>
      </c>
      <c r="BG704510" s="13" t="s">
        <v>66</v>
      </c>
      <c r="BH704510" s="13" t="s">
        <v>63</v>
      </c>
      <c r="BI704510" s="13" t="s">
        <v>82</v>
      </c>
      <c r="BJ704510" s="13" t="s">
        <v>74</v>
      </c>
      <c r="BK704510" s="13" t="s">
        <v>63</v>
      </c>
      <c r="BL704510" s="13" t="s">
        <v>172</v>
      </c>
      <c r="BM704510" s="13" t="s">
        <v>82</v>
      </c>
      <c r="BN704510" s="13" t="s">
        <v>175</v>
      </c>
      <c r="BO704510" s="13" t="s">
        <v>177</v>
      </c>
      <c r="BP704510" s="13" t="s">
        <v>82</v>
      </c>
      <c r="BQ704510" s="13" t="s">
        <v>180</v>
      </c>
      <c r="BR704510" s="13" t="s">
        <v>182</v>
      </c>
      <c r="BS704510" s="13" t="s">
        <v>59</v>
      </c>
      <c r="BT704510" s="13" t="s">
        <v>59</v>
      </c>
      <c r="BU704510" s="13" t="s">
        <v>186</v>
      </c>
      <c r="BV704510" s="13" t="s">
        <v>124</v>
      </c>
      <c r="BW704510" s="13" t="s">
        <v>107</v>
      </c>
      <c r="BX704510" s="13" t="s">
        <v>107</v>
      </c>
      <c r="BY704510" s="13" t="s">
        <v>191</v>
      </c>
      <c r="BZ704510" s="13" t="s">
        <v>64</v>
      </c>
      <c r="CA704510" s="13" t="s">
        <v>124</v>
      </c>
      <c r="CB704510" s="13" t="s">
        <v>72</v>
      </c>
      <c r="CC704510" s="13" t="s">
        <v>63</v>
      </c>
      <c r="CD704510" s="13" t="s">
        <v>64</v>
      </c>
      <c r="CE704510" s="11" t="s">
        <v>114</v>
      </c>
      <c r="CF704510" s="11" t="s">
        <v>61</v>
      </c>
      <c r="CG704510" s="7" t="s">
        <v>201</v>
      </c>
      <c r="CH704510" s="7" t="s">
        <v>203</v>
      </c>
      <c r="CI704510" s="7" t="s">
        <v>144</v>
      </c>
      <c r="CJ704510" s="7" t="s">
        <v>207</v>
      </c>
      <c r="CK704510" s="7" t="s">
        <v>101</v>
      </c>
      <c r="CL704510" s="7" t="s">
        <v>65</v>
      </c>
    </row>
    <row r="704511" spans="1:90" x14ac:dyDescent="0.25">
      <c r="A704511" s="1" t="s">
        <v>7</v>
      </c>
      <c r="B704511" s="7" t="s">
        <v>69</v>
      </c>
      <c r="C704511" s="7" t="s">
        <v>69</v>
      </c>
      <c r="D704511" s="7" t="s">
        <v>75</v>
      </c>
      <c r="E704511" s="7" t="s">
        <v>75</v>
      </c>
      <c r="F704511" s="7" t="s">
        <v>69</v>
      </c>
      <c r="G704511" s="7" t="s">
        <v>75</v>
      </c>
      <c r="I704511" s="7" t="s">
        <v>69</v>
      </c>
      <c r="J704511" s="7" t="s">
        <v>75</v>
      </c>
      <c r="K704511" s="7" t="s">
        <v>75</v>
      </c>
      <c r="L704511" s="7" t="s">
        <v>75</v>
      </c>
      <c r="M704511" s="7" t="s">
        <v>75</v>
      </c>
      <c r="N704511" s="7" t="s">
        <v>75</v>
      </c>
      <c r="O704511" s="7" t="s">
        <v>75</v>
      </c>
      <c r="P704511" s="7" t="s">
        <v>75</v>
      </c>
      <c r="Q704511" s="7" t="s">
        <v>69</v>
      </c>
      <c r="R704511" s="7" t="s">
        <v>75</v>
      </c>
      <c r="S704511" s="13" t="s">
        <v>75</v>
      </c>
      <c r="T704511" s="7" t="s">
        <v>75</v>
      </c>
      <c r="U704511" s="7" t="s">
        <v>75</v>
      </c>
      <c r="V704511" s="7" t="s">
        <v>69</v>
      </c>
      <c r="W704511" s="7" t="s">
        <v>75</v>
      </c>
      <c r="X704511" s="7" t="s">
        <v>69</v>
      </c>
      <c r="Y704511" s="7" t="s">
        <v>75</v>
      </c>
      <c r="Z704511" s="7" t="s">
        <v>75</v>
      </c>
      <c r="AA704511" s="7" t="s">
        <v>75</v>
      </c>
      <c r="AB704511" s="11" t="s">
        <v>75</v>
      </c>
      <c r="AC704511" s="7" t="s">
        <v>75</v>
      </c>
      <c r="AD704511" s="7" t="s">
        <v>75</v>
      </c>
      <c r="AE704511" s="7" t="s">
        <v>75</v>
      </c>
      <c r="AF704511" s="7" t="s">
        <v>75</v>
      </c>
      <c r="AG704511" s="7" t="s">
        <v>69</v>
      </c>
      <c r="AH704511" s="7" t="s">
        <v>75</v>
      </c>
      <c r="AI704511" s="7" t="s">
        <v>69</v>
      </c>
      <c r="AJ704511" s="7" t="s">
        <v>75</v>
      </c>
      <c r="AK704511" s="7" t="s">
        <v>75</v>
      </c>
      <c r="AL704511" s="7" t="s">
        <v>75</v>
      </c>
      <c r="AM704511" s="7" t="s">
        <v>69</v>
      </c>
      <c r="AN704511" s="7" t="s">
        <v>75</v>
      </c>
      <c r="AO704511" s="7" t="s">
        <v>69</v>
      </c>
      <c r="AP704511" s="7" t="s">
        <v>75</v>
      </c>
      <c r="AQ704511" s="7" t="s">
        <v>75</v>
      </c>
      <c r="AR704511" s="7" t="s">
        <v>75</v>
      </c>
      <c r="AS704511" s="7" t="s">
        <v>75</v>
      </c>
      <c r="AT704511" s="7" t="s">
        <v>75</v>
      </c>
      <c r="AU704511" s="7" t="s">
        <v>75</v>
      </c>
      <c r="AV704511" s="7" t="s">
        <v>69</v>
      </c>
      <c r="AW704511" s="7" t="s">
        <v>75</v>
      </c>
      <c r="AX704511" s="7" t="s">
        <v>69</v>
      </c>
      <c r="AY704511" s="7" t="s">
        <v>75</v>
      </c>
      <c r="AZ704511" s="7" t="s">
        <v>75</v>
      </c>
      <c r="BA704511" s="7" t="s">
        <v>75</v>
      </c>
      <c r="BB704511" s="7" t="s">
        <v>75</v>
      </c>
      <c r="BC704511" s="7" t="s">
        <v>75</v>
      </c>
      <c r="BD704511" s="7" t="s">
        <v>69</v>
      </c>
      <c r="BE704511" s="7" t="s">
        <v>75</v>
      </c>
      <c r="BF704511" s="7" t="s">
        <v>75</v>
      </c>
      <c r="BG704511" s="7" t="s">
        <v>75</v>
      </c>
      <c r="BH704511" s="7" t="s">
        <v>75</v>
      </c>
      <c r="BI704511" s="7" t="s">
        <v>75</v>
      </c>
      <c r="BJ704511" s="7" t="s">
        <v>75</v>
      </c>
      <c r="BK704511" s="7" t="s">
        <v>75</v>
      </c>
      <c r="BL704511" s="7" t="s">
        <v>75</v>
      </c>
      <c r="BM704511" s="7" t="s">
        <v>75</v>
      </c>
      <c r="BN704511" s="7" t="s">
        <v>69</v>
      </c>
      <c r="BO704511" s="13"/>
      <c r="BP704511" s="7" t="s">
        <v>75</v>
      </c>
      <c r="BQ704511" s="7" t="s">
        <v>75</v>
      </c>
      <c r="BR704511" s="7" t="s">
        <v>75</v>
      </c>
      <c r="BS704511" s="7" t="s">
        <v>75</v>
      </c>
      <c r="BT704511" s="7" t="s">
        <v>75</v>
      </c>
      <c r="BU704511" s="7" t="s">
        <v>75</v>
      </c>
      <c r="BV704511" s="7" t="s">
        <v>69</v>
      </c>
      <c r="BW704511" s="7" t="s">
        <v>69</v>
      </c>
      <c r="BX704511" s="7" t="s">
        <v>69</v>
      </c>
      <c r="BY704511" s="7" t="s">
        <v>75</v>
      </c>
      <c r="BZ704511" s="7" t="s">
        <v>75</v>
      </c>
      <c r="CA704511" s="7" t="s">
        <v>69</v>
      </c>
      <c r="CB704511" s="7" t="s">
        <v>69</v>
      </c>
      <c r="CC704511" s="7" t="s">
        <v>75</v>
      </c>
      <c r="CD704511" s="7" t="s">
        <v>75</v>
      </c>
      <c r="CE704511" s="7" t="s">
        <v>75</v>
      </c>
      <c r="CF704511" s="7" t="s">
        <v>75</v>
      </c>
      <c r="CG704511" s="7" t="s">
        <v>75</v>
      </c>
      <c r="CH704511" s="7" t="s">
        <v>69</v>
      </c>
      <c r="CI704511" s="7" t="s">
        <v>75</v>
      </c>
      <c r="CJ704511" s="7" t="s">
        <v>75</v>
      </c>
      <c r="CK704511" s="7" t="s">
        <v>75</v>
      </c>
      <c r="CL704511" s="7" t="s">
        <v>75</v>
      </c>
    </row>
    <row r="704512" spans="1:90" x14ac:dyDescent="0.25">
      <c r="A704512" s="1" t="s">
        <v>8</v>
      </c>
      <c r="B704512" s="13" t="s">
        <v>70</v>
      </c>
      <c r="C704512" s="7" t="s">
        <v>70</v>
      </c>
      <c r="D704512" s="11" t="s">
        <v>76</v>
      </c>
      <c r="E704512" s="11" t="s">
        <v>76</v>
      </c>
      <c r="F704512" s="11" t="s">
        <v>70</v>
      </c>
      <c r="G704512" s="11" t="s">
        <v>76</v>
      </c>
      <c r="H704512" s="11" t="s">
        <v>85</v>
      </c>
      <c r="I704512" s="11" t="s">
        <v>70</v>
      </c>
      <c r="J704512" s="11" t="s">
        <v>76</v>
      </c>
      <c r="K704512" s="11" t="s">
        <v>76</v>
      </c>
      <c r="L704512" s="11" t="s">
        <v>76</v>
      </c>
      <c r="M704512" s="13" t="s">
        <v>76</v>
      </c>
      <c r="N704512" s="11" t="s">
        <v>76</v>
      </c>
      <c r="O704512" s="11" t="s">
        <v>76</v>
      </c>
      <c r="P704512" s="11" t="s">
        <v>76</v>
      </c>
      <c r="Q704512" s="11" t="s">
        <v>99</v>
      </c>
      <c r="R704512" s="13" t="s">
        <v>76</v>
      </c>
      <c r="S704512" s="13" t="s">
        <v>76</v>
      </c>
      <c r="T704512" s="11" t="s">
        <v>104</v>
      </c>
      <c r="U704512" s="11" t="s">
        <v>76</v>
      </c>
      <c r="V704512" s="11" t="s">
        <v>70</v>
      </c>
      <c r="W704512" s="11" t="s">
        <v>104</v>
      </c>
      <c r="X704512" s="11" t="s">
        <v>70</v>
      </c>
      <c r="Y704512" s="11" t="s">
        <v>76</v>
      </c>
      <c r="Z704512" s="11" t="s">
        <v>76</v>
      </c>
      <c r="AA704512" s="11" t="s">
        <v>76</v>
      </c>
      <c r="AB704512" s="11" t="s">
        <v>76</v>
      </c>
      <c r="AC704512" s="11" t="s">
        <v>76</v>
      </c>
      <c r="AD704512" s="11" t="s">
        <v>76</v>
      </c>
      <c r="AE704512" s="11" t="s">
        <v>104</v>
      </c>
      <c r="AF704512" s="11" t="s">
        <v>76</v>
      </c>
      <c r="AG704512" s="11" t="s">
        <v>70</v>
      </c>
      <c r="AH704512" s="11" t="s">
        <v>76</v>
      </c>
      <c r="AI704512" s="11" t="s">
        <v>99</v>
      </c>
      <c r="AJ704512" s="11" t="s">
        <v>76</v>
      </c>
      <c r="AK704512" s="11" t="s">
        <v>76</v>
      </c>
      <c r="AL704512" s="11" t="s">
        <v>76</v>
      </c>
      <c r="AM704512" s="11" t="s">
        <v>70</v>
      </c>
      <c r="AN704512" s="11" t="s">
        <v>76</v>
      </c>
      <c r="AO704512" s="11" t="s">
        <v>70</v>
      </c>
      <c r="AP704512" s="11" t="s">
        <v>76</v>
      </c>
      <c r="AQ704512" s="11" t="s">
        <v>76</v>
      </c>
      <c r="AR704512" s="11" t="s">
        <v>76</v>
      </c>
      <c r="AS704512" s="11" t="s">
        <v>76</v>
      </c>
      <c r="AT704512" s="11" t="s">
        <v>76</v>
      </c>
      <c r="AU704512" s="13" t="s">
        <v>76</v>
      </c>
      <c r="AV704512" s="7" t="s">
        <v>151</v>
      </c>
      <c r="AW704512" s="11" t="s">
        <v>76</v>
      </c>
      <c r="AX704512" s="13" t="s">
        <v>151</v>
      </c>
      <c r="AY704512" s="11" t="s">
        <v>76</v>
      </c>
      <c r="AZ704512" s="11" t="s">
        <v>76</v>
      </c>
      <c r="BA704512" s="11" t="s">
        <v>104</v>
      </c>
      <c r="BB704512" s="11" t="s">
        <v>76</v>
      </c>
      <c r="BC704512" s="11" t="s">
        <v>76</v>
      </c>
      <c r="BD704512" s="11" t="s">
        <v>70</v>
      </c>
      <c r="BE704512" s="11" t="s">
        <v>76</v>
      </c>
      <c r="BF704512" s="11" t="s">
        <v>76</v>
      </c>
      <c r="BG704512" s="11" t="s">
        <v>76</v>
      </c>
      <c r="BH704512" s="11" t="s">
        <v>76</v>
      </c>
      <c r="BI704512" s="11" t="s">
        <v>76</v>
      </c>
      <c r="BJ704512" s="11" t="s">
        <v>76</v>
      </c>
      <c r="BK704512" s="11" t="s">
        <v>76</v>
      </c>
      <c r="BL704512" s="11" t="s">
        <v>76</v>
      </c>
      <c r="BM704512" s="11" t="s">
        <v>76</v>
      </c>
      <c r="BN704512" s="11" t="s">
        <v>70</v>
      </c>
      <c r="BO704512" s="11" t="s">
        <v>85</v>
      </c>
      <c r="BP704512" s="11" t="s">
        <v>76</v>
      </c>
      <c r="BQ704512" s="11" t="s">
        <v>76</v>
      </c>
      <c r="BR704512" s="11" t="s">
        <v>76</v>
      </c>
      <c r="BS704512" s="11" t="s">
        <v>76</v>
      </c>
      <c r="BT704512" s="11" t="s">
        <v>76</v>
      </c>
      <c r="BU704512" s="11" t="s">
        <v>76</v>
      </c>
      <c r="BV704512" s="11" t="s">
        <v>70</v>
      </c>
      <c r="BW704512" s="11" t="s">
        <v>70</v>
      </c>
      <c r="BX704512" s="11" t="s">
        <v>70</v>
      </c>
      <c r="BY704512" s="11" t="s">
        <v>104</v>
      </c>
      <c r="BZ704512" s="11" t="s">
        <v>76</v>
      </c>
      <c r="CA704512" s="11" t="s">
        <v>70</v>
      </c>
      <c r="CB704512" s="11" t="s">
        <v>70</v>
      </c>
      <c r="CC704512" s="11" t="s">
        <v>76</v>
      </c>
      <c r="CD704512" s="11" t="s">
        <v>76</v>
      </c>
      <c r="CE704512" s="11" t="s">
        <v>76</v>
      </c>
      <c r="CF704512" s="11" t="s">
        <v>104</v>
      </c>
      <c r="CG704512" s="11" t="s">
        <v>76</v>
      </c>
      <c r="CH704512" s="11" t="s">
        <v>151</v>
      </c>
      <c r="CI704512" s="11" t="s">
        <v>76</v>
      </c>
      <c r="CJ704512" s="11" t="s">
        <v>76</v>
      </c>
      <c r="CK704512" s="11" t="s">
        <v>76</v>
      </c>
      <c r="CL704512" s="11" t="s">
        <v>76</v>
      </c>
    </row>
    <row r="704513" spans="1:90" x14ac:dyDescent="0.25">
      <c r="A704513" s="1" t="s">
        <v>9</v>
      </c>
      <c r="AI704513" s="7" t="s">
        <v>56</v>
      </c>
      <c r="AK704513" s="7" t="s">
        <v>56</v>
      </c>
      <c r="AL704513" s="7" t="s">
        <v>56</v>
      </c>
      <c r="AM704513" s="7" t="s">
        <v>56</v>
      </c>
      <c r="AN704513" s="7" t="s">
        <v>56</v>
      </c>
      <c r="AO704513" s="7" t="s">
        <v>56</v>
      </c>
      <c r="AT704513" s="13"/>
      <c r="AY704513" s="7" t="s">
        <v>56</v>
      </c>
      <c r="AZ704513" s="7" t="s">
        <v>56</v>
      </c>
      <c r="BA704513" s="7" t="s">
        <v>56</v>
      </c>
      <c r="BC704513" s="7" t="s">
        <v>56</v>
      </c>
      <c r="BG704513" s="13" t="s">
        <v>56</v>
      </c>
      <c r="BL704513" s="13" t="s">
        <v>56</v>
      </c>
      <c r="BM704513" s="13"/>
      <c r="BO704513" s="13"/>
      <c r="BQ704513" s="13"/>
      <c r="BR704513" s="13" t="s">
        <v>56</v>
      </c>
      <c r="BS704513" s="13" t="s">
        <v>56</v>
      </c>
      <c r="BY704513" s="7" t="s">
        <v>56</v>
      </c>
      <c r="CL704513" s="7" t="s">
        <v>56</v>
      </c>
    </row>
    <row r="704514" spans="1:90" x14ac:dyDescent="0.25">
      <c r="A704514" s="1" t="s">
        <v>10</v>
      </c>
      <c r="B704514" s="13" t="s">
        <v>56</v>
      </c>
      <c r="C704514" s="7" t="s">
        <v>56</v>
      </c>
      <c r="D704514" s="13" t="s">
        <v>56</v>
      </c>
      <c r="E704514" s="13" t="s">
        <v>56</v>
      </c>
      <c r="F704514" s="13" t="s">
        <v>56</v>
      </c>
      <c r="G704514" s="13" t="s">
        <v>56</v>
      </c>
      <c r="H704514" s="13" t="s">
        <v>56</v>
      </c>
      <c r="I704514" s="13" t="s">
        <v>56</v>
      </c>
      <c r="J704514" s="13" t="s">
        <v>56</v>
      </c>
      <c r="K704514" s="13" t="s">
        <v>56</v>
      </c>
      <c r="L704514" s="13" t="s">
        <v>56</v>
      </c>
      <c r="M704514" s="13" t="s">
        <v>56</v>
      </c>
      <c r="N704514" s="13" t="s">
        <v>56</v>
      </c>
      <c r="O704514" s="13" t="s">
        <v>56</v>
      </c>
      <c r="P704514" s="13" t="s">
        <v>56</v>
      </c>
      <c r="Q704514" s="13" t="s">
        <v>56</v>
      </c>
      <c r="R704514" s="13" t="s">
        <v>56</v>
      </c>
      <c r="S704514" s="13" t="s">
        <v>56</v>
      </c>
      <c r="T704514" s="7" t="s">
        <v>56</v>
      </c>
      <c r="U704514" s="7" t="s">
        <v>56</v>
      </c>
      <c r="V704514" s="7" t="s">
        <v>56</v>
      </c>
      <c r="W704514" s="7" t="s">
        <v>56</v>
      </c>
      <c r="X704514" s="7" t="s">
        <v>56</v>
      </c>
      <c r="Y704514" s="7" t="s">
        <v>56</v>
      </c>
      <c r="Z704514" s="7" t="s">
        <v>56</v>
      </c>
      <c r="AA704514" s="7" t="s">
        <v>56</v>
      </c>
      <c r="AB704514" s="7" t="s">
        <v>56</v>
      </c>
      <c r="AC704514" s="7" t="s">
        <v>56</v>
      </c>
      <c r="AD704514" s="7" t="s">
        <v>56</v>
      </c>
      <c r="AE704514" s="7" t="s">
        <v>56</v>
      </c>
      <c r="AS704514" s="13"/>
      <c r="BE704514" s="13"/>
      <c r="BT704514" s="13"/>
    </row>
    <row r="704515" spans="1:90" x14ac:dyDescent="0.25">
      <c r="A704515" s="1" t="s">
        <v>11</v>
      </c>
      <c r="AF704515" s="7" t="s">
        <v>56</v>
      </c>
      <c r="AG704515" s="13" t="s">
        <v>56</v>
      </c>
      <c r="AH704515" s="7" t="s">
        <v>56</v>
      </c>
      <c r="AJ704515" s="13" t="s">
        <v>56</v>
      </c>
      <c r="AN704515" s="13"/>
      <c r="AP704515" s="13" t="s">
        <v>56</v>
      </c>
      <c r="AQ704515" s="13" t="s">
        <v>56</v>
      </c>
      <c r="AR704515" s="13" t="s">
        <v>56</v>
      </c>
      <c r="AS704515" s="7" t="s">
        <v>56</v>
      </c>
      <c r="AT704515" s="7" t="s">
        <v>56</v>
      </c>
      <c r="AU704515" s="13" t="s">
        <v>56</v>
      </c>
      <c r="AV704515" s="13" t="s">
        <v>56</v>
      </c>
      <c r="AW704515" s="13" t="s">
        <v>56</v>
      </c>
      <c r="AX704515" s="13" t="s">
        <v>56</v>
      </c>
      <c r="BB704515" s="13" t="s">
        <v>56</v>
      </c>
      <c r="BD704515" s="13" t="s">
        <v>56</v>
      </c>
      <c r="BE704515" s="13" t="s">
        <v>56</v>
      </c>
      <c r="BF704515" s="13" t="s">
        <v>56</v>
      </c>
      <c r="BH704515" s="7" t="s">
        <v>56</v>
      </c>
      <c r="BI704515" s="13" t="s">
        <v>56</v>
      </c>
      <c r="BJ704515" s="13" t="s">
        <v>56</v>
      </c>
      <c r="BK704515" s="13" t="s">
        <v>56</v>
      </c>
      <c r="BM704515" s="7" t="s">
        <v>56</v>
      </c>
      <c r="BN704515" s="13" t="s">
        <v>56</v>
      </c>
      <c r="BO704515" s="7" t="s">
        <v>56</v>
      </c>
      <c r="BP704515" s="7" t="s">
        <v>56</v>
      </c>
      <c r="BQ704515" s="7" t="s">
        <v>56</v>
      </c>
      <c r="BT704515" s="13" t="s">
        <v>56</v>
      </c>
      <c r="BU704515" s="13" t="s">
        <v>56</v>
      </c>
      <c r="BV704515" s="13" t="s">
        <v>56</v>
      </c>
      <c r="BW704515" s="13" t="s">
        <v>56</v>
      </c>
      <c r="BX704515" s="13" t="s">
        <v>56</v>
      </c>
      <c r="BZ704515" s="13" t="s">
        <v>56</v>
      </c>
      <c r="CA704515" s="7" t="s">
        <v>56</v>
      </c>
      <c r="CB704515" s="7" t="s">
        <v>56</v>
      </c>
      <c r="CC704515" s="7" t="s">
        <v>56</v>
      </c>
      <c r="CD704515" s="7" t="s">
        <v>56</v>
      </c>
      <c r="CE704515" s="7" t="s">
        <v>56</v>
      </c>
      <c r="CF704515" s="7" t="s">
        <v>56</v>
      </c>
      <c r="CG704515" s="7" t="s">
        <v>56</v>
      </c>
      <c r="CH704515" s="7" t="s">
        <v>56</v>
      </c>
      <c r="CI704515" s="7" t="s">
        <v>56</v>
      </c>
      <c r="CJ704515" s="7" t="s">
        <v>56</v>
      </c>
      <c r="CK704515" s="7" t="s">
        <v>56</v>
      </c>
    </row>
    <row r="704516" spans="1:90" x14ac:dyDescent="0.25">
      <c r="A704516" s="16" t="s">
        <v>12</v>
      </c>
      <c r="C704516" s="13"/>
      <c r="AF704516" s="7" t="s">
        <v>56</v>
      </c>
      <c r="AG704516" s="13" t="s">
        <v>56</v>
      </c>
      <c r="AH704516" s="7" t="s">
        <v>56</v>
      </c>
      <c r="AI704516" s="13" t="s">
        <v>56</v>
      </c>
      <c r="AJ704516" s="13" t="s">
        <v>56</v>
      </c>
      <c r="AK704516" s="13" t="s">
        <v>56</v>
      </c>
      <c r="AL704516" s="13" t="s">
        <v>56</v>
      </c>
      <c r="AM704516" s="13" t="s">
        <v>56</v>
      </c>
      <c r="AN704516" s="13" t="s">
        <v>56</v>
      </c>
      <c r="AO704516" s="13" t="s">
        <v>56</v>
      </c>
      <c r="AP704516" s="13" t="s">
        <v>56</v>
      </c>
      <c r="AQ704516" s="13" t="s">
        <v>56</v>
      </c>
      <c r="AR704516" s="13" t="s">
        <v>56</v>
      </c>
      <c r="AS704516" s="7" t="s">
        <v>56</v>
      </c>
      <c r="AT704516" s="7" t="s">
        <v>56</v>
      </c>
      <c r="AU704516" s="13" t="s">
        <v>56</v>
      </c>
      <c r="AV704516" s="13" t="s">
        <v>56</v>
      </c>
      <c r="AW704516" s="13" t="s">
        <v>56</v>
      </c>
      <c r="AX704516" s="13" t="s">
        <v>56</v>
      </c>
      <c r="AY704516" s="13" t="s">
        <v>56</v>
      </c>
      <c r="AZ704516" s="13" t="s">
        <v>56</v>
      </c>
      <c r="BA704516" s="13" t="s">
        <v>56</v>
      </c>
      <c r="BB704516" s="13" t="s">
        <v>56</v>
      </c>
      <c r="BC704516" s="13" t="s">
        <v>56</v>
      </c>
      <c r="BD704516" s="13" t="s">
        <v>56</v>
      </c>
      <c r="BE704516" s="13" t="s">
        <v>56</v>
      </c>
      <c r="BF704516" s="13" t="s">
        <v>56</v>
      </c>
      <c r="BG704516" s="13" t="s">
        <v>56</v>
      </c>
      <c r="BH704516" s="7" t="s">
        <v>56</v>
      </c>
      <c r="BI704516" s="13" t="s">
        <v>56</v>
      </c>
      <c r="BJ704516" s="13" t="s">
        <v>56</v>
      </c>
      <c r="BK704516" s="13" t="s">
        <v>56</v>
      </c>
      <c r="BL704516" s="13" t="s">
        <v>56</v>
      </c>
      <c r="BM704516" s="7" t="s">
        <v>56</v>
      </c>
      <c r="BN704516" s="13" t="s">
        <v>56</v>
      </c>
      <c r="BO704516" s="13" t="s">
        <v>56</v>
      </c>
      <c r="BP704516" s="7" t="s">
        <v>56</v>
      </c>
      <c r="BQ704516" s="7" t="s">
        <v>56</v>
      </c>
      <c r="BR704516" s="13" t="s">
        <v>56</v>
      </c>
      <c r="BS704516" s="13" t="s">
        <v>56</v>
      </c>
      <c r="BT704516" s="13" t="s">
        <v>56</v>
      </c>
      <c r="BU704516" s="13" t="s">
        <v>56</v>
      </c>
      <c r="BV704516" s="13" t="s">
        <v>56</v>
      </c>
      <c r="BW704516" s="13" t="s">
        <v>56</v>
      </c>
      <c r="BX704516" s="13" t="s">
        <v>56</v>
      </c>
      <c r="BY704516" s="7" t="s">
        <v>56</v>
      </c>
      <c r="CA704516" s="7" t="s">
        <v>56</v>
      </c>
      <c r="CB704516" s="7" t="s">
        <v>56</v>
      </c>
      <c r="CC704516" s="7" t="s">
        <v>56</v>
      </c>
      <c r="CE704516" s="7" t="s">
        <v>56</v>
      </c>
      <c r="CG704516" s="7" t="s">
        <v>56</v>
      </c>
      <c r="CH704516" s="7" t="s">
        <v>56</v>
      </c>
      <c r="CI704516" s="7" t="s">
        <v>56</v>
      </c>
      <c r="CK704516" s="7" t="s">
        <v>56</v>
      </c>
      <c r="CL704516" s="7" t="s">
        <v>56</v>
      </c>
    </row>
    <row r="704517" spans="1:90" x14ac:dyDescent="0.25">
      <c r="A704517" s="7" t="s">
        <v>13</v>
      </c>
      <c r="AF704517" s="7">
        <v>1</v>
      </c>
      <c r="AG704517" s="7">
        <v>1</v>
      </c>
      <c r="AH704517" s="7">
        <v>1</v>
      </c>
      <c r="AI704517" s="7">
        <v>2</v>
      </c>
      <c r="AJ704517" s="13">
        <v>1</v>
      </c>
      <c r="AL704517" s="7">
        <v>2</v>
      </c>
      <c r="AN704517" s="7">
        <v>2</v>
      </c>
      <c r="AP704517" s="7">
        <v>1</v>
      </c>
      <c r="AT704517" s="7">
        <v>1</v>
      </c>
      <c r="AU704517" s="7">
        <v>1</v>
      </c>
      <c r="AV704517" s="7">
        <v>1</v>
      </c>
      <c r="AW704517" s="7">
        <v>1</v>
      </c>
      <c r="AX704517" s="7">
        <v>2</v>
      </c>
      <c r="AY704517" s="7">
        <v>2</v>
      </c>
      <c r="AZ704517" s="7">
        <v>1</v>
      </c>
      <c r="BB704517" s="7">
        <v>1</v>
      </c>
      <c r="BC704517" s="7">
        <v>2</v>
      </c>
      <c r="BD704517" s="13" t="s">
        <v>157</v>
      </c>
      <c r="BF704517" s="7">
        <v>1</v>
      </c>
      <c r="BG704517" s="7">
        <v>2</v>
      </c>
      <c r="BI704517" s="7">
        <v>1</v>
      </c>
      <c r="BM704517" s="7">
        <v>2</v>
      </c>
      <c r="BP704517" s="7">
        <v>1</v>
      </c>
      <c r="BQ704517" s="7">
        <v>1</v>
      </c>
      <c r="BR704517" s="13">
        <v>2</v>
      </c>
      <c r="BS704517" s="7">
        <v>1</v>
      </c>
      <c r="BU704517" s="7">
        <v>1</v>
      </c>
      <c r="BW704517" s="7">
        <v>1</v>
      </c>
      <c r="BX704517" s="7">
        <v>3</v>
      </c>
      <c r="BY704517" s="7">
        <v>1</v>
      </c>
      <c r="CA704517" s="7">
        <v>1</v>
      </c>
      <c r="CB704517" s="7">
        <v>1</v>
      </c>
      <c r="CG704517" s="7">
        <v>1</v>
      </c>
      <c r="CH704517" s="7">
        <v>1</v>
      </c>
      <c r="CI704517" s="7">
        <v>2</v>
      </c>
      <c r="CK704517" s="7">
        <v>1</v>
      </c>
    </row>
    <row r="704518" spans="1:90" x14ac:dyDescent="0.25">
      <c r="A704518" s="7" t="s">
        <v>14</v>
      </c>
      <c r="AF704518" s="13" t="s">
        <v>122</v>
      </c>
      <c r="AH704518" s="7" t="s">
        <v>126</v>
      </c>
      <c r="AI704518" s="7">
        <v>4</v>
      </c>
      <c r="AJ704518" s="7">
        <v>1</v>
      </c>
      <c r="AK704518" s="7">
        <v>2</v>
      </c>
      <c r="AL704518" s="13">
        <v>3</v>
      </c>
      <c r="AM704518" s="7">
        <v>4</v>
      </c>
      <c r="AN704518" s="13" t="s">
        <v>137</v>
      </c>
      <c r="AO704518" s="7">
        <v>4</v>
      </c>
      <c r="AQ704518" s="13" t="s">
        <v>141</v>
      </c>
      <c r="AR704518" s="13" t="s">
        <v>141</v>
      </c>
      <c r="AS704518" s="7" t="s">
        <v>141</v>
      </c>
      <c r="AT704518" s="7">
        <v>1</v>
      </c>
      <c r="AU704518" s="13" t="s">
        <v>141</v>
      </c>
      <c r="AV704518" s="13" t="s">
        <v>141</v>
      </c>
      <c r="AW704518" s="13" t="s">
        <v>141</v>
      </c>
      <c r="AX704518" s="13" t="s">
        <v>141</v>
      </c>
      <c r="AY704518" s="7" t="s">
        <v>157</v>
      </c>
      <c r="BA704518" s="7">
        <v>1</v>
      </c>
      <c r="BE704518" s="13" t="s">
        <v>141</v>
      </c>
      <c r="BG704518" s="7">
        <v>9</v>
      </c>
      <c r="BH704518" s="13" t="s">
        <v>141</v>
      </c>
      <c r="BJ704518" s="13" t="s">
        <v>141</v>
      </c>
      <c r="BK704518" s="13" t="s">
        <v>141</v>
      </c>
      <c r="BL704518" s="7">
        <v>2</v>
      </c>
      <c r="BN704518" s="13" t="s">
        <v>141</v>
      </c>
      <c r="BO704518" s="7">
        <v>1</v>
      </c>
      <c r="BP704518" s="13" t="s">
        <v>141</v>
      </c>
      <c r="BQ704518" s="7">
        <v>1</v>
      </c>
      <c r="BR704518" s="13" t="s">
        <v>141</v>
      </c>
      <c r="BS704518" s="7">
        <v>6</v>
      </c>
      <c r="BV704518" s="7">
        <v>1</v>
      </c>
      <c r="BW704518" s="13" t="s">
        <v>141</v>
      </c>
      <c r="BX704518" s="13" t="s">
        <v>141</v>
      </c>
      <c r="BY704518" s="7">
        <v>4</v>
      </c>
      <c r="BZ704518" s="7">
        <v>1</v>
      </c>
      <c r="CC704518" s="7">
        <v>2</v>
      </c>
      <c r="CD704518" s="7">
        <v>1</v>
      </c>
      <c r="CE704518" s="7">
        <v>1</v>
      </c>
      <c r="CG704518" s="7" t="s">
        <v>141</v>
      </c>
      <c r="CH704518" s="7">
        <v>1</v>
      </c>
      <c r="CI704518" s="7">
        <v>3</v>
      </c>
      <c r="CJ704518" s="7" t="s">
        <v>141</v>
      </c>
      <c r="CK704518" s="7">
        <v>1</v>
      </c>
      <c r="CL704518" s="7">
        <v>6</v>
      </c>
    </row>
    <row r="704519" spans="1:90" x14ac:dyDescent="0.25">
      <c r="A704519" s="7" t="s">
        <v>15</v>
      </c>
      <c r="AF704519" s="7">
        <v>1</v>
      </c>
      <c r="AG704519" s="7">
        <f>AG704517+AG704518</f>
        <v>1</v>
      </c>
      <c r="AH704519" s="7">
        <v>2</v>
      </c>
      <c r="AI704519" s="7">
        <f>AI704517+AI704518</f>
        <v>6</v>
      </c>
      <c r="AJ704519" s="7">
        <f>AJ704517+AJ704518</f>
        <v>2</v>
      </c>
      <c r="AK704519" s="7">
        <f>AK704517+AK704518</f>
        <v>2</v>
      </c>
      <c r="AL704519" s="7">
        <f>AL704517+AL704518</f>
        <v>5</v>
      </c>
      <c r="AM704519" s="7">
        <f>AM704517+AM704518</f>
        <v>4</v>
      </c>
      <c r="AN704519" s="7">
        <v>10</v>
      </c>
      <c r="AO704519" s="7">
        <f>AO704517+AO704518</f>
        <v>4</v>
      </c>
      <c r="AP704519" s="7">
        <f>AP704517+AP704518</f>
        <v>1</v>
      </c>
      <c r="AQ704519" s="7">
        <v>1</v>
      </c>
      <c r="AR704519" s="7">
        <v>1</v>
      </c>
      <c r="AS704519" s="7">
        <v>1</v>
      </c>
      <c r="AT704519" s="7">
        <f>AT704517+AT704518</f>
        <v>2</v>
      </c>
      <c r="AU704519" s="7">
        <v>2</v>
      </c>
      <c r="AV704519" s="7">
        <v>2</v>
      </c>
      <c r="AW704519" s="7">
        <v>2</v>
      </c>
      <c r="AX704519" s="7">
        <v>3</v>
      </c>
      <c r="AY704519" s="7">
        <v>4</v>
      </c>
      <c r="AZ704519" s="7">
        <f>AZ704517+AZ704518</f>
        <v>1</v>
      </c>
      <c r="BA704519" s="7">
        <f>BA704517+BA704518</f>
        <v>1</v>
      </c>
      <c r="BB704519" s="7">
        <f>BB704517+BB704518</f>
        <v>1</v>
      </c>
      <c r="BC704519" s="7">
        <f>BC704517+BC704518</f>
        <v>2</v>
      </c>
      <c r="BD704519" s="7">
        <v>2</v>
      </c>
      <c r="BE704519" s="7">
        <v>1</v>
      </c>
      <c r="BF704519" s="7">
        <f>BF704517+BF704518</f>
        <v>1</v>
      </c>
      <c r="BG704519" s="7">
        <f>BG704517+BG704518</f>
        <v>11</v>
      </c>
      <c r="BH704519" s="7">
        <v>1</v>
      </c>
      <c r="BI704519" s="7">
        <f>BI704517+BI704518</f>
        <v>1</v>
      </c>
      <c r="BJ704519" s="7">
        <v>1</v>
      </c>
      <c r="BK704519" s="7">
        <v>1</v>
      </c>
      <c r="BL704519" s="7">
        <f>BL704517+BL704518</f>
        <v>2</v>
      </c>
      <c r="BM704519" s="7">
        <f>BM704517+BM704518</f>
        <v>2</v>
      </c>
      <c r="BN704519" s="7">
        <v>1</v>
      </c>
      <c r="BO704519" s="7">
        <f>BO704517+BO704518</f>
        <v>1</v>
      </c>
      <c r="BP704519" s="7">
        <v>2</v>
      </c>
      <c r="BQ704519" s="7">
        <f>BQ704517+BQ704518</f>
        <v>2</v>
      </c>
      <c r="BR704519" s="7">
        <v>3</v>
      </c>
      <c r="BS704519" s="7">
        <f>BS704517+BS704518</f>
        <v>7</v>
      </c>
      <c r="BU704519" s="7">
        <f>BU704517+BU704518</f>
        <v>1</v>
      </c>
      <c r="BV704519" s="7">
        <f>BV704517+BV704518</f>
        <v>1</v>
      </c>
      <c r="BW704519" s="7">
        <v>2</v>
      </c>
      <c r="BX704519" s="7">
        <v>4</v>
      </c>
      <c r="BY704519" s="7">
        <v>5</v>
      </c>
      <c r="BZ704519" s="7">
        <v>1</v>
      </c>
      <c r="CA704519" s="7">
        <v>1</v>
      </c>
      <c r="CB704519" s="7">
        <v>1</v>
      </c>
      <c r="CC704519" s="7">
        <v>2</v>
      </c>
      <c r="CD704519" s="7">
        <v>1</v>
      </c>
      <c r="CE704519" s="7">
        <v>1</v>
      </c>
      <c r="CG704519" s="7">
        <v>2</v>
      </c>
      <c r="CH704519" s="7">
        <v>2</v>
      </c>
      <c r="CI704519" s="7">
        <v>5</v>
      </c>
      <c r="CJ704519" s="7">
        <v>1</v>
      </c>
      <c r="CK704519" s="7">
        <v>2</v>
      </c>
      <c r="CL704519" s="7">
        <v>6</v>
      </c>
    </row>
    <row r="704520" spans="1:90" x14ac:dyDescent="0.25">
      <c r="A704520" s="1" t="s">
        <v>16</v>
      </c>
      <c r="AF704520" s="13" t="s">
        <v>56</v>
      </c>
      <c r="AH704520" s="7" t="s">
        <v>56</v>
      </c>
      <c r="AI704520" s="13" t="s">
        <v>56</v>
      </c>
      <c r="AJ704520" s="13" t="s">
        <v>56</v>
      </c>
      <c r="AK704520" s="13" t="s">
        <v>56</v>
      </c>
      <c r="AL704520" s="13" t="s">
        <v>56</v>
      </c>
      <c r="AN704520" s="13" t="s">
        <v>56</v>
      </c>
      <c r="AT704520" s="13" t="s">
        <v>56</v>
      </c>
      <c r="AU704520" s="13" t="s">
        <v>56</v>
      </c>
      <c r="AV704520" s="13" t="s">
        <v>56</v>
      </c>
      <c r="AW704520" s="13" t="s">
        <v>56</v>
      </c>
      <c r="AX704520" s="13" t="s">
        <v>56</v>
      </c>
      <c r="AY704520" s="13" t="s">
        <v>56</v>
      </c>
      <c r="BG704520" s="13" t="s">
        <v>56</v>
      </c>
      <c r="BP704520" s="13" t="s">
        <v>56</v>
      </c>
      <c r="BQ704520" s="7" t="s">
        <v>56</v>
      </c>
      <c r="BR704520" s="7" t="s">
        <v>56</v>
      </c>
      <c r="BS704520" s="7" t="s">
        <v>56</v>
      </c>
      <c r="BW704520" s="13" t="s">
        <v>56</v>
      </c>
      <c r="BX704520" s="13" t="s">
        <v>56</v>
      </c>
      <c r="BY704520" s="7" t="s">
        <v>56</v>
      </c>
      <c r="CG704520" s="7" t="s">
        <v>56</v>
      </c>
      <c r="CH704520" s="7" t="s">
        <v>56</v>
      </c>
      <c r="CI704520" s="7" t="s">
        <v>56</v>
      </c>
      <c r="CK704520" s="7" t="s">
        <v>56</v>
      </c>
    </row>
    <row r="704521" spans="1:90" x14ac:dyDescent="0.25">
      <c r="A704521" s="16" t="s">
        <v>17</v>
      </c>
      <c r="AF704521" s="13"/>
      <c r="AI704521" s="13"/>
      <c r="AJ704521" s="13"/>
      <c r="AK704521" s="13"/>
      <c r="AL704521" s="13"/>
      <c r="AN704521" s="13"/>
      <c r="AT704521" s="13"/>
      <c r="AU704521" s="13"/>
      <c r="AV704521" s="13"/>
      <c r="AW704521" s="13"/>
      <c r="AX704521" s="13"/>
      <c r="AY704521" s="13"/>
      <c r="BG704521" s="13"/>
      <c r="BP704521" s="13">
        <v>1</v>
      </c>
    </row>
    <row r="704522" spans="1:90" x14ac:dyDescent="0.25">
      <c r="A704522" s="16" t="s">
        <v>18</v>
      </c>
      <c r="AF704522" s="13"/>
      <c r="AI704522" s="13"/>
      <c r="AJ704522" s="13"/>
      <c r="AK704522" s="13"/>
      <c r="AL704522" s="13"/>
      <c r="AN704522" s="13"/>
      <c r="AT704522" s="13"/>
      <c r="AU704522" s="13"/>
      <c r="AV704522" s="13"/>
      <c r="AW704522" s="13"/>
      <c r="AX704522" s="13"/>
      <c r="AY704522" s="13"/>
      <c r="AZ704522" s="7">
        <v>429</v>
      </c>
    </row>
    <row r="704523" spans="1:90" x14ac:dyDescent="0.25">
      <c r="A704523" s="1" t="s">
        <v>19</v>
      </c>
      <c r="AI704523" s="7">
        <v>1</v>
      </c>
      <c r="AY704523" s="7">
        <v>1</v>
      </c>
      <c r="BC704523" s="7">
        <v>1</v>
      </c>
    </row>
    <row r="704524" spans="1:90" x14ac:dyDescent="0.25">
      <c r="A704524" s="16" t="s">
        <v>20</v>
      </c>
      <c r="AF704524" s="13"/>
      <c r="AI704524" s="13"/>
      <c r="AJ704524" s="13"/>
      <c r="AK704524" s="13"/>
      <c r="AL704524" s="13"/>
      <c r="AN704524" s="13"/>
      <c r="AT704524" s="13"/>
      <c r="AU704524" s="13"/>
      <c r="AV704524" s="13"/>
      <c r="AW704524" s="13"/>
      <c r="AX704524" s="13"/>
      <c r="AY704524" s="13"/>
      <c r="BB704524" s="7">
        <v>2</v>
      </c>
    </row>
    <row r="704525" spans="1:90" x14ac:dyDescent="0.25">
      <c r="A704525" s="1" t="s">
        <v>21</v>
      </c>
      <c r="AH704525" s="7">
        <v>1</v>
      </c>
      <c r="AT704525" s="7">
        <v>1</v>
      </c>
    </row>
    <row r="704526" spans="1:90" x14ac:dyDescent="0.25">
      <c r="A704526" s="1" t="s">
        <v>22</v>
      </c>
      <c r="BG704526" s="7">
        <v>27</v>
      </c>
      <c r="BR704526" s="7">
        <v>1</v>
      </c>
      <c r="BX704526" s="7">
        <v>1</v>
      </c>
    </row>
    <row r="704527" spans="1:90" x14ac:dyDescent="0.25">
      <c r="A704527" s="17" t="s">
        <v>48</v>
      </c>
      <c r="AJ704527" s="7">
        <v>1</v>
      </c>
      <c r="AV704527" s="7">
        <v>1</v>
      </c>
      <c r="BF704527" s="7">
        <v>1</v>
      </c>
      <c r="CI704527" s="7">
        <v>1</v>
      </c>
    </row>
    <row r="704528" spans="1:90" x14ac:dyDescent="0.25">
      <c r="A704528" s="16" t="s">
        <v>23</v>
      </c>
      <c r="AI704528" s="7">
        <v>4</v>
      </c>
      <c r="AL704528" s="13">
        <v>3</v>
      </c>
      <c r="AP704528" s="7">
        <v>1</v>
      </c>
      <c r="AU704528" s="7">
        <v>1</v>
      </c>
      <c r="AW704528" s="7">
        <v>1</v>
      </c>
      <c r="AX704528" s="7">
        <v>1</v>
      </c>
      <c r="AY704528" s="7">
        <v>1</v>
      </c>
      <c r="BC704528" s="7">
        <v>36</v>
      </c>
      <c r="BD704528" s="7">
        <v>1</v>
      </c>
      <c r="BG704528" s="7">
        <v>4</v>
      </c>
      <c r="BI704528" s="7">
        <v>1</v>
      </c>
      <c r="BM704528" s="7">
        <v>2</v>
      </c>
      <c r="BQ704528" s="7">
        <v>1</v>
      </c>
      <c r="BR704528" s="7">
        <v>34</v>
      </c>
      <c r="BS704528" s="7">
        <v>10</v>
      </c>
      <c r="BU704528" s="7">
        <v>2</v>
      </c>
      <c r="BW704528" s="7">
        <v>9</v>
      </c>
      <c r="BX704528" s="7">
        <v>2</v>
      </c>
      <c r="BY704528" s="7">
        <v>4</v>
      </c>
      <c r="CB704528" s="7">
        <v>9</v>
      </c>
      <c r="CG704528" s="7">
        <v>4</v>
      </c>
      <c r="CH704528" s="7">
        <v>2</v>
      </c>
      <c r="CK704528" s="7">
        <v>9</v>
      </c>
    </row>
    <row r="704529" spans="1:90" x14ac:dyDescent="0.25">
      <c r="A704529" s="17" t="s">
        <v>211</v>
      </c>
      <c r="AL704529" s="13"/>
      <c r="BD704529" s="7">
        <v>1</v>
      </c>
      <c r="CA704529" s="7">
        <v>1</v>
      </c>
    </row>
    <row r="704530" spans="1:90" x14ac:dyDescent="0.25">
      <c r="A704530" s="1" t="s">
        <v>24</v>
      </c>
      <c r="AF704530" s="7">
        <v>2</v>
      </c>
      <c r="AG704530" s="7">
        <v>3</v>
      </c>
      <c r="AL704530" s="7">
        <v>1</v>
      </c>
      <c r="AN704530" s="7">
        <v>2</v>
      </c>
      <c r="AX704530" s="7">
        <v>1</v>
      </c>
    </row>
    <row r="704531" spans="1:90" x14ac:dyDescent="0.25">
      <c r="A704531" s="1" t="s">
        <v>25</v>
      </c>
      <c r="AN704531" s="7">
        <v>1</v>
      </c>
      <c r="BM704531" s="7">
        <v>2</v>
      </c>
      <c r="BX704531" s="7">
        <v>1</v>
      </c>
    </row>
    <row r="704532" spans="1:90" x14ac:dyDescent="0.25">
      <c r="A704532" s="17" t="s">
        <v>49</v>
      </c>
      <c r="AF704532" s="7">
        <v>3</v>
      </c>
      <c r="AL704532" s="7">
        <v>797</v>
      </c>
      <c r="AM704532" s="7">
        <v>11</v>
      </c>
      <c r="AN704532" s="7">
        <v>11</v>
      </c>
      <c r="AR704532" s="7">
        <v>999999999</v>
      </c>
      <c r="AS704532" s="7">
        <v>999999999</v>
      </c>
      <c r="AT704532" s="7">
        <v>11</v>
      </c>
      <c r="AU704532" s="7">
        <v>4</v>
      </c>
      <c r="AV704532" s="7">
        <v>3</v>
      </c>
      <c r="AW704532" s="7">
        <v>2</v>
      </c>
      <c r="AX704532" s="7">
        <v>1</v>
      </c>
      <c r="BE704532" s="7">
        <v>3</v>
      </c>
      <c r="BG704532" s="7">
        <v>75</v>
      </c>
      <c r="BH704532" s="7">
        <v>1</v>
      </c>
      <c r="BJ704532" s="7">
        <v>1</v>
      </c>
      <c r="BK704532" s="7">
        <v>94</v>
      </c>
      <c r="BL704532" s="7">
        <v>638</v>
      </c>
      <c r="BN704532" s="7">
        <v>1</v>
      </c>
      <c r="BP704532" s="7">
        <v>25</v>
      </c>
      <c r="BR704532" s="7">
        <v>14</v>
      </c>
      <c r="BT704532" s="7">
        <v>2</v>
      </c>
      <c r="BV704532" s="7">
        <v>1</v>
      </c>
      <c r="BW704532" s="7">
        <v>4</v>
      </c>
      <c r="BX704532" s="7">
        <v>11</v>
      </c>
      <c r="BY704532" s="7">
        <v>32</v>
      </c>
      <c r="BZ704532" s="7">
        <v>1</v>
      </c>
      <c r="CC704532" s="7">
        <v>7</v>
      </c>
      <c r="CD704532" s="7">
        <v>6</v>
      </c>
      <c r="CE704532" s="7">
        <v>20</v>
      </c>
      <c r="CF704532" s="7">
        <v>2</v>
      </c>
      <c r="CG704532" s="7">
        <v>5</v>
      </c>
      <c r="CH704532" s="7">
        <v>7</v>
      </c>
      <c r="CI704532" s="7">
        <v>66</v>
      </c>
      <c r="CJ704532" s="7">
        <v>3</v>
      </c>
      <c r="CK704532" s="7">
        <v>1</v>
      </c>
      <c r="CL704532" s="7">
        <v>1696</v>
      </c>
    </row>
    <row r="704533" spans="1:90" x14ac:dyDescent="0.25">
      <c r="A704533" s="17" t="s">
        <v>50</v>
      </c>
      <c r="AY704533" s="7">
        <v>5</v>
      </c>
      <c r="CE704533" s="7">
        <v>1</v>
      </c>
      <c r="CH704533" s="7">
        <v>5</v>
      </c>
      <c r="CL704533" s="7">
        <v>178</v>
      </c>
    </row>
    <row r="704534" spans="1:90" x14ac:dyDescent="0.25">
      <c r="A704534" s="1" t="s">
        <v>26</v>
      </c>
      <c r="BG704534" s="7">
        <v>2</v>
      </c>
      <c r="BV704534" s="7">
        <v>6</v>
      </c>
      <c r="BY704534" s="7">
        <v>15</v>
      </c>
      <c r="CL704534" s="7">
        <v>1</v>
      </c>
    </row>
    <row r="704535" spans="1:90" x14ac:dyDescent="0.25">
      <c r="A704535" s="16" t="s">
        <v>27</v>
      </c>
      <c r="BG704535" s="7">
        <v>18</v>
      </c>
      <c r="BS704535" s="7">
        <v>2</v>
      </c>
    </row>
    <row r="704536" spans="1:90" x14ac:dyDescent="0.25">
      <c r="A704536" s="16" t="s">
        <v>28</v>
      </c>
      <c r="BA704536" s="7">
        <v>1933</v>
      </c>
      <c r="BG704536" s="7">
        <v>4</v>
      </c>
      <c r="BL704536" s="7">
        <v>59</v>
      </c>
      <c r="BO704536" s="7">
        <v>5</v>
      </c>
      <c r="CH704536" s="7">
        <v>5</v>
      </c>
      <c r="CI704536" s="7">
        <v>1</v>
      </c>
      <c r="CL704536" s="7">
        <v>161</v>
      </c>
    </row>
    <row r="704537" spans="1:90" x14ac:dyDescent="0.25">
      <c r="A704537" s="16" t="s">
        <v>29</v>
      </c>
      <c r="AN704537" s="13">
        <v>2</v>
      </c>
    </row>
    <row r="704538" spans="1:90" x14ac:dyDescent="0.25">
      <c r="A704538" s="1" t="s">
        <v>30</v>
      </c>
      <c r="AI704538" s="7">
        <v>1</v>
      </c>
      <c r="AY704538" s="7">
        <v>96</v>
      </c>
      <c r="BG704538" s="7">
        <v>27</v>
      </c>
      <c r="BY704538" s="7">
        <v>17</v>
      </c>
    </row>
    <row r="704539" spans="1:90" x14ac:dyDescent="0.25">
      <c r="A704539" s="17" t="s">
        <v>51</v>
      </c>
      <c r="AO704539" s="7">
        <v>2</v>
      </c>
      <c r="AT704539" s="7">
        <v>8</v>
      </c>
      <c r="AY704539" s="7">
        <v>24</v>
      </c>
      <c r="BG704539" s="7">
        <v>3</v>
      </c>
      <c r="BY704539" s="7">
        <v>4</v>
      </c>
    </row>
    <row r="704540" spans="1:90" x14ac:dyDescent="0.25">
      <c r="A704540" s="16" t="s">
        <v>31</v>
      </c>
      <c r="AJ704540" s="7">
        <v>3</v>
      </c>
      <c r="AL704540" s="13">
        <v>109</v>
      </c>
      <c r="AM704540" s="7">
        <v>6</v>
      </c>
      <c r="AN704540" s="7">
        <v>25</v>
      </c>
      <c r="AO704540" s="7">
        <v>10</v>
      </c>
      <c r="BG704540" s="7">
        <v>3</v>
      </c>
      <c r="BS704540" s="7">
        <v>4</v>
      </c>
      <c r="CC704540" s="7">
        <v>4</v>
      </c>
      <c r="CI704540" s="7">
        <v>2</v>
      </c>
      <c r="CL704540" s="7">
        <v>3</v>
      </c>
    </row>
    <row r="704541" spans="1:90" x14ac:dyDescent="0.25">
      <c r="A704541" s="16" t="s">
        <v>32</v>
      </c>
    </row>
    <row r="704542" spans="1:90" x14ac:dyDescent="0.25">
      <c r="A704542" s="16" t="s">
        <v>33</v>
      </c>
      <c r="BG704542" s="7">
        <v>2</v>
      </c>
      <c r="BL704542" s="7">
        <v>2</v>
      </c>
      <c r="BS704542" s="7">
        <v>4</v>
      </c>
    </row>
    <row r="704543" spans="1:90" x14ac:dyDescent="0.25">
      <c r="A704543" s="1" t="s">
        <v>34</v>
      </c>
      <c r="AI704543" s="7">
        <v>73</v>
      </c>
    </row>
    <row r="704544" spans="1:90" x14ac:dyDescent="0.25">
      <c r="A704544" s="16" t="s">
        <v>35</v>
      </c>
      <c r="AK704544" s="7">
        <v>15</v>
      </c>
      <c r="AL704544" s="13">
        <v>72</v>
      </c>
      <c r="AM704544" s="7">
        <v>7</v>
      </c>
      <c r="AN704544" s="7">
        <v>1</v>
      </c>
      <c r="AO704544" s="7">
        <v>10</v>
      </c>
      <c r="BG704544" s="7">
        <v>2</v>
      </c>
      <c r="BS704544" s="7">
        <v>12</v>
      </c>
      <c r="CC704544" s="7">
        <v>4</v>
      </c>
      <c r="CE704544" s="7">
        <v>1</v>
      </c>
    </row>
    <row r="704545" spans="1:90" x14ac:dyDescent="0.25">
      <c r="A704545" s="1" t="s">
        <v>36</v>
      </c>
      <c r="AL704545" s="7">
        <v>9</v>
      </c>
      <c r="AM704545" s="7">
        <v>2</v>
      </c>
      <c r="AN704545" s="7">
        <v>3</v>
      </c>
      <c r="AO704545" s="7">
        <v>5</v>
      </c>
      <c r="BQ704545" s="7">
        <v>1</v>
      </c>
    </row>
    <row r="704546" spans="1:90" x14ac:dyDescent="0.25">
      <c r="A704546" s="1" t="s">
        <v>37</v>
      </c>
      <c r="BS704546" s="7">
        <v>34</v>
      </c>
    </row>
    <row r="704547" spans="1:90" x14ac:dyDescent="0.25">
      <c r="A704547" s="1" t="s">
        <v>38</v>
      </c>
      <c r="AI704547" s="7">
        <v>1</v>
      </c>
    </row>
    <row r="704548" spans="1:90" x14ac:dyDescent="0.25">
      <c r="A704548" s="1" t="s">
        <v>39</v>
      </c>
      <c r="AI704548" s="7">
        <v>1</v>
      </c>
      <c r="CL704548" s="7">
        <v>1</v>
      </c>
    </row>
    <row r="704549" spans="1:90" x14ac:dyDescent="0.25">
      <c r="A704549" s="1" t="s">
        <v>40</v>
      </c>
      <c r="AK704549" s="13">
        <v>1</v>
      </c>
    </row>
    <row r="704550" spans="1:90" x14ac:dyDescent="0.25">
      <c r="A704550" s="1" t="s">
        <v>41</v>
      </c>
      <c r="AN704550" s="7">
        <v>2</v>
      </c>
      <c r="CI704550" s="7">
        <v>2</v>
      </c>
      <c r="CL704550" s="7">
        <v>1</v>
      </c>
    </row>
    <row r="704551" spans="1:90" x14ac:dyDescent="0.25">
      <c r="A704551" s="1" t="s">
        <v>42</v>
      </c>
      <c r="AN704551" s="7">
        <v>3</v>
      </c>
      <c r="BS704551" s="7">
        <v>2</v>
      </c>
    </row>
    <row r="704552" spans="1:90" x14ac:dyDescent="0.25">
      <c r="A704552" s="17" t="s">
        <v>52</v>
      </c>
      <c r="AN704552" s="7">
        <v>1</v>
      </c>
      <c r="BG704552" s="7">
        <v>2</v>
      </c>
      <c r="CL704552" s="7">
        <v>11</v>
      </c>
    </row>
    <row r="704553" spans="1:90" x14ac:dyDescent="0.25">
      <c r="A704553" s="1" t="s">
        <v>43</v>
      </c>
      <c r="BG704553" s="7">
        <v>1</v>
      </c>
    </row>
    <row r="704554" spans="1:90" x14ac:dyDescent="0.25">
      <c r="A704554" s="17" t="s">
        <v>53</v>
      </c>
      <c r="AN704554" s="7">
        <v>16</v>
      </c>
    </row>
    <row r="704555" spans="1:90" x14ac:dyDescent="0.25">
      <c r="A704555" s="1" t="s">
        <v>44</v>
      </c>
      <c r="AM704555" s="7">
        <v>2</v>
      </c>
      <c r="AO704555" s="7">
        <v>8</v>
      </c>
    </row>
    <row r="704556" spans="1:90" x14ac:dyDescent="0.25">
      <c r="A704556" s="1" t="s">
        <v>45</v>
      </c>
      <c r="BG704556" s="7">
        <v>3</v>
      </c>
    </row>
    <row r="704557" spans="1:90" x14ac:dyDescent="0.25">
      <c r="A704557" s="1" t="s">
        <v>46</v>
      </c>
      <c r="BY704557" s="7">
        <v>4</v>
      </c>
    </row>
    <row r="704558" spans="1:90" x14ac:dyDescent="0.25">
      <c r="A704558" s="16" t="s">
        <v>47</v>
      </c>
      <c r="AK704558" s="13" t="s">
        <v>132</v>
      </c>
      <c r="AL704558" s="13" t="s">
        <v>134</v>
      </c>
      <c r="AQ704558" s="13" t="s">
        <v>142</v>
      </c>
      <c r="AR704558" s="13"/>
      <c r="AS704558" s="7" t="s">
        <v>146</v>
      </c>
      <c r="AZ704558" s="7" t="s">
        <v>159</v>
      </c>
      <c r="CF704558" s="7" t="s">
        <v>199</v>
      </c>
      <c r="CI704558" s="7" t="s">
        <v>205</v>
      </c>
    </row>
    <row r="720888" spans="1:90" x14ac:dyDescent="0.25">
      <c r="A720888" s="1" t="s">
        <v>0</v>
      </c>
      <c r="B720888" s="13" t="s">
        <v>67</v>
      </c>
      <c r="C720888" s="7" t="s">
        <v>71</v>
      </c>
      <c r="D720888" s="7" t="s">
        <v>73</v>
      </c>
      <c r="E720888" s="7" t="s">
        <v>77</v>
      </c>
      <c r="F720888" s="7" t="s">
        <v>79</v>
      </c>
      <c r="G720888" s="7" t="s">
        <v>81</v>
      </c>
      <c r="H720888" s="7" t="s">
        <v>83</v>
      </c>
      <c r="I720888" s="7" t="s">
        <v>86</v>
      </c>
      <c r="J720888" s="7" t="s">
        <v>87</v>
      </c>
      <c r="K720888" s="7" t="s">
        <v>89</v>
      </c>
      <c r="L720888" s="7" t="s">
        <v>90</v>
      </c>
      <c r="M720888" s="7" t="s">
        <v>91</v>
      </c>
      <c r="N720888" s="7" t="s">
        <v>93</v>
      </c>
      <c r="O720888" s="7" t="s">
        <v>94</v>
      </c>
      <c r="P720888" s="7" t="s">
        <v>96</v>
      </c>
      <c r="Q720888" s="7" t="s">
        <v>97</v>
      </c>
      <c r="R720888" s="7" t="s">
        <v>100</v>
      </c>
      <c r="S720888" s="7" t="s">
        <v>102</v>
      </c>
      <c r="T720888" s="7" t="s">
        <v>103</v>
      </c>
      <c r="U720888" s="7" t="s">
        <v>105</v>
      </c>
      <c r="V720888" s="7" t="s">
        <v>106</v>
      </c>
      <c r="W720888" s="7" t="s">
        <v>108</v>
      </c>
      <c r="X720888" s="7" t="s">
        <v>110</v>
      </c>
      <c r="Y720888" s="7" t="s">
        <v>111</v>
      </c>
      <c r="Z720888" s="7" t="s">
        <v>112</v>
      </c>
      <c r="AA720888" s="7" t="s">
        <v>113</v>
      </c>
      <c r="AB720888" s="7" t="s">
        <v>115</v>
      </c>
      <c r="AC720888" s="7" t="s">
        <v>117</v>
      </c>
      <c r="AD720888" s="7" t="s">
        <v>119</v>
      </c>
      <c r="AE720888" s="7" t="s">
        <v>120</v>
      </c>
      <c r="AF720888" s="7" t="s">
        <v>121</v>
      </c>
      <c r="AG720888" s="7" t="s">
        <v>123</v>
      </c>
      <c r="AH720888" s="7" t="s">
        <v>125</v>
      </c>
      <c r="AI720888" s="7" t="s">
        <v>127</v>
      </c>
      <c r="AJ720888" s="7" t="s">
        <v>129</v>
      </c>
      <c r="AK720888" s="7" t="s">
        <v>130</v>
      </c>
      <c r="AL720888" s="7" t="s">
        <v>133</v>
      </c>
      <c r="AM720888" s="7" t="s">
        <v>135</v>
      </c>
      <c r="AN720888" s="7" t="s">
        <v>136</v>
      </c>
      <c r="AO720888" s="7" t="s">
        <v>138</v>
      </c>
      <c r="AP720888" s="7" t="s">
        <v>139</v>
      </c>
      <c r="AQ720888" s="7" t="s">
        <v>140</v>
      </c>
      <c r="AR720888" s="7" t="s">
        <v>143</v>
      </c>
      <c r="AS720888" s="7" t="s">
        <v>145</v>
      </c>
      <c r="AT720888" s="7" t="s">
        <v>147</v>
      </c>
      <c r="AU720888" s="7" t="s">
        <v>148</v>
      </c>
      <c r="AV720888" s="7" t="s">
        <v>149</v>
      </c>
      <c r="AW720888" s="7" t="s">
        <v>152</v>
      </c>
      <c r="AX720888" s="7" t="s">
        <v>153</v>
      </c>
      <c r="AY720888" s="7" t="s">
        <v>155</v>
      </c>
      <c r="AZ720888" s="7" t="s">
        <v>158</v>
      </c>
      <c r="BA720888" s="7" t="s">
        <v>160</v>
      </c>
      <c r="BB720888" s="7" t="s">
        <v>161</v>
      </c>
      <c r="BC720888" s="7" t="s">
        <v>162</v>
      </c>
      <c r="BD720888" s="7" t="s">
        <v>163</v>
      </c>
      <c r="BE720888" s="7" t="s">
        <v>164</v>
      </c>
      <c r="BF720888" s="7" t="s">
        <v>165</v>
      </c>
      <c r="BG720888" s="7" t="s">
        <v>166</v>
      </c>
      <c r="BH720888" s="7" t="s">
        <v>167</v>
      </c>
      <c r="BI720888" s="7" t="s">
        <v>168</v>
      </c>
      <c r="BJ720888" s="7" t="s">
        <v>169</v>
      </c>
      <c r="BK720888" s="7" t="s">
        <v>170</v>
      </c>
      <c r="BL720888" s="7" t="s">
        <v>171</v>
      </c>
      <c r="BM720888" s="7" t="s">
        <v>173</v>
      </c>
      <c r="BN720888" s="7" t="s">
        <v>174</v>
      </c>
      <c r="BO720888" s="7" t="s">
        <v>176</v>
      </c>
      <c r="BP720888" s="7" t="s">
        <v>178</v>
      </c>
      <c r="BQ720888" s="7" t="s">
        <v>179</v>
      </c>
      <c r="BR720888" s="7" t="s">
        <v>181</v>
      </c>
      <c r="BS720888" s="7" t="s">
        <v>183</v>
      </c>
      <c r="BT720888" s="7" t="s">
        <v>184</v>
      </c>
      <c r="BU720888" s="7" t="s">
        <v>185</v>
      </c>
      <c r="BV720888" s="7" t="s">
        <v>187</v>
      </c>
      <c r="BW720888" s="7" t="s">
        <v>188</v>
      </c>
      <c r="BX720888" s="7" t="s">
        <v>189</v>
      </c>
      <c r="BY720888" s="7" t="s">
        <v>190</v>
      </c>
      <c r="BZ720888" s="7" t="s">
        <v>192</v>
      </c>
      <c r="CA720888" s="7" t="s">
        <v>193</v>
      </c>
      <c r="CB720888" s="7" t="s">
        <v>194</v>
      </c>
      <c r="CC720888" s="7" t="s">
        <v>195</v>
      </c>
      <c r="CD720888" s="7" t="s">
        <v>196</v>
      </c>
      <c r="CE720888" s="7" t="s">
        <v>197</v>
      </c>
      <c r="CF720888" s="7" t="s">
        <v>198</v>
      </c>
      <c r="CG720888" s="7" t="s">
        <v>200</v>
      </c>
      <c r="CH720888" s="7" t="s">
        <v>202</v>
      </c>
      <c r="CI720888" s="7" t="s">
        <v>204</v>
      </c>
      <c r="CJ720888" s="7" t="s">
        <v>206</v>
      </c>
      <c r="CK720888" s="7" t="s">
        <v>208</v>
      </c>
      <c r="CL720888" s="7" t="s">
        <v>209</v>
      </c>
    </row>
    <row r="720889" spans="1:90" x14ac:dyDescent="0.25">
      <c r="A720889" s="1" t="s">
        <v>1</v>
      </c>
      <c r="B720889" s="7" t="s">
        <v>54</v>
      </c>
      <c r="C720889" s="7" t="s">
        <v>54</v>
      </c>
      <c r="D720889" s="7" t="s">
        <v>57</v>
      </c>
      <c r="E720889" s="7" t="s">
        <v>57</v>
      </c>
      <c r="F720889" s="7" t="s">
        <v>57</v>
      </c>
      <c r="G720889" s="7" t="s">
        <v>57</v>
      </c>
      <c r="H720889" s="7" t="s">
        <v>57</v>
      </c>
      <c r="I720889" s="7" t="s">
        <v>54</v>
      </c>
      <c r="J720889" s="7" t="s">
        <v>57</v>
      </c>
      <c r="K720889" s="7" t="s">
        <v>57</v>
      </c>
      <c r="L720889" s="7" t="s">
        <v>57</v>
      </c>
      <c r="M720889" s="7" t="s">
        <v>57</v>
      </c>
      <c r="N720889" s="7" t="s">
        <v>57</v>
      </c>
      <c r="O720889" s="7" t="s">
        <v>54</v>
      </c>
      <c r="P720889" s="7" t="s">
        <v>57</v>
      </c>
      <c r="Q720889" s="7" t="s">
        <v>57</v>
      </c>
      <c r="R720889" s="7" t="s">
        <v>54</v>
      </c>
      <c r="S720889" s="7" t="s">
        <v>57</v>
      </c>
      <c r="T720889" s="7" t="s">
        <v>57</v>
      </c>
      <c r="U720889" s="7" t="s">
        <v>57</v>
      </c>
      <c r="V720889" s="7" t="s">
        <v>57</v>
      </c>
      <c r="W720889" s="7" t="s">
        <v>54</v>
      </c>
      <c r="X720889" s="7" t="s">
        <v>57</v>
      </c>
      <c r="Y720889" s="7" t="s">
        <v>57</v>
      </c>
      <c r="Z720889" s="7" t="s">
        <v>54</v>
      </c>
      <c r="AA720889" s="7" t="s">
        <v>57</v>
      </c>
      <c r="AB720889" s="7" t="s">
        <v>57</v>
      </c>
      <c r="AC720889" s="7" t="s">
        <v>54</v>
      </c>
      <c r="AD720889" s="7" t="s">
        <v>57</v>
      </c>
      <c r="AE720889" s="7" t="s">
        <v>57</v>
      </c>
      <c r="AF720889" s="7" t="s">
        <v>54</v>
      </c>
      <c r="AG720889" s="7" t="s">
        <v>57</v>
      </c>
      <c r="AH720889" s="7" t="s">
        <v>57</v>
      </c>
      <c r="AI720889" s="7" t="s">
        <v>57</v>
      </c>
      <c r="AJ720889" s="7" t="s">
        <v>54</v>
      </c>
      <c r="AK720889" s="7" t="s">
        <v>54</v>
      </c>
      <c r="AL720889" s="7" t="s">
        <v>54</v>
      </c>
      <c r="AM720889" s="7" t="s">
        <v>54</v>
      </c>
      <c r="AN720889" s="7" t="s">
        <v>57</v>
      </c>
      <c r="AO720889" s="7" t="s">
        <v>54</v>
      </c>
      <c r="AP720889" s="7" t="s">
        <v>57</v>
      </c>
      <c r="AQ720889" s="7" t="s">
        <v>57</v>
      </c>
      <c r="AR720889" s="7" t="s">
        <v>57</v>
      </c>
      <c r="AS720889" s="7" t="s">
        <v>57</v>
      </c>
      <c r="AT720889" s="7" t="s">
        <v>54</v>
      </c>
      <c r="AU720889" s="7" t="s">
        <v>54</v>
      </c>
      <c r="AV720889" s="7" t="s">
        <v>57</v>
      </c>
      <c r="AW720889" s="7" t="s">
        <v>57</v>
      </c>
      <c r="AX720889" s="7" t="s">
        <v>57</v>
      </c>
      <c r="AY720889" s="7" t="s">
        <v>54</v>
      </c>
      <c r="AZ720889" s="7" t="s">
        <v>54</v>
      </c>
      <c r="BA720889" s="7" t="s">
        <v>54</v>
      </c>
      <c r="BB720889" s="7" t="s">
        <v>57</v>
      </c>
      <c r="BC720889" s="7" t="s">
        <v>57</v>
      </c>
      <c r="BD720889" s="7" t="s">
        <v>57</v>
      </c>
      <c r="BE720889" s="7" t="s">
        <v>57</v>
      </c>
      <c r="BF720889" s="7" t="s">
        <v>54</v>
      </c>
      <c r="BG720889" s="7" t="s">
        <v>57</v>
      </c>
      <c r="BH720889" s="7" t="s">
        <v>54</v>
      </c>
      <c r="BI720889" s="7" t="s">
        <v>57</v>
      </c>
      <c r="BJ720889" s="7" t="s">
        <v>57</v>
      </c>
      <c r="BK720889" s="7" t="s">
        <v>57</v>
      </c>
      <c r="BL720889" s="7" t="s">
        <v>57</v>
      </c>
      <c r="BM720889" s="7" t="s">
        <v>57</v>
      </c>
      <c r="BN720889" s="7" t="s">
        <v>54</v>
      </c>
      <c r="BO720889" s="7" t="s">
        <v>57</v>
      </c>
      <c r="BP720889" s="7" t="s">
        <v>54</v>
      </c>
      <c r="BQ720889" s="7" t="s">
        <v>57</v>
      </c>
      <c r="BR720889" s="7" t="s">
        <v>57</v>
      </c>
      <c r="BS720889" s="7" t="s">
        <v>57</v>
      </c>
      <c r="BT720889" s="7" t="s">
        <v>57</v>
      </c>
      <c r="BU720889" s="7" t="s">
        <v>54</v>
      </c>
      <c r="BV720889" s="7" t="s">
        <v>57</v>
      </c>
      <c r="BW720889" s="7" t="s">
        <v>54</v>
      </c>
      <c r="BX720889" s="7" t="s">
        <v>54</v>
      </c>
      <c r="BY720889" s="7" t="s">
        <v>57</v>
      </c>
      <c r="BZ720889" s="7" t="s">
        <v>57</v>
      </c>
      <c r="CA720889" s="7" t="s">
        <v>57</v>
      </c>
      <c r="CB720889" s="7" t="s">
        <v>54</v>
      </c>
      <c r="CC720889" s="7" t="s">
        <v>54</v>
      </c>
      <c r="CD720889" s="7" t="s">
        <v>57</v>
      </c>
      <c r="CE720889" s="7" t="s">
        <v>54</v>
      </c>
      <c r="CF720889" s="7" t="s">
        <v>57</v>
      </c>
      <c r="CG720889" s="7" t="s">
        <v>57</v>
      </c>
      <c r="CH720889" s="7" t="s">
        <v>57</v>
      </c>
      <c r="CI720889" s="7" t="s">
        <v>57</v>
      </c>
      <c r="CJ720889" s="7" t="s">
        <v>57</v>
      </c>
      <c r="CK720889" s="7" t="s">
        <v>57</v>
      </c>
      <c r="CL720889" s="7" t="s">
        <v>57</v>
      </c>
    </row>
    <row r="720890" spans="1:90" x14ac:dyDescent="0.25">
      <c r="A720890" s="1" t="s">
        <v>2</v>
      </c>
      <c r="B720890" s="9">
        <v>50</v>
      </c>
      <c r="C720890" s="10">
        <v>58</v>
      </c>
      <c r="D720890" s="10">
        <v>11</v>
      </c>
      <c r="E720890" s="10">
        <v>22</v>
      </c>
      <c r="F720890" s="10">
        <v>37</v>
      </c>
      <c r="G720890" s="10">
        <v>39</v>
      </c>
      <c r="H720890" s="10">
        <v>50</v>
      </c>
      <c r="I720890" s="10">
        <v>1</v>
      </c>
      <c r="J720890" s="10">
        <v>1</v>
      </c>
      <c r="K720890" s="10">
        <v>7</v>
      </c>
      <c r="L720890" s="10">
        <v>18</v>
      </c>
      <c r="M720890" s="10">
        <v>35</v>
      </c>
      <c r="N720890" s="10">
        <v>22</v>
      </c>
      <c r="O720890" s="10">
        <v>55</v>
      </c>
      <c r="P720890" s="10">
        <v>3</v>
      </c>
      <c r="Q720890" s="10">
        <v>21</v>
      </c>
      <c r="R720890" s="10">
        <v>23</v>
      </c>
      <c r="S720890" s="10">
        <v>26</v>
      </c>
      <c r="T720890" s="10">
        <v>30</v>
      </c>
      <c r="U720890" s="10">
        <v>21</v>
      </c>
      <c r="V720890" s="10">
        <v>33</v>
      </c>
      <c r="W720890" s="10">
        <v>2</v>
      </c>
      <c r="X720890" s="10">
        <v>15</v>
      </c>
      <c r="Y720890" s="10">
        <v>39</v>
      </c>
      <c r="Z720890" s="10">
        <v>36</v>
      </c>
      <c r="AA720890" s="10">
        <v>45</v>
      </c>
      <c r="AB720890" s="10">
        <v>53</v>
      </c>
      <c r="AC720890" s="7" t="s">
        <v>118</v>
      </c>
      <c r="AD720890" s="10" t="s">
        <v>118</v>
      </c>
      <c r="AE720890" s="10" t="s">
        <v>118</v>
      </c>
      <c r="AF720890" s="10">
        <v>21</v>
      </c>
      <c r="AG720890" s="10">
        <v>52</v>
      </c>
      <c r="AH720890" s="7">
        <v>62</v>
      </c>
      <c r="AI720890" s="7">
        <v>41</v>
      </c>
      <c r="AJ720890" s="7">
        <v>18</v>
      </c>
      <c r="AK720890" s="7">
        <v>52</v>
      </c>
      <c r="AL720890" s="10">
        <v>55</v>
      </c>
      <c r="AM720890" s="10">
        <v>33</v>
      </c>
      <c r="AN720890" s="10">
        <v>30</v>
      </c>
      <c r="AO720890" s="7">
        <v>38</v>
      </c>
      <c r="AP720890" s="9">
        <v>38</v>
      </c>
      <c r="AQ720890" s="7">
        <v>44</v>
      </c>
      <c r="AR720890" s="7">
        <v>50</v>
      </c>
      <c r="AS720890" s="7">
        <v>55</v>
      </c>
      <c r="AT720890" s="9">
        <v>1</v>
      </c>
      <c r="AU720890" s="9">
        <v>24</v>
      </c>
      <c r="AV720890" s="7">
        <v>28</v>
      </c>
      <c r="AW720890" s="9">
        <v>38</v>
      </c>
      <c r="AX720890" s="10">
        <v>21</v>
      </c>
      <c r="AY720890" s="9">
        <v>42</v>
      </c>
      <c r="AZ720890" s="10">
        <v>13</v>
      </c>
      <c r="BA720890" s="10">
        <v>21</v>
      </c>
      <c r="BB720890" s="10">
        <v>36</v>
      </c>
      <c r="BC720890" s="10">
        <v>57</v>
      </c>
      <c r="BD720890" s="10">
        <v>52</v>
      </c>
      <c r="BE720890" s="10">
        <v>12</v>
      </c>
      <c r="BF720890" s="10">
        <v>49</v>
      </c>
      <c r="BG720890" s="10">
        <v>48</v>
      </c>
      <c r="BH720890" s="10">
        <v>1</v>
      </c>
      <c r="BI720890" s="10">
        <v>40</v>
      </c>
      <c r="BJ720890" s="10">
        <v>42</v>
      </c>
      <c r="BK720890" s="10">
        <v>51</v>
      </c>
      <c r="BL720890" s="10">
        <v>2</v>
      </c>
      <c r="BM720890" s="10">
        <v>31</v>
      </c>
      <c r="BN720890" s="10">
        <v>43</v>
      </c>
      <c r="BO720890" s="10">
        <v>56</v>
      </c>
      <c r="BP720890" s="10">
        <v>2</v>
      </c>
      <c r="BQ720890" s="10">
        <v>14</v>
      </c>
      <c r="BR720890" s="10">
        <v>44</v>
      </c>
      <c r="BS720890" s="10">
        <v>68</v>
      </c>
      <c r="BT720890" s="10">
        <v>30</v>
      </c>
      <c r="BU720890" s="10">
        <v>53</v>
      </c>
      <c r="BV720890" s="10">
        <v>47</v>
      </c>
      <c r="BW720890" s="10">
        <v>41</v>
      </c>
      <c r="BX720890" s="10">
        <v>21</v>
      </c>
      <c r="BY720890" s="10">
        <v>32</v>
      </c>
      <c r="BZ720890" s="10">
        <v>9</v>
      </c>
      <c r="CA720890" s="10">
        <v>33</v>
      </c>
      <c r="CB720890" s="10">
        <v>39</v>
      </c>
      <c r="CC720890" s="10">
        <v>6</v>
      </c>
      <c r="CD720890" s="10">
        <v>18</v>
      </c>
      <c r="CE720890" s="10">
        <v>7</v>
      </c>
      <c r="CF720890" s="10">
        <v>43</v>
      </c>
      <c r="CG720890" s="7">
        <v>36</v>
      </c>
      <c r="CH720890" s="7">
        <v>45</v>
      </c>
      <c r="CI720890" s="7">
        <v>47</v>
      </c>
      <c r="CJ720890" s="7">
        <v>18</v>
      </c>
      <c r="CK720890" s="10" t="s">
        <v>118</v>
      </c>
      <c r="CL720890" s="7" t="s">
        <v>210</v>
      </c>
    </row>
    <row r="720891" spans="1:90" x14ac:dyDescent="0.25">
      <c r="A720891" s="1" t="s">
        <v>3</v>
      </c>
      <c r="B720891" s="7">
        <v>9</v>
      </c>
      <c r="C720891" s="7">
        <v>5</v>
      </c>
      <c r="D720891" s="7">
        <v>9</v>
      </c>
      <c r="E720891" s="7">
        <v>8</v>
      </c>
      <c r="F720891" s="7">
        <v>6</v>
      </c>
      <c r="G720891" s="7">
        <v>8</v>
      </c>
      <c r="H720891" s="7">
        <v>8</v>
      </c>
      <c r="I720891" s="7">
        <v>7</v>
      </c>
      <c r="J720891" s="13">
        <v>3</v>
      </c>
      <c r="K720891" s="13">
        <v>4</v>
      </c>
      <c r="L720891" s="7">
        <v>7</v>
      </c>
      <c r="M720891" s="13">
        <v>12</v>
      </c>
      <c r="N720891" s="7">
        <v>10</v>
      </c>
      <c r="O720891" s="7">
        <v>10</v>
      </c>
      <c r="P720891" s="7">
        <v>10</v>
      </c>
      <c r="Q720891" s="7">
        <v>7</v>
      </c>
      <c r="R720891" s="7">
        <v>5</v>
      </c>
      <c r="S720891" s="7">
        <v>5</v>
      </c>
      <c r="T720891" s="7">
        <v>11</v>
      </c>
      <c r="U720891" s="7">
        <v>7</v>
      </c>
      <c r="V720891" s="7">
        <v>8</v>
      </c>
      <c r="W720891" s="13">
        <v>12</v>
      </c>
      <c r="X720891" s="7">
        <v>5</v>
      </c>
      <c r="Y720891" s="7">
        <v>9</v>
      </c>
      <c r="Z720891" s="7">
        <v>9</v>
      </c>
      <c r="AA720891" s="7">
        <v>10</v>
      </c>
      <c r="AB720891" s="7">
        <v>5</v>
      </c>
      <c r="AC720891" s="7">
        <v>6</v>
      </c>
      <c r="AD720891" s="7">
        <v>7</v>
      </c>
      <c r="AE720891" s="7">
        <v>8</v>
      </c>
      <c r="AF720891" s="7">
        <v>6</v>
      </c>
      <c r="AG720891" s="7">
        <v>10</v>
      </c>
      <c r="AH720891" s="7">
        <v>8</v>
      </c>
      <c r="AI720891" s="7">
        <v>8</v>
      </c>
      <c r="AJ720891" s="7">
        <v>6</v>
      </c>
      <c r="AK720891" s="7">
        <v>5</v>
      </c>
      <c r="AL720891" s="7">
        <v>7</v>
      </c>
      <c r="AM720891" s="7">
        <v>11</v>
      </c>
      <c r="AN720891" s="7">
        <v>10</v>
      </c>
      <c r="AO720891" s="7">
        <v>9</v>
      </c>
      <c r="AP720891" s="7">
        <v>8</v>
      </c>
      <c r="AQ720891" s="7">
        <v>5</v>
      </c>
      <c r="AR720891" s="7">
        <v>7</v>
      </c>
      <c r="AS720891" s="7">
        <v>8</v>
      </c>
      <c r="AT720891" s="7">
        <v>8</v>
      </c>
      <c r="AU720891" s="7">
        <v>11</v>
      </c>
      <c r="AV720891" s="7">
        <v>7</v>
      </c>
      <c r="AW720891" s="7">
        <v>9</v>
      </c>
      <c r="AX720891" s="7">
        <v>6</v>
      </c>
      <c r="AY720891" s="7">
        <v>10</v>
      </c>
      <c r="AZ720891" s="7">
        <v>8</v>
      </c>
      <c r="BA720891" s="7">
        <v>5</v>
      </c>
      <c r="BB720891" s="7">
        <v>8</v>
      </c>
      <c r="BC720891" s="7">
        <v>9</v>
      </c>
      <c r="BD720891" s="7">
        <v>6</v>
      </c>
      <c r="BE720891" s="13">
        <v>6</v>
      </c>
      <c r="BF720891" s="7">
        <v>8</v>
      </c>
      <c r="BG720891" s="7">
        <v>9</v>
      </c>
      <c r="BH720891" s="13">
        <v>4</v>
      </c>
      <c r="BI720891" s="7">
        <v>7</v>
      </c>
      <c r="BJ720891" s="13">
        <v>6</v>
      </c>
      <c r="BK720891" s="13">
        <v>6</v>
      </c>
      <c r="BL720891" s="13">
        <v>3</v>
      </c>
      <c r="BM720891" s="7">
        <v>8</v>
      </c>
      <c r="BN720891" s="7">
        <v>11</v>
      </c>
      <c r="BO720891" s="7">
        <v>7</v>
      </c>
      <c r="BP720891" s="13">
        <v>4</v>
      </c>
      <c r="BQ720891" s="7">
        <v>8</v>
      </c>
      <c r="BR720891" s="7">
        <v>5</v>
      </c>
      <c r="BS720891" s="7">
        <v>9</v>
      </c>
      <c r="BT720891" s="13">
        <v>6</v>
      </c>
      <c r="BU720891" s="7">
        <v>11</v>
      </c>
      <c r="BV720891" s="7">
        <v>9</v>
      </c>
      <c r="BW720891" s="7">
        <v>7</v>
      </c>
      <c r="BX720891" s="7">
        <v>9</v>
      </c>
      <c r="BY720891" s="7">
        <v>9</v>
      </c>
      <c r="BZ720891" s="7">
        <v>8</v>
      </c>
      <c r="CA720891" s="7">
        <v>7</v>
      </c>
      <c r="CB720891" s="7">
        <v>5</v>
      </c>
      <c r="CC720891" s="7">
        <v>5</v>
      </c>
      <c r="CD720891" s="13">
        <v>6</v>
      </c>
      <c r="CE720891" s="7">
        <v>11</v>
      </c>
      <c r="CF720891" s="7">
        <v>9</v>
      </c>
      <c r="CG720891" s="7">
        <v>7</v>
      </c>
      <c r="CH720891" s="7">
        <v>7</v>
      </c>
      <c r="CI720891" s="7">
        <v>5</v>
      </c>
      <c r="CJ720891" s="7">
        <v>7</v>
      </c>
      <c r="CK720891" s="7">
        <v>7</v>
      </c>
      <c r="CL720891" s="7">
        <v>4</v>
      </c>
    </row>
    <row r="720892" spans="1:90" x14ac:dyDescent="0.25">
      <c r="A720892" s="1" t="s">
        <v>4</v>
      </c>
      <c r="B720892" s="7">
        <v>2007</v>
      </c>
      <c r="C720892" s="7">
        <v>2007</v>
      </c>
      <c r="D720892" s="7">
        <v>2008</v>
      </c>
      <c r="E720892" s="7">
        <v>2008</v>
      </c>
      <c r="F720892" s="7">
        <v>2008</v>
      </c>
      <c r="G720892" s="7">
        <v>2008</v>
      </c>
      <c r="H720892" s="7">
        <v>2008</v>
      </c>
      <c r="I720892" s="7">
        <v>2009</v>
      </c>
      <c r="J720892" s="7">
        <v>2010</v>
      </c>
      <c r="K720892" s="7">
        <v>2010</v>
      </c>
      <c r="L720892" s="7">
        <v>2010</v>
      </c>
      <c r="M720892" s="7">
        <v>2010</v>
      </c>
      <c r="N720892" s="7">
        <v>2011</v>
      </c>
      <c r="O720892" s="7">
        <v>2011</v>
      </c>
      <c r="P720892" s="13">
        <v>2012</v>
      </c>
      <c r="Q720892" s="7">
        <v>2012</v>
      </c>
      <c r="R720892" s="7">
        <v>2012</v>
      </c>
      <c r="S720892" s="7">
        <v>2012</v>
      </c>
      <c r="T720892" s="13">
        <v>2012</v>
      </c>
      <c r="U720892" s="13">
        <v>2015</v>
      </c>
      <c r="V720892" s="13">
        <v>2015</v>
      </c>
      <c r="W720892" s="7">
        <v>2016</v>
      </c>
      <c r="X720892" s="13">
        <v>2016</v>
      </c>
      <c r="Y720892" s="7">
        <v>2016</v>
      </c>
      <c r="Z720892" s="7">
        <v>2017</v>
      </c>
      <c r="AA720892" s="7">
        <v>2017</v>
      </c>
      <c r="AB720892" s="7">
        <v>2017</v>
      </c>
      <c r="AC720892" s="7">
        <v>2019</v>
      </c>
      <c r="AD720892" s="7">
        <v>2019</v>
      </c>
      <c r="AE720892" s="7">
        <v>2019</v>
      </c>
      <c r="AF720892" s="7">
        <v>2002</v>
      </c>
      <c r="AG720892" s="7">
        <v>2003</v>
      </c>
      <c r="AH720892" s="7">
        <v>1988</v>
      </c>
      <c r="AI720892" s="7">
        <v>1989</v>
      </c>
      <c r="AJ720892" s="7">
        <v>1994</v>
      </c>
      <c r="AK720892" s="7">
        <v>1995</v>
      </c>
      <c r="AL720892" s="7">
        <v>2002</v>
      </c>
      <c r="AM720892" s="7">
        <v>2003</v>
      </c>
      <c r="AN720892" s="7">
        <v>2003</v>
      </c>
      <c r="AO720892" s="7">
        <v>2005</v>
      </c>
      <c r="AP720892" s="7">
        <v>2007</v>
      </c>
      <c r="AQ720892" s="7">
        <v>2007</v>
      </c>
      <c r="AR720892" s="7">
        <v>2007</v>
      </c>
      <c r="AS720892" s="7">
        <v>2007</v>
      </c>
      <c r="AT720892" s="7">
        <v>2007</v>
      </c>
      <c r="AU720892" s="7">
        <v>2007</v>
      </c>
      <c r="AV720892" s="7">
        <v>2007</v>
      </c>
      <c r="AW720892" s="7">
        <v>2007</v>
      </c>
      <c r="AX720892" s="7">
        <v>2007</v>
      </c>
      <c r="AY720892" s="7">
        <v>2007</v>
      </c>
      <c r="AZ720892" s="7">
        <v>2008</v>
      </c>
      <c r="BA720892" s="7">
        <v>2008</v>
      </c>
      <c r="BB720892" s="7">
        <v>2008</v>
      </c>
      <c r="BC720892" s="7">
        <v>2008</v>
      </c>
      <c r="BD720892" s="7">
        <v>2008</v>
      </c>
      <c r="BE720892" s="7">
        <v>2009</v>
      </c>
      <c r="BF720892" s="7">
        <v>2009</v>
      </c>
      <c r="BG720892" s="7">
        <v>2009</v>
      </c>
      <c r="BH720892" s="7">
        <v>2010</v>
      </c>
      <c r="BI720892" s="7">
        <v>2010</v>
      </c>
      <c r="BJ720892" s="7">
        <v>2010</v>
      </c>
      <c r="BK720892" s="7">
        <v>2010</v>
      </c>
      <c r="BL720892" s="7">
        <v>2010</v>
      </c>
      <c r="BM720892" s="7">
        <v>2010</v>
      </c>
      <c r="BN720892" s="7">
        <v>2011</v>
      </c>
      <c r="BO720892" s="7">
        <v>2011</v>
      </c>
      <c r="BP720892" s="7">
        <v>2011</v>
      </c>
      <c r="BQ720892" s="7">
        <v>2011</v>
      </c>
      <c r="BR720892" s="7">
        <v>2011</v>
      </c>
      <c r="BS720892" s="7">
        <v>2011</v>
      </c>
      <c r="BT720892" s="7">
        <v>2011</v>
      </c>
      <c r="BU720892" s="13">
        <v>2012</v>
      </c>
      <c r="BV720892" s="13">
        <v>2013</v>
      </c>
      <c r="BW720892" s="13">
        <v>2013</v>
      </c>
      <c r="BX720892" s="13">
        <v>2013</v>
      </c>
      <c r="BY720892" s="13">
        <v>2014</v>
      </c>
      <c r="BZ720892" s="13">
        <v>2014</v>
      </c>
      <c r="CA720892" s="13">
        <v>2015</v>
      </c>
      <c r="CB720892" s="13">
        <v>2015</v>
      </c>
      <c r="CC720892" s="13">
        <v>2015</v>
      </c>
      <c r="CD720892" s="13">
        <v>2016</v>
      </c>
      <c r="CE720892" s="7">
        <v>2017</v>
      </c>
      <c r="CF720892" s="7">
        <v>2017</v>
      </c>
      <c r="CG720892" s="7">
        <v>2018</v>
      </c>
      <c r="CH720892" s="7">
        <v>2018</v>
      </c>
      <c r="CI720892" s="7">
        <v>2018</v>
      </c>
      <c r="CJ720892" s="7">
        <v>2018</v>
      </c>
      <c r="CK720892" s="7">
        <v>2019</v>
      </c>
      <c r="CL720892" s="7">
        <v>2019</v>
      </c>
    </row>
    <row r="720893" spans="1:90" x14ac:dyDescent="0.25">
      <c r="A720893" s="1" t="s">
        <v>5</v>
      </c>
      <c r="B720893" s="14">
        <v>39347</v>
      </c>
      <c r="C720893" s="14">
        <v>39225</v>
      </c>
      <c r="D720893" s="14">
        <v>39701</v>
      </c>
      <c r="E720893" s="14">
        <v>39671</v>
      </c>
      <c r="F720893" s="14">
        <v>39606</v>
      </c>
      <c r="G720893" s="14">
        <v>39675</v>
      </c>
      <c r="H720893" s="14">
        <v>39671</v>
      </c>
      <c r="I720893" s="14">
        <v>40023</v>
      </c>
      <c r="J720893" s="14">
        <v>40258</v>
      </c>
      <c r="K720893" s="14">
        <v>40298</v>
      </c>
      <c r="L720893" s="14">
        <v>40375</v>
      </c>
      <c r="M720893" s="14">
        <v>40543</v>
      </c>
      <c r="N720893" s="14">
        <v>40844</v>
      </c>
      <c r="O720893" s="14">
        <v>40825</v>
      </c>
      <c r="P720893" s="14">
        <v>41185</v>
      </c>
      <c r="Q720893" s="14">
        <v>41106</v>
      </c>
      <c r="R720893" s="14">
        <v>41056</v>
      </c>
      <c r="S720893" s="14">
        <v>41048</v>
      </c>
      <c r="T720893" s="14">
        <v>41220</v>
      </c>
      <c r="U720893" s="14">
        <v>42202</v>
      </c>
      <c r="V720893" s="14">
        <v>42234</v>
      </c>
      <c r="W720893" s="14">
        <v>42709</v>
      </c>
      <c r="X720893" s="14">
        <v>42518</v>
      </c>
      <c r="Y720893" s="14">
        <v>42626</v>
      </c>
      <c r="Z720893" s="14">
        <v>42987</v>
      </c>
      <c r="AA720893" s="14">
        <v>43031</v>
      </c>
      <c r="AB720893" s="14">
        <v>42875</v>
      </c>
      <c r="AC720893" s="14">
        <v>43635</v>
      </c>
      <c r="AD720893" s="14">
        <v>43650</v>
      </c>
      <c r="AE720893" s="14">
        <v>43678</v>
      </c>
      <c r="AF720893" s="14">
        <v>37421</v>
      </c>
      <c r="AG720893" s="14">
        <v>37911</v>
      </c>
      <c r="AH720893" s="14">
        <v>32381</v>
      </c>
      <c r="AI720893" s="14">
        <v>32740</v>
      </c>
      <c r="AJ720893" s="14">
        <v>34498</v>
      </c>
      <c r="AK720893" s="14">
        <v>34849</v>
      </c>
      <c r="AL720893" s="14">
        <v>37461</v>
      </c>
      <c r="AM720893" s="14">
        <v>37949</v>
      </c>
      <c r="AN720893" s="14">
        <v>37916</v>
      </c>
      <c r="AO720893" s="14">
        <v>38608</v>
      </c>
      <c r="AP720893" s="14">
        <v>39319</v>
      </c>
      <c r="AQ720893" s="14">
        <v>39229</v>
      </c>
      <c r="AR720893" s="14">
        <v>39264</v>
      </c>
      <c r="AS720893" s="14">
        <v>39311</v>
      </c>
      <c r="AT720893" s="14">
        <v>39305</v>
      </c>
      <c r="AU720893" s="14">
        <v>39411</v>
      </c>
      <c r="AV720893" s="14">
        <v>39266</v>
      </c>
      <c r="AW720893" s="14">
        <v>39336</v>
      </c>
      <c r="AX720893" s="14">
        <v>39259</v>
      </c>
      <c r="AY720893" s="14">
        <v>39379</v>
      </c>
      <c r="AZ720893" s="14">
        <v>39671</v>
      </c>
      <c r="BA720893" s="14">
        <v>39571</v>
      </c>
      <c r="BB720893" s="14">
        <v>39671</v>
      </c>
      <c r="BC720893" s="14">
        <v>39709</v>
      </c>
      <c r="BD720893" s="14">
        <v>39615</v>
      </c>
      <c r="BE720893" s="14">
        <v>39980</v>
      </c>
      <c r="BF720893" s="14">
        <v>40026</v>
      </c>
      <c r="BG720893" s="14">
        <v>40071</v>
      </c>
      <c r="BH720893" s="14">
        <v>40279</v>
      </c>
      <c r="BI720893" s="14">
        <v>40390</v>
      </c>
      <c r="BJ720893" s="14">
        <v>40338</v>
      </c>
      <c r="BK720893" s="14">
        <v>40339</v>
      </c>
      <c r="BL720893" s="14">
        <v>40246</v>
      </c>
      <c r="BM720893" s="14">
        <v>40419</v>
      </c>
      <c r="BN720893" s="14">
        <v>40856</v>
      </c>
      <c r="BO720893" s="14">
        <v>40736</v>
      </c>
      <c r="BP720893" s="14">
        <v>40640</v>
      </c>
      <c r="BQ720893" s="14">
        <v>40764</v>
      </c>
      <c r="BR720893" s="14">
        <v>40682</v>
      </c>
      <c r="BS720893" s="14">
        <v>40796</v>
      </c>
      <c r="BT720893" s="14">
        <v>40702</v>
      </c>
      <c r="BU720893" s="14">
        <v>41218</v>
      </c>
      <c r="BV720893" s="14">
        <v>41519</v>
      </c>
      <c r="BW720893" s="14">
        <v>41483</v>
      </c>
      <c r="BX720893" s="14">
        <v>41532</v>
      </c>
      <c r="BY720893" s="14">
        <v>41910</v>
      </c>
      <c r="BZ720893" s="14">
        <v>41858</v>
      </c>
      <c r="CA720893" s="14">
        <v>42210</v>
      </c>
      <c r="CB720893" s="14">
        <v>42150</v>
      </c>
      <c r="CC720893" s="14">
        <v>42155</v>
      </c>
      <c r="CD720893" s="14">
        <v>42549</v>
      </c>
      <c r="CE720893" s="14">
        <v>43067</v>
      </c>
      <c r="CF720893" s="14">
        <v>42997</v>
      </c>
      <c r="CG720893" s="15">
        <v>43303</v>
      </c>
      <c r="CH720893" s="15">
        <v>43310</v>
      </c>
      <c r="CI720893" s="15">
        <v>43240</v>
      </c>
      <c r="CJ720893" s="15">
        <v>43291</v>
      </c>
      <c r="CK720893" s="14">
        <v>43662</v>
      </c>
      <c r="CL720893" s="15">
        <v>43563</v>
      </c>
    </row>
    <row r="720894" spans="1:90" x14ac:dyDescent="0.25">
      <c r="A720894" s="1" t="s">
        <v>6</v>
      </c>
      <c r="B720894" s="7" t="s">
        <v>68</v>
      </c>
      <c r="C720894" s="7" t="s">
        <v>72</v>
      </c>
      <c r="D720894" s="13" t="s">
        <v>74</v>
      </c>
      <c r="E720894" s="7" t="s">
        <v>78</v>
      </c>
      <c r="F720894" s="7" t="s">
        <v>80</v>
      </c>
      <c r="G720894" s="7" t="s">
        <v>82</v>
      </c>
      <c r="H720894" s="7" t="s">
        <v>84</v>
      </c>
      <c r="I720894" s="13" t="s">
        <v>62</v>
      </c>
      <c r="J720894" s="13" t="s">
        <v>88</v>
      </c>
      <c r="K720894" s="13" t="s">
        <v>74</v>
      </c>
      <c r="L720894" s="13" t="s">
        <v>63</v>
      </c>
      <c r="M720894" s="13" t="s">
        <v>92</v>
      </c>
      <c r="N720894" s="13" t="s">
        <v>60</v>
      </c>
      <c r="O720894" s="13" t="s">
        <v>95</v>
      </c>
      <c r="P720894" s="13" t="s">
        <v>60</v>
      </c>
      <c r="Q720894" s="13" t="s">
        <v>98</v>
      </c>
      <c r="R720894" s="13" t="s">
        <v>101</v>
      </c>
      <c r="S720894" s="13" t="s">
        <v>65</v>
      </c>
      <c r="T720894" s="13" t="s">
        <v>58</v>
      </c>
      <c r="U720894" s="13" t="s">
        <v>64</v>
      </c>
      <c r="V720894" s="13" t="s">
        <v>107</v>
      </c>
      <c r="W720894" s="13" t="s">
        <v>109</v>
      </c>
      <c r="X720894" s="13" t="s">
        <v>107</v>
      </c>
      <c r="Y720894" s="13" t="s">
        <v>55</v>
      </c>
      <c r="Z720894" s="11" t="s">
        <v>64</v>
      </c>
      <c r="AA720894" s="11" t="s">
        <v>114</v>
      </c>
      <c r="AB720894" s="11" t="s">
        <v>116</v>
      </c>
      <c r="AC720894" s="7" t="s">
        <v>114</v>
      </c>
      <c r="AD720894" s="7" t="s">
        <v>64</v>
      </c>
      <c r="AE720894" s="7" t="s">
        <v>58</v>
      </c>
      <c r="AF720894" s="7" t="s">
        <v>59</v>
      </c>
      <c r="AG720894" s="7" t="s">
        <v>124</v>
      </c>
      <c r="AH720894" s="7" t="s">
        <v>82</v>
      </c>
      <c r="AI720894" s="7" t="s">
        <v>128</v>
      </c>
      <c r="AJ720894" s="7" t="s">
        <v>82</v>
      </c>
      <c r="AK720894" s="7" t="s">
        <v>131</v>
      </c>
      <c r="AL720894" s="7" t="s">
        <v>82</v>
      </c>
      <c r="AM720894" s="7" t="s">
        <v>62</v>
      </c>
      <c r="AN720894" s="7" t="s">
        <v>63</v>
      </c>
      <c r="AO720894" s="7" t="s">
        <v>107</v>
      </c>
      <c r="AP720894" s="7" t="s">
        <v>60</v>
      </c>
      <c r="AQ720894" s="7" t="s">
        <v>74</v>
      </c>
      <c r="AR720894" s="7" t="s">
        <v>144</v>
      </c>
      <c r="AS720894" s="7" t="s">
        <v>78</v>
      </c>
      <c r="AT720894" s="13" t="s">
        <v>144</v>
      </c>
      <c r="AU720894" s="7" t="s">
        <v>65</v>
      </c>
      <c r="AV720894" s="7" t="s">
        <v>150</v>
      </c>
      <c r="AW720894" s="7" t="s">
        <v>63</v>
      </c>
      <c r="AX720894" s="7" t="s">
        <v>154</v>
      </c>
      <c r="AY720894" s="7" t="s">
        <v>156</v>
      </c>
      <c r="AZ720894" s="7" t="s">
        <v>144</v>
      </c>
      <c r="BA720894" s="7" t="s">
        <v>61</v>
      </c>
      <c r="BB720894" s="7" t="s">
        <v>116</v>
      </c>
      <c r="BC720894" s="7" t="s">
        <v>82</v>
      </c>
      <c r="BD720894" s="7" t="s">
        <v>107</v>
      </c>
      <c r="BE720894" s="13" t="s">
        <v>74</v>
      </c>
      <c r="BF720894" s="13" t="s">
        <v>82</v>
      </c>
      <c r="BG720894" s="13" t="s">
        <v>66</v>
      </c>
      <c r="BH720894" s="13" t="s">
        <v>63</v>
      </c>
      <c r="BI720894" s="13" t="s">
        <v>82</v>
      </c>
      <c r="BJ720894" s="13" t="s">
        <v>74</v>
      </c>
      <c r="BK720894" s="13" t="s">
        <v>63</v>
      </c>
      <c r="BL720894" s="13" t="s">
        <v>172</v>
      </c>
      <c r="BM720894" s="13" t="s">
        <v>82</v>
      </c>
      <c r="BN720894" s="13" t="s">
        <v>175</v>
      </c>
      <c r="BO720894" s="13" t="s">
        <v>177</v>
      </c>
      <c r="BP720894" s="13" t="s">
        <v>82</v>
      </c>
      <c r="BQ720894" s="13" t="s">
        <v>180</v>
      </c>
      <c r="BR720894" s="13" t="s">
        <v>182</v>
      </c>
      <c r="BS720894" s="13" t="s">
        <v>59</v>
      </c>
      <c r="BT720894" s="13" t="s">
        <v>59</v>
      </c>
      <c r="BU720894" s="13" t="s">
        <v>186</v>
      </c>
      <c r="BV720894" s="13" t="s">
        <v>124</v>
      </c>
      <c r="BW720894" s="13" t="s">
        <v>107</v>
      </c>
      <c r="BX720894" s="13" t="s">
        <v>107</v>
      </c>
      <c r="BY720894" s="13" t="s">
        <v>191</v>
      </c>
      <c r="BZ720894" s="13" t="s">
        <v>64</v>
      </c>
      <c r="CA720894" s="13" t="s">
        <v>124</v>
      </c>
      <c r="CB720894" s="13" t="s">
        <v>72</v>
      </c>
      <c r="CC720894" s="13" t="s">
        <v>63</v>
      </c>
      <c r="CD720894" s="13" t="s">
        <v>64</v>
      </c>
      <c r="CE720894" s="11" t="s">
        <v>114</v>
      </c>
      <c r="CF720894" s="11" t="s">
        <v>61</v>
      </c>
      <c r="CG720894" s="7" t="s">
        <v>201</v>
      </c>
      <c r="CH720894" s="7" t="s">
        <v>203</v>
      </c>
      <c r="CI720894" s="7" t="s">
        <v>144</v>
      </c>
      <c r="CJ720894" s="7" t="s">
        <v>207</v>
      </c>
      <c r="CK720894" s="7" t="s">
        <v>101</v>
      </c>
      <c r="CL720894" s="7" t="s">
        <v>65</v>
      </c>
    </row>
    <row r="720895" spans="1:90" x14ac:dyDescent="0.25">
      <c r="A720895" s="1" t="s">
        <v>7</v>
      </c>
      <c r="B720895" s="7" t="s">
        <v>69</v>
      </c>
      <c r="C720895" s="7" t="s">
        <v>69</v>
      </c>
      <c r="D720895" s="7" t="s">
        <v>75</v>
      </c>
      <c r="E720895" s="7" t="s">
        <v>75</v>
      </c>
      <c r="F720895" s="7" t="s">
        <v>69</v>
      </c>
      <c r="G720895" s="7" t="s">
        <v>75</v>
      </c>
      <c r="I720895" s="7" t="s">
        <v>69</v>
      </c>
      <c r="J720895" s="7" t="s">
        <v>75</v>
      </c>
      <c r="K720895" s="7" t="s">
        <v>75</v>
      </c>
      <c r="L720895" s="7" t="s">
        <v>75</v>
      </c>
      <c r="M720895" s="7" t="s">
        <v>75</v>
      </c>
      <c r="N720895" s="7" t="s">
        <v>75</v>
      </c>
      <c r="O720895" s="7" t="s">
        <v>75</v>
      </c>
      <c r="P720895" s="7" t="s">
        <v>75</v>
      </c>
      <c r="Q720895" s="7" t="s">
        <v>69</v>
      </c>
      <c r="R720895" s="7" t="s">
        <v>75</v>
      </c>
      <c r="S720895" s="13" t="s">
        <v>75</v>
      </c>
      <c r="T720895" s="7" t="s">
        <v>75</v>
      </c>
      <c r="U720895" s="7" t="s">
        <v>75</v>
      </c>
      <c r="V720895" s="7" t="s">
        <v>69</v>
      </c>
      <c r="W720895" s="7" t="s">
        <v>75</v>
      </c>
      <c r="X720895" s="7" t="s">
        <v>69</v>
      </c>
      <c r="Y720895" s="7" t="s">
        <v>75</v>
      </c>
      <c r="Z720895" s="7" t="s">
        <v>75</v>
      </c>
      <c r="AA720895" s="7" t="s">
        <v>75</v>
      </c>
      <c r="AB720895" s="11" t="s">
        <v>75</v>
      </c>
      <c r="AC720895" s="7" t="s">
        <v>75</v>
      </c>
      <c r="AD720895" s="7" t="s">
        <v>75</v>
      </c>
      <c r="AE720895" s="7" t="s">
        <v>75</v>
      </c>
      <c r="AF720895" s="7" t="s">
        <v>75</v>
      </c>
      <c r="AG720895" s="7" t="s">
        <v>69</v>
      </c>
      <c r="AH720895" s="7" t="s">
        <v>75</v>
      </c>
      <c r="AI720895" s="7" t="s">
        <v>69</v>
      </c>
      <c r="AJ720895" s="7" t="s">
        <v>75</v>
      </c>
      <c r="AK720895" s="7" t="s">
        <v>75</v>
      </c>
      <c r="AL720895" s="7" t="s">
        <v>75</v>
      </c>
      <c r="AM720895" s="7" t="s">
        <v>69</v>
      </c>
      <c r="AN720895" s="7" t="s">
        <v>75</v>
      </c>
      <c r="AO720895" s="7" t="s">
        <v>69</v>
      </c>
      <c r="AP720895" s="7" t="s">
        <v>75</v>
      </c>
      <c r="AQ720895" s="7" t="s">
        <v>75</v>
      </c>
      <c r="AR720895" s="7" t="s">
        <v>75</v>
      </c>
      <c r="AS720895" s="7" t="s">
        <v>75</v>
      </c>
      <c r="AT720895" s="7" t="s">
        <v>75</v>
      </c>
      <c r="AU720895" s="7" t="s">
        <v>75</v>
      </c>
      <c r="AV720895" s="7" t="s">
        <v>69</v>
      </c>
      <c r="AW720895" s="7" t="s">
        <v>75</v>
      </c>
      <c r="AX720895" s="7" t="s">
        <v>69</v>
      </c>
      <c r="AY720895" s="7" t="s">
        <v>75</v>
      </c>
      <c r="AZ720895" s="7" t="s">
        <v>75</v>
      </c>
      <c r="BA720895" s="7" t="s">
        <v>75</v>
      </c>
      <c r="BB720895" s="7" t="s">
        <v>75</v>
      </c>
      <c r="BC720895" s="7" t="s">
        <v>75</v>
      </c>
      <c r="BD720895" s="7" t="s">
        <v>69</v>
      </c>
      <c r="BE720895" s="7" t="s">
        <v>75</v>
      </c>
      <c r="BF720895" s="7" t="s">
        <v>75</v>
      </c>
      <c r="BG720895" s="7" t="s">
        <v>75</v>
      </c>
      <c r="BH720895" s="7" t="s">
        <v>75</v>
      </c>
      <c r="BI720895" s="7" t="s">
        <v>75</v>
      </c>
      <c r="BJ720895" s="7" t="s">
        <v>75</v>
      </c>
      <c r="BK720895" s="7" t="s">
        <v>75</v>
      </c>
      <c r="BL720895" s="7" t="s">
        <v>75</v>
      </c>
      <c r="BM720895" s="7" t="s">
        <v>75</v>
      </c>
      <c r="BN720895" s="7" t="s">
        <v>69</v>
      </c>
      <c r="BO720895" s="13"/>
      <c r="BP720895" s="7" t="s">
        <v>75</v>
      </c>
      <c r="BQ720895" s="7" t="s">
        <v>75</v>
      </c>
      <c r="BR720895" s="7" t="s">
        <v>75</v>
      </c>
      <c r="BS720895" s="7" t="s">
        <v>75</v>
      </c>
      <c r="BT720895" s="7" t="s">
        <v>75</v>
      </c>
      <c r="BU720895" s="7" t="s">
        <v>75</v>
      </c>
      <c r="BV720895" s="7" t="s">
        <v>69</v>
      </c>
      <c r="BW720895" s="7" t="s">
        <v>69</v>
      </c>
      <c r="BX720895" s="7" t="s">
        <v>69</v>
      </c>
      <c r="BY720895" s="7" t="s">
        <v>75</v>
      </c>
      <c r="BZ720895" s="7" t="s">
        <v>75</v>
      </c>
      <c r="CA720895" s="7" t="s">
        <v>69</v>
      </c>
      <c r="CB720895" s="7" t="s">
        <v>69</v>
      </c>
      <c r="CC720895" s="7" t="s">
        <v>75</v>
      </c>
      <c r="CD720895" s="7" t="s">
        <v>75</v>
      </c>
      <c r="CE720895" s="7" t="s">
        <v>75</v>
      </c>
      <c r="CF720895" s="7" t="s">
        <v>75</v>
      </c>
      <c r="CG720895" s="7" t="s">
        <v>75</v>
      </c>
      <c r="CH720895" s="7" t="s">
        <v>69</v>
      </c>
      <c r="CI720895" s="7" t="s">
        <v>75</v>
      </c>
      <c r="CJ720895" s="7" t="s">
        <v>75</v>
      </c>
      <c r="CK720895" s="7" t="s">
        <v>75</v>
      </c>
      <c r="CL720895" s="7" t="s">
        <v>75</v>
      </c>
    </row>
    <row r="720896" spans="1:90" x14ac:dyDescent="0.25">
      <c r="A720896" s="1" t="s">
        <v>8</v>
      </c>
      <c r="B720896" s="13" t="s">
        <v>70</v>
      </c>
      <c r="C720896" s="7" t="s">
        <v>70</v>
      </c>
      <c r="D720896" s="11" t="s">
        <v>76</v>
      </c>
      <c r="E720896" s="11" t="s">
        <v>76</v>
      </c>
      <c r="F720896" s="11" t="s">
        <v>70</v>
      </c>
      <c r="G720896" s="11" t="s">
        <v>76</v>
      </c>
      <c r="H720896" s="11" t="s">
        <v>85</v>
      </c>
      <c r="I720896" s="11" t="s">
        <v>70</v>
      </c>
      <c r="J720896" s="11" t="s">
        <v>76</v>
      </c>
      <c r="K720896" s="11" t="s">
        <v>76</v>
      </c>
      <c r="L720896" s="11" t="s">
        <v>76</v>
      </c>
      <c r="M720896" s="13" t="s">
        <v>76</v>
      </c>
      <c r="N720896" s="11" t="s">
        <v>76</v>
      </c>
      <c r="O720896" s="11" t="s">
        <v>76</v>
      </c>
      <c r="P720896" s="11" t="s">
        <v>76</v>
      </c>
      <c r="Q720896" s="11" t="s">
        <v>99</v>
      </c>
      <c r="R720896" s="13" t="s">
        <v>76</v>
      </c>
      <c r="S720896" s="13" t="s">
        <v>76</v>
      </c>
      <c r="T720896" s="11" t="s">
        <v>104</v>
      </c>
      <c r="U720896" s="11" t="s">
        <v>76</v>
      </c>
      <c r="V720896" s="11" t="s">
        <v>70</v>
      </c>
      <c r="W720896" s="11" t="s">
        <v>104</v>
      </c>
      <c r="X720896" s="11" t="s">
        <v>70</v>
      </c>
      <c r="Y720896" s="11" t="s">
        <v>76</v>
      </c>
      <c r="Z720896" s="11" t="s">
        <v>76</v>
      </c>
      <c r="AA720896" s="11" t="s">
        <v>76</v>
      </c>
      <c r="AB720896" s="11" t="s">
        <v>76</v>
      </c>
      <c r="AC720896" s="11" t="s">
        <v>76</v>
      </c>
      <c r="AD720896" s="11" t="s">
        <v>76</v>
      </c>
      <c r="AE720896" s="11" t="s">
        <v>104</v>
      </c>
      <c r="AF720896" s="11" t="s">
        <v>76</v>
      </c>
      <c r="AG720896" s="11" t="s">
        <v>70</v>
      </c>
      <c r="AH720896" s="11" t="s">
        <v>76</v>
      </c>
      <c r="AI720896" s="11" t="s">
        <v>99</v>
      </c>
      <c r="AJ720896" s="11" t="s">
        <v>76</v>
      </c>
      <c r="AK720896" s="11" t="s">
        <v>76</v>
      </c>
      <c r="AL720896" s="11" t="s">
        <v>76</v>
      </c>
      <c r="AM720896" s="11" t="s">
        <v>70</v>
      </c>
      <c r="AN720896" s="11" t="s">
        <v>76</v>
      </c>
      <c r="AO720896" s="11" t="s">
        <v>70</v>
      </c>
      <c r="AP720896" s="11" t="s">
        <v>76</v>
      </c>
      <c r="AQ720896" s="11" t="s">
        <v>76</v>
      </c>
      <c r="AR720896" s="11" t="s">
        <v>76</v>
      </c>
      <c r="AS720896" s="11" t="s">
        <v>76</v>
      </c>
      <c r="AT720896" s="11" t="s">
        <v>76</v>
      </c>
      <c r="AU720896" s="13" t="s">
        <v>76</v>
      </c>
      <c r="AV720896" s="7" t="s">
        <v>151</v>
      </c>
      <c r="AW720896" s="11" t="s">
        <v>76</v>
      </c>
      <c r="AX720896" s="13" t="s">
        <v>151</v>
      </c>
      <c r="AY720896" s="11" t="s">
        <v>76</v>
      </c>
      <c r="AZ720896" s="11" t="s">
        <v>76</v>
      </c>
      <c r="BA720896" s="11" t="s">
        <v>104</v>
      </c>
      <c r="BB720896" s="11" t="s">
        <v>76</v>
      </c>
      <c r="BC720896" s="11" t="s">
        <v>76</v>
      </c>
      <c r="BD720896" s="11" t="s">
        <v>70</v>
      </c>
      <c r="BE720896" s="11" t="s">
        <v>76</v>
      </c>
      <c r="BF720896" s="11" t="s">
        <v>76</v>
      </c>
      <c r="BG720896" s="11" t="s">
        <v>76</v>
      </c>
      <c r="BH720896" s="11" t="s">
        <v>76</v>
      </c>
      <c r="BI720896" s="11" t="s">
        <v>76</v>
      </c>
      <c r="BJ720896" s="11" t="s">
        <v>76</v>
      </c>
      <c r="BK720896" s="11" t="s">
        <v>76</v>
      </c>
      <c r="BL720896" s="11" t="s">
        <v>76</v>
      </c>
      <c r="BM720896" s="11" t="s">
        <v>76</v>
      </c>
      <c r="BN720896" s="11" t="s">
        <v>70</v>
      </c>
      <c r="BO720896" s="11" t="s">
        <v>85</v>
      </c>
      <c r="BP720896" s="11" t="s">
        <v>76</v>
      </c>
      <c r="BQ720896" s="11" t="s">
        <v>76</v>
      </c>
      <c r="BR720896" s="11" t="s">
        <v>76</v>
      </c>
      <c r="BS720896" s="11" t="s">
        <v>76</v>
      </c>
      <c r="BT720896" s="11" t="s">
        <v>76</v>
      </c>
      <c r="BU720896" s="11" t="s">
        <v>76</v>
      </c>
      <c r="BV720896" s="11" t="s">
        <v>70</v>
      </c>
      <c r="BW720896" s="11" t="s">
        <v>70</v>
      </c>
      <c r="BX720896" s="11" t="s">
        <v>70</v>
      </c>
      <c r="BY720896" s="11" t="s">
        <v>104</v>
      </c>
      <c r="BZ720896" s="11" t="s">
        <v>76</v>
      </c>
      <c r="CA720896" s="11" t="s">
        <v>70</v>
      </c>
      <c r="CB720896" s="11" t="s">
        <v>70</v>
      </c>
      <c r="CC720896" s="11" t="s">
        <v>76</v>
      </c>
      <c r="CD720896" s="11" t="s">
        <v>76</v>
      </c>
      <c r="CE720896" s="11" t="s">
        <v>76</v>
      </c>
      <c r="CF720896" s="11" t="s">
        <v>104</v>
      </c>
      <c r="CG720896" s="11" t="s">
        <v>76</v>
      </c>
      <c r="CH720896" s="11" t="s">
        <v>151</v>
      </c>
      <c r="CI720896" s="11" t="s">
        <v>76</v>
      </c>
      <c r="CJ720896" s="11" t="s">
        <v>76</v>
      </c>
      <c r="CK720896" s="11" t="s">
        <v>76</v>
      </c>
      <c r="CL720896" s="11" t="s">
        <v>76</v>
      </c>
    </row>
    <row r="720897" spans="1:90" x14ac:dyDescent="0.25">
      <c r="A720897" s="1" t="s">
        <v>9</v>
      </c>
      <c r="AI720897" s="7" t="s">
        <v>56</v>
      </c>
      <c r="AK720897" s="7" t="s">
        <v>56</v>
      </c>
      <c r="AL720897" s="7" t="s">
        <v>56</v>
      </c>
      <c r="AM720897" s="7" t="s">
        <v>56</v>
      </c>
      <c r="AN720897" s="7" t="s">
        <v>56</v>
      </c>
      <c r="AO720897" s="7" t="s">
        <v>56</v>
      </c>
      <c r="AT720897" s="13"/>
      <c r="AY720897" s="7" t="s">
        <v>56</v>
      </c>
      <c r="AZ720897" s="7" t="s">
        <v>56</v>
      </c>
      <c r="BA720897" s="7" t="s">
        <v>56</v>
      </c>
      <c r="BC720897" s="7" t="s">
        <v>56</v>
      </c>
      <c r="BG720897" s="13" t="s">
        <v>56</v>
      </c>
      <c r="BL720897" s="13" t="s">
        <v>56</v>
      </c>
      <c r="BM720897" s="13"/>
      <c r="BO720897" s="13"/>
      <c r="BQ720897" s="13"/>
      <c r="BR720897" s="13" t="s">
        <v>56</v>
      </c>
      <c r="BS720897" s="13" t="s">
        <v>56</v>
      </c>
      <c r="BY720897" s="7" t="s">
        <v>56</v>
      </c>
      <c r="CL720897" s="7" t="s">
        <v>56</v>
      </c>
    </row>
    <row r="720898" spans="1:90" x14ac:dyDescent="0.25">
      <c r="A720898" s="1" t="s">
        <v>10</v>
      </c>
      <c r="B720898" s="13" t="s">
        <v>56</v>
      </c>
      <c r="C720898" s="7" t="s">
        <v>56</v>
      </c>
      <c r="D720898" s="13" t="s">
        <v>56</v>
      </c>
      <c r="E720898" s="13" t="s">
        <v>56</v>
      </c>
      <c r="F720898" s="13" t="s">
        <v>56</v>
      </c>
      <c r="G720898" s="13" t="s">
        <v>56</v>
      </c>
      <c r="H720898" s="13" t="s">
        <v>56</v>
      </c>
      <c r="I720898" s="13" t="s">
        <v>56</v>
      </c>
      <c r="J720898" s="13" t="s">
        <v>56</v>
      </c>
      <c r="K720898" s="13" t="s">
        <v>56</v>
      </c>
      <c r="L720898" s="13" t="s">
        <v>56</v>
      </c>
      <c r="M720898" s="13" t="s">
        <v>56</v>
      </c>
      <c r="N720898" s="13" t="s">
        <v>56</v>
      </c>
      <c r="O720898" s="13" t="s">
        <v>56</v>
      </c>
      <c r="P720898" s="13" t="s">
        <v>56</v>
      </c>
      <c r="Q720898" s="13" t="s">
        <v>56</v>
      </c>
      <c r="R720898" s="13" t="s">
        <v>56</v>
      </c>
      <c r="S720898" s="13" t="s">
        <v>56</v>
      </c>
      <c r="T720898" s="7" t="s">
        <v>56</v>
      </c>
      <c r="U720898" s="7" t="s">
        <v>56</v>
      </c>
      <c r="V720898" s="7" t="s">
        <v>56</v>
      </c>
      <c r="W720898" s="7" t="s">
        <v>56</v>
      </c>
      <c r="X720898" s="7" t="s">
        <v>56</v>
      </c>
      <c r="Y720898" s="7" t="s">
        <v>56</v>
      </c>
      <c r="Z720898" s="7" t="s">
        <v>56</v>
      </c>
      <c r="AA720898" s="7" t="s">
        <v>56</v>
      </c>
      <c r="AB720898" s="7" t="s">
        <v>56</v>
      </c>
      <c r="AC720898" s="7" t="s">
        <v>56</v>
      </c>
      <c r="AD720898" s="7" t="s">
        <v>56</v>
      </c>
      <c r="AE720898" s="7" t="s">
        <v>56</v>
      </c>
      <c r="AS720898" s="13"/>
      <c r="BE720898" s="13"/>
      <c r="BT720898" s="13"/>
    </row>
    <row r="720899" spans="1:90" x14ac:dyDescent="0.25">
      <c r="A720899" s="1" t="s">
        <v>11</v>
      </c>
      <c r="AF720899" s="7" t="s">
        <v>56</v>
      </c>
      <c r="AG720899" s="13" t="s">
        <v>56</v>
      </c>
      <c r="AH720899" s="7" t="s">
        <v>56</v>
      </c>
      <c r="AJ720899" s="13" t="s">
        <v>56</v>
      </c>
      <c r="AN720899" s="13"/>
      <c r="AP720899" s="13" t="s">
        <v>56</v>
      </c>
      <c r="AQ720899" s="13" t="s">
        <v>56</v>
      </c>
      <c r="AR720899" s="13" t="s">
        <v>56</v>
      </c>
      <c r="AS720899" s="7" t="s">
        <v>56</v>
      </c>
      <c r="AT720899" s="7" t="s">
        <v>56</v>
      </c>
      <c r="AU720899" s="13" t="s">
        <v>56</v>
      </c>
      <c r="AV720899" s="13" t="s">
        <v>56</v>
      </c>
      <c r="AW720899" s="13" t="s">
        <v>56</v>
      </c>
      <c r="AX720899" s="13" t="s">
        <v>56</v>
      </c>
      <c r="BB720899" s="13" t="s">
        <v>56</v>
      </c>
      <c r="BD720899" s="13" t="s">
        <v>56</v>
      </c>
      <c r="BE720899" s="13" t="s">
        <v>56</v>
      </c>
      <c r="BF720899" s="13" t="s">
        <v>56</v>
      </c>
      <c r="BH720899" s="7" t="s">
        <v>56</v>
      </c>
      <c r="BI720899" s="13" t="s">
        <v>56</v>
      </c>
      <c r="BJ720899" s="13" t="s">
        <v>56</v>
      </c>
      <c r="BK720899" s="13" t="s">
        <v>56</v>
      </c>
      <c r="BM720899" s="7" t="s">
        <v>56</v>
      </c>
      <c r="BN720899" s="13" t="s">
        <v>56</v>
      </c>
      <c r="BO720899" s="7" t="s">
        <v>56</v>
      </c>
      <c r="BP720899" s="7" t="s">
        <v>56</v>
      </c>
      <c r="BQ720899" s="7" t="s">
        <v>56</v>
      </c>
      <c r="BT720899" s="13" t="s">
        <v>56</v>
      </c>
      <c r="BU720899" s="13" t="s">
        <v>56</v>
      </c>
      <c r="BV720899" s="13" t="s">
        <v>56</v>
      </c>
      <c r="BW720899" s="13" t="s">
        <v>56</v>
      </c>
      <c r="BX720899" s="13" t="s">
        <v>56</v>
      </c>
      <c r="BZ720899" s="13" t="s">
        <v>56</v>
      </c>
      <c r="CA720899" s="7" t="s">
        <v>56</v>
      </c>
      <c r="CB720899" s="7" t="s">
        <v>56</v>
      </c>
      <c r="CC720899" s="7" t="s">
        <v>56</v>
      </c>
      <c r="CD720899" s="7" t="s">
        <v>56</v>
      </c>
      <c r="CE720899" s="7" t="s">
        <v>56</v>
      </c>
      <c r="CF720899" s="7" t="s">
        <v>56</v>
      </c>
      <c r="CG720899" s="7" t="s">
        <v>56</v>
      </c>
      <c r="CH720899" s="7" t="s">
        <v>56</v>
      </c>
      <c r="CI720899" s="7" t="s">
        <v>56</v>
      </c>
      <c r="CJ720899" s="7" t="s">
        <v>56</v>
      </c>
      <c r="CK720899" s="7" t="s">
        <v>56</v>
      </c>
    </row>
    <row r="720900" spans="1:90" x14ac:dyDescent="0.25">
      <c r="A720900" s="16" t="s">
        <v>12</v>
      </c>
      <c r="C720900" s="13"/>
      <c r="AF720900" s="7" t="s">
        <v>56</v>
      </c>
      <c r="AG720900" s="13" t="s">
        <v>56</v>
      </c>
      <c r="AH720900" s="7" t="s">
        <v>56</v>
      </c>
      <c r="AI720900" s="13" t="s">
        <v>56</v>
      </c>
      <c r="AJ720900" s="13" t="s">
        <v>56</v>
      </c>
      <c r="AK720900" s="13" t="s">
        <v>56</v>
      </c>
      <c r="AL720900" s="13" t="s">
        <v>56</v>
      </c>
      <c r="AM720900" s="13" t="s">
        <v>56</v>
      </c>
      <c r="AN720900" s="13" t="s">
        <v>56</v>
      </c>
      <c r="AO720900" s="13" t="s">
        <v>56</v>
      </c>
      <c r="AP720900" s="13" t="s">
        <v>56</v>
      </c>
      <c r="AQ720900" s="13" t="s">
        <v>56</v>
      </c>
      <c r="AR720900" s="13" t="s">
        <v>56</v>
      </c>
      <c r="AS720900" s="7" t="s">
        <v>56</v>
      </c>
      <c r="AT720900" s="7" t="s">
        <v>56</v>
      </c>
      <c r="AU720900" s="13" t="s">
        <v>56</v>
      </c>
      <c r="AV720900" s="13" t="s">
        <v>56</v>
      </c>
      <c r="AW720900" s="13" t="s">
        <v>56</v>
      </c>
      <c r="AX720900" s="13" t="s">
        <v>56</v>
      </c>
      <c r="AY720900" s="13" t="s">
        <v>56</v>
      </c>
      <c r="AZ720900" s="13" t="s">
        <v>56</v>
      </c>
      <c r="BA720900" s="13" t="s">
        <v>56</v>
      </c>
      <c r="BB720900" s="13" t="s">
        <v>56</v>
      </c>
      <c r="BC720900" s="13" t="s">
        <v>56</v>
      </c>
      <c r="BD720900" s="13" t="s">
        <v>56</v>
      </c>
      <c r="BE720900" s="13" t="s">
        <v>56</v>
      </c>
      <c r="BF720900" s="13" t="s">
        <v>56</v>
      </c>
      <c r="BG720900" s="13" t="s">
        <v>56</v>
      </c>
      <c r="BH720900" s="7" t="s">
        <v>56</v>
      </c>
      <c r="BI720900" s="13" t="s">
        <v>56</v>
      </c>
      <c r="BJ720900" s="13" t="s">
        <v>56</v>
      </c>
      <c r="BK720900" s="13" t="s">
        <v>56</v>
      </c>
      <c r="BL720900" s="13" t="s">
        <v>56</v>
      </c>
      <c r="BM720900" s="7" t="s">
        <v>56</v>
      </c>
      <c r="BN720900" s="13" t="s">
        <v>56</v>
      </c>
      <c r="BO720900" s="13" t="s">
        <v>56</v>
      </c>
      <c r="BP720900" s="7" t="s">
        <v>56</v>
      </c>
      <c r="BQ720900" s="7" t="s">
        <v>56</v>
      </c>
      <c r="BR720900" s="13" t="s">
        <v>56</v>
      </c>
      <c r="BS720900" s="13" t="s">
        <v>56</v>
      </c>
      <c r="BT720900" s="13" t="s">
        <v>56</v>
      </c>
      <c r="BU720900" s="13" t="s">
        <v>56</v>
      </c>
      <c r="BV720900" s="13" t="s">
        <v>56</v>
      </c>
      <c r="BW720900" s="13" t="s">
        <v>56</v>
      </c>
      <c r="BX720900" s="13" t="s">
        <v>56</v>
      </c>
      <c r="BY720900" s="7" t="s">
        <v>56</v>
      </c>
      <c r="CA720900" s="7" t="s">
        <v>56</v>
      </c>
      <c r="CB720900" s="7" t="s">
        <v>56</v>
      </c>
      <c r="CC720900" s="7" t="s">
        <v>56</v>
      </c>
      <c r="CE720900" s="7" t="s">
        <v>56</v>
      </c>
      <c r="CG720900" s="7" t="s">
        <v>56</v>
      </c>
      <c r="CH720900" s="7" t="s">
        <v>56</v>
      </c>
      <c r="CI720900" s="7" t="s">
        <v>56</v>
      </c>
      <c r="CK720900" s="7" t="s">
        <v>56</v>
      </c>
      <c r="CL720900" s="7" t="s">
        <v>56</v>
      </c>
    </row>
    <row r="720901" spans="1:90" x14ac:dyDescent="0.25">
      <c r="A720901" s="7" t="s">
        <v>13</v>
      </c>
      <c r="AF720901" s="7">
        <v>1</v>
      </c>
      <c r="AG720901" s="7">
        <v>1</v>
      </c>
      <c r="AH720901" s="7">
        <v>1</v>
      </c>
      <c r="AI720901" s="7">
        <v>2</v>
      </c>
      <c r="AJ720901" s="13">
        <v>1</v>
      </c>
      <c r="AL720901" s="7">
        <v>2</v>
      </c>
      <c r="AN720901" s="7">
        <v>2</v>
      </c>
      <c r="AP720901" s="7">
        <v>1</v>
      </c>
      <c r="AT720901" s="7">
        <v>1</v>
      </c>
      <c r="AU720901" s="7">
        <v>1</v>
      </c>
      <c r="AV720901" s="7">
        <v>1</v>
      </c>
      <c r="AW720901" s="7">
        <v>1</v>
      </c>
      <c r="AX720901" s="7">
        <v>2</v>
      </c>
      <c r="AY720901" s="7">
        <v>2</v>
      </c>
      <c r="AZ720901" s="7">
        <v>1</v>
      </c>
      <c r="BB720901" s="7">
        <v>1</v>
      </c>
      <c r="BC720901" s="7">
        <v>2</v>
      </c>
      <c r="BD720901" s="13" t="s">
        <v>157</v>
      </c>
      <c r="BF720901" s="7">
        <v>1</v>
      </c>
      <c r="BG720901" s="7">
        <v>2</v>
      </c>
      <c r="BI720901" s="7">
        <v>1</v>
      </c>
      <c r="BM720901" s="7">
        <v>2</v>
      </c>
      <c r="BP720901" s="7">
        <v>1</v>
      </c>
      <c r="BQ720901" s="7">
        <v>1</v>
      </c>
      <c r="BR720901" s="13">
        <v>2</v>
      </c>
      <c r="BS720901" s="7">
        <v>1</v>
      </c>
      <c r="BU720901" s="7">
        <v>1</v>
      </c>
      <c r="BW720901" s="7">
        <v>1</v>
      </c>
      <c r="BX720901" s="7">
        <v>3</v>
      </c>
      <c r="BY720901" s="7">
        <v>1</v>
      </c>
      <c r="CA720901" s="7">
        <v>1</v>
      </c>
      <c r="CB720901" s="7">
        <v>1</v>
      </c>
      <c r="CG720901" s="7">
        <v>1</v>
      </c>
      <c r="CH720901" s="7">
        <v>1</v>
      </c>
      <c r="CI720901" s="7">
        <v>2</v>
      </c>
      <c r="CK720901" s="7">
        <v>1</v>
      </c>
    </row>
    <row r="720902" spans="1:90" x14ac:dyDescent="0.25">
      <c r="A720902" s="7" t="s">
        <v>14</v>
      </c>
      <c r="AF720902" s="13" t="s">
        <v>122</v>
      </c>
      <c r="AH720902" s="7" t="s">
        <v>126</v>
      </c>
      <c r="AI720902" s="7">
        <v>4</v>
      </c>
      <c r="AJ720902" s="7">
        <v>1</v>
      </c>
      <c r="AK720902" s="7">
        <v>2</v>
      </c>
      <c r="AL720902" s="13">
        <v>3</v>
      </c>
      <c r="AM720902" s="7">
        <v>4</v>
      </c>
      <c r="AN720902" s="13" t="s">
        <v>137</v>
      </c>
      <c r="AO720902" s="7">
        <v>4</v>
      </c>
      <c r="AQ720902" s="13" t="s">
        <v>141</v>
      </c>
      <c r="AR720902" s="13" t="s">
        <v>141</v>
      </c>
      <c r="AS720902" s="7" t="s">
        <v>141</v>
      </c>
      <c r="AT720902" s="7">
        <v>1</v>
      </c>
      <c r="AU720902" s="13" t="s">
        <v>141</v>
      </c>
      <c r="AV720902" s="13" t="s">
        <v>141</v>
      </c>
      <c r="AW720902" s="13" t="s">
        <v>141</v>
      </c>
      <c r="AX720902" s="13" t="s">
        <v>141</v>
      </c>
      <c r="AY720902" s="7" t="s">
        <v>157</v>
      </c>
      <c r="BA720902" s="7">
        <v>1</v>
      </c>
      <c r="BE720902" s="13" t="s">
        <v>141</v>
      </c>
      <c r="BG720902" s="7">
        <v>9</v>
      </c>
      <c r="BH720902" s="13" t="s">
        <v>141</v>
      </c>
      <c r="BJ720902" s="13" t="s">
        <v>141</v>
      </c>
      <c r="BK720902" s="13" t="s">
        <v>141</v>
      </c>
      <c r="BL720902" s="7">
        <v>2</v>
      </c>
      <c r="BN720902" s="13" t="s">
        <v>141</v>
      </c>
      <c r="BO720902" s="7">
        <v>1</v>
      </c>
      <c r="BP720902" s="13" t="s">
        <v>141</v>
      </c>
      <c r="BQ720902" s="7">
        <v>1</v>
      </c>
      <c r="BR720902" s="13" t="s">
        <v>141</v>
      </c>
      <c r="BS720902" s="7">
        <v>6</v>
      </c>
      <c r="BV720902" s="7">
        <v>1</v>
      </c>
      <c r="BW720902" s="13" t="s">
        <v>141</v>
      </c>
      <c r="BX720902" s="13" t="s">
        <v>141</v>
      </c>
      <c r="BY720902" s="7">
        <v>4</v>
      </c>
      <c r="BZ720902" s="7">
        <v>1</v>
      </c>
      <c r="CC720902" s="7">
        <v>2</v>
      </c>
      <c r="CD720902" s="7">
        <v>1</v>
      </c>
      <c r="CE720902" s="7">
        <v>1</v>
      </c>
      <c r="CG720902" s="7" t="s">
        <v>141</v>
      </c>
      <c r="CH720902" s="7">
        <v>1</v>
      </c>
      <c r="CI720902" s="7">
        <v>3</v>
      </c>
      <c r="CJ720902" s="7" t="s">
        <v>141</v>
      </c>
      <c r="CK720902" s="7">
        <v>1</v>
      </c>
      <c r="CL720902" s="7">
        <v>6</v>
      </c>
    </row>
    <row r="720903" spans="1:90" x14ac:dyDescent="0.25">
      <c r="A720903" s="7" t="s">
        <v>15</v>
      </c>
      <c r="AF720903" s="7">
        <v>1</v>
      </c>
      <c r="AG720903" s="7">
        <f>AG720901+AG720902</f>
        <v>1</v>
      </c>
      <c r="AH720903" s="7">
        <v>2</v>
      </c>
      <c r="AI720903" s="7">
        <f>AI720901+AI720902</f>
        <v>6</v>
      </c>
      <c r="AJ720903" s="7">
        <f>AJ720901+AJ720902</f>
        <v>2</v>
      </c>
      <c r="AK720903" s="7">
        <f>AK720901+AK720902</f>
        <v>2</v>
      </c>
      <c r="AL720903" s="7">
        <f>AL720901+AL720902</f>
        <v>5</v>
      </c>
      <c r="AM720903" s="7">
        <f>AM720901+AM720902</f>
        <v>4</v>
      </c>
      <c r="AN720903" s="7">
        <v>10</v>
      </c>
      <c r="AO720903" s="7">
        <f>AO720901+AO720902</f>
        <v>4</v>
      </c>
      <c r="AP720903" s="7">
        <f>AP720901+AP720902</f>
        <v>1</v>
      </c>
      <c r="AQ720903" s="7">
        <v>1</v>
      </c>
      <c r="AR720903" s="7">
        <v>1</v>
      </c>
      <c r="AS720903" s="7">
        <v>1</v>
      </c>
      <c r="AT720903" s="7">
        <f>AT720901+AT720902</f>
        <v>2</v>
      </c>
      <c r="AU720903" s="7">
        <v>2</v>
      </c>
      <c r="AV720903" s="7">
        <v>2</v>
      </c>
      <c r="AW720903" s="7">
        <v>2</v>
      </c>
      <c r="AX720903" s="7">
        <v>3</v>
      </c>
      <c r="AY720903" s="7">
        <v>4</v>
      </c>
      <c r="AZ720903" s="7">
        <f>AZ720901+AZ720902</f>
        <v>1</v>
      </c>
      <c r="BA720903" s="7">
        <f>BA720901+BA720902</f>
        <v>1</v>
      </c>
      <c r="BB720903" s="7">
        <f>BB720901+BB720902</f>
        <v>1</v>
      </c>
      <c r="BC720903" s="7">
        <f>BC720901+BC720902</f>
        <v>2</v>
      </c>
      <c r="BD720903" s="7">
        <v>2</v>
      </c>
      <c r="BE720903" s="7">
        <v>1</v>
      </c>
      <c r="BF720903" s="7">
        <f>BF720901+BF720902</f>
        <v>1</v>
      </c>
      <c r="BG720903" s="7">
        <f>BG720901+BG720902</f>
        <v>11</v>
      </c>
      <c r="BH720903" s="7">
        <v>1</v>
      </c>
      <c r="BI720903" s="7">
        <f>BI720901+BI720902</f>
        <v>1</v>
      </c>
      <c r="BJ720903" s="7">
        <v>1</v>
      </c>
      <c r="BK720903" s="7">
        <v>1</v>
      </c>
      <c r="BL720903" s="7">
        <f>BL720901+BL720902</f>
        <v>2</v>
      </c>
      <c r="BM720903" s="7">
        <f>BM720901+BM720902</f>
        <v>2</v>
      </c>
      <c r="BN720903" s="7">
        <v>1</v>
      </c>
      <c r="BO720903" s="7">
        <f>BO720901+BO720902</f>
        <v>1</v>
      </c>
      <c r="BP720903" s="7">
        <v>2</v>
      </c>
      <c r="BQ720903" s="7">
        <f>BQ720901+BQ720902</f>
        <v>2</v>
      </c>
      <c r="BR720903" s="7">
        <v>3</v>
      </c>
      <c r="BS720903" s="7">
        <f>BS720901+BS720902</f>
        <v>7</v>
      </c>
      <c r="BU720903" s="7">
        <f>BU720901+BU720902</f>
        <v>1</v>
      </c>
      <c r="BV720903" s="7">
        <f>BV720901+BV720902</f>
        <v>1</v>
      </c>
      <c r="BW720903" s="7">
        <v>2</v>
      </c>
      <c r="BX720903" s="7">
        <v>4</v>
      </c>
      <c r="BY720903" s="7">
        <v>5</v>
      </c>
      <c r="BZ720903" s="7">
        <v>1</v>
      </c>
      <c r="CA720903" s="7">
        <v>1</v>
      </c>
      <c r="CB720903" s="7">
        <v>1</v>
      </c>
      <c r="CC720903" s="7">
        <v>2</v>
      </c>
      <c r="CD720903" s="7">
        <v>1</v>
      </c>
      <c r="CE720903" s="7">
        <v>1</v>
      </c>
      <c r="CG720903" s="7">
        <v>2</v>
      </c>
      <c r="CH720903" s="7">
        <v>2</v>
      </c>
      <c r="CI720903" s="7">
        <v>5</v>
      </c>
      <c r="CJ720903" s="7">
        <v>1</v>
      </c>
      <c r="CK720903" s="7">
        <v>2</v>
      </c>
      <c r="CL720903" s="7">
        <v>6</v>
      </c>
    </row>
    <row r="720904" spans="1:90" x14ac:dyDescent="0.25">
      <c r="A720904" s="1" t="s">
        <v>16</v>
      </c>
      <c r="AF720904" s="13" t="s">
        <v>56</v>
      </c>
      <c r="AH720904" s="7" t="s">
        <v>56</v>
      </c>
      <c r="AI720904" s="13" t="s">
        <v>56</v>
      </c>
      <c r="AJ720904" s="13" t="s">
        <v>56</v>
      </c>
      <c r="AK720904" s="13" t="s">
        <v>56</v>
      </c>
      <c r="AL720904" s="13" t="s">
        <v>56</v>
      </c>
      <c r="AN720904" s="13" t="s">
        <v>56</v>
      </c>
      <c r="AT720904" s="13" t="s">
        <v>56</v>
      </c>
      <c r="AU720904" s="13" t="s">
        <v>56</v>
      </c>
      <c r="AV720904" s="13" t="s">
        <v>56</v>
      </c>
      <c r="AW720904" s="13" t="s">
        <v>56</v>
      </c>
      <c r="AX720904" s="13" t="s">
        <v>56</v>
      </c>
      <c r="AY720904" s="13" t="s">
        <v>56</v>
      </c>
      <c r="BG720904" s="13" t="s">
        <v>56</v>
      </c>
      <c r="BP720904" s="13" t="s">
        <v>56</v>
      </c>
      <c r="BQ720904" s="7" t="s">
        <v>56</v>
      </c>
      <c r="BR720904" s="7" t="s">
        <v>56</v>
      </c>
      <c r="BS720904" s="7" t="s">
        <v>56</v>
      </c>
      <c r="BW720904" s="13" t="s">
        <v>56</v>
      </c>
      <c r="BX720904" s="13" t="s">
        <v>56</v>
      </c>
      <c r="BY720904" s="7" t="s">
        <v>56</v>
      </c>
      <c r="CG720904" s="7" t="s">
        <v>56</v>
      </c>
      <c r="CH720904" s="7" t="s">
        <v>56</v>
      </c>
      <c r="CI720904" s="7" t="s">
        <v>56</v>
      </c>
      <c r="CK720904" s="7" t="s">
        <v>56</v>
      </c>
    </row>
    <row r="720905" spans="1:90" x14ac:dyDescent="0.25">
      <c r="A720905" s="16" t="s">
        <v>17</v>
      </c>
      <c r="AF720905" s="13"/>
      <c r="AI720905" s="13"/>
      <c r="AJ720905" s="13"/>
      <c r="AK720905" s="13"/>
      <c r="AL720905" s="13"/>
      <c r="AN720905" s="13"/>
      <c r="AT720905" s="13"/>
      <c r="AU720905" s="13"/>
      <c r="AV720905" s="13"/>
      <c r="AW720905" s="13"/>
      <c r="AX720905" s="13"/>
      <c r="AY720905" s="13"/>
      <c r="BG720905" s="13"/>
      <c r="BP720905" s="13">
        <v>1</v>
      </c>
    </row>
    <row r="720906" spans="1:90" x14ac:dyDescent="0.25">
      <c r="A720906" s="16" t="s">
        <v>18</v>
      </c>
      <c r="AF720906" s="13"/>
      <c r="AI720906" s="13"/>
      <c r="AJ720906" s="13"/>
      <c r="AK720906" s="13"/>
      <c r="AL720906" s="13"/>
      <c r="AN720906" s="13"/>
      <c r="AT720906" s="13"/>
      <c r="AU720906" s="13"/>
      <c r="AV720906" s="13"/>
      <c r="AW720906" s="13"/>
      <c r="AX720906" s="13"/>
      <c r="AY720906" s="13"/>
      <c r="AZ720906" s="7">
        <v>429</v>
      </c>
    </row>
    <row r="720907" spans="1:90" x14ac:dyDescent="0.25">
      <c r="A720907" s="1" t="s">
        <v>19</v>
      </c>
      <c r="AI720907" s="7">
        <v>1</v>
      </c>
      <c r="AY720907" s="7">
        <v>1</v>
      </c>
      <c r="BC720907" s="7">
        <v>1</v>
      </c>
    </row>
    <row r="720908" spans="1:90" x14ac:dyDescent="0.25">
      <c r="A720908" s="16" t="s">
        <v>20</v>
      </c>
      <c r="AF720908" s="13"/>
      <c r="AI720908" s="13"/>
      <c r="AJ720908" s="13"/>
      <c r="AK720908" s="13"/>
      <c r="AL720908" s="13"/>
      <c r="AN720908" s="13"/>
      <c r="AT720908" s="13"/>
      <c r="AU720908" s="13"/>
      <c r="AV720908" s="13"/>
      <c r="AW720908" s="13"/>
      <c r="AX720908" s="13"/>
      <c r="AY720908" s="13"/>
      <c r="BB720908" s="7">
        <v>2</v>
      </c>
    </row>
    <row r="720909" spans="1:90" x14ac:dyDescent="0.25">
      <c r="A720909" s="1" t="s">
        <v>21</v>
      </c>
      <c r="AH720909" s="7">
        <v>1</v>
      </c>
      <c r="AT720909" s="7">
        <v>1</v>
      </c>
    </row>
    <row r="720910" spans="1:90" x14ac:dyDescent="0.25">
      <c r="A720910" s="1" t="s">
        <v>22</v>
      </c>
      <c r="BG720910" s="7">
        <v>27</v>
      </c>
      <c r="BR720910" s="7">
        <v>1</v>
      </c>
      <c r="BX720910" s="7">
        <v>1</v>
      </c>
    </row>
    <row r="720911" spans="1:90" x14ac:dyDescent="0.25">
      <c r="A720911" s="17" t="s">
        <v>48</v>
      </c>
      <c r="AJ720911" s="7">
        <v>1</v>
      </c>
      <c r="AV720911" s="7">
        <v>1</v>
      </c>
      <c r="BF720911" s="7">
        <v>1</v>
      </c>
      <c r="CI720911" s="7">
        <v>1</v>
      </c>
    </row>
    <row r="720912" spans="1:90" x14ac:dyDescent="0.25">
      <c r="A720912" s="16" t="s">
        <v>23</v>
      </c>
      <c r="AI720912" s="7">
        <v>4</v>
      </c>
      <c r="AL720912" s="13">
        <v>3</v>
      </c>
      <c r="AP720912" s="7">
        <v>1</v>
      </c>
      <c r="AU720912" s="7">
        <v>1</v>
      </c>
      <c r="AW720912" s="7">
        <v>1</v>
      </c>
      <c r="AX720912" s="7">
        <v>1</v>
      </c>
      <c r="AY720912" s="7">
        <v>1</v>
      </c>
      <c r="BC720912" s="7">
        <v>36</v>
      </c>
      <c r="BD720912" s="7">
        <v>1</v>
      </c>
      <c r="BG720912" s="7">
        <v>4</v>
      </c>
      <c r="BI720912" s="7">
        <v>1</v>
      </c>
      <c r="BM720912" s="7">
        <v>2</v>
      </c>
      <c r="BQ720912" s="7">
        <v>1</v>
      </c>
      <c r="BR720912" s="7">
        <v>34</v>
      </c>
      <c r="BS720912" s="7">
        <v>10</v>
      </c>
      <c r="BU720912" s="7">
        <v>2</v>
      </c>
      <c r="BW720912" s="7">
        <v>9</v>
      </c>
      <c r="BX720912" s="7">
        <v>2</v>
      </c>
      <c r="BY720912" s="7">
        <v>4</v>
      </c>
      <c r="CB720912" s="7">
        <v>9</v>
      </c>
      <c r="CG720912" s="7">
        <v>4</v>
      </c>
      <c r="CH720912" s="7">
        <v>2</v>
      </c>
      <c r="CK720912" s="7">
        <v>9</v>
      </c>
    </row>
    <row r="720913" spans="1:90" x14ac:dyDescent="0.25">
      <c r="A720913" s="17" t="s">
        <v>211</v>
      </c>
      <c r="AL720913" s="13"/>
      <c r="BD720913" s="7">
        <v>1</v>
      </c>
      <c r="CA720913" s="7">
        <v>1</v>
      </c>
    </row>
    <row r="720914" spans="1:90" x14ac:dyDescent="0.25">
      <c r="A720914" s="1" t="s">
        <v>24</v>
      </c>
      <c r="AF720914" s="7">
        <v>2</v>
      </c>
      <c r="AG720914" s="7">
        <v>3</v>
      </c>
      <c r="AL720914" s="7">
        <v>1</v>
      </c>
      <c r="AN720914" s="7">
        <v>2</v>
      </c>
      <c r="AX720914" s="7">
        <v>1</v>
      </c>
    </row>
    <row r="720915" spans="1:90" x14ac:dyDescent="0.25">
      <c r="A720915" s="1" t="s">
        <v>25</v>
      </c>
      <c r="AN720915" s="7">
        <v>1</v>
      </c>
      <c r="BM720915" s="7">
        <v>2</v>
      </c>
      <c r="BX720915" s="7">
        <v>1</v>
      </c>
    </row>
    <row r="720916" spans="1:90" x14ac:dyDescent="0.25">
      <c r="A720916" s="17" t="s">
        <v>49</v>
      </c>
      <c r="AF720916" s="7">
        <v>3</v>
      </c>
      <c r="AL720916" s="7">
        <v>797</v>
      </c>
      <c r="AM720916" s="7">
        <v>11</v>
      </c>
      <c r="AN720916" s="7">
        <v>11</v>
      </c>
      <c r="AR720916" s="7">
        <v>999999999</v>
      </c>
      <c r="AS720916" s="7">
        <v>999999999</v>
      </c>
      <c r="AT720916" s="7">
        <v>11</v>
      </c>
      <c r="AU720916" s="7">
        <v>4</v>
      </c>
      <c r="AV720916" s="7">
        <v>3</v>
      </c>
      <c r="AW720916" s="7">
        <v>2</v>
      </c>
      <c r="AX720916" s="7">
        <v>1</v>
      </c>
      <c r="BE720916" s="7">
        <v>3</v>
      </c>
      <c r="BG720916" s="7">
        <v>75</v>
      </c>
      <c r="BH720916" s="7">
        <v>1</v>
      </c>
      <c r="BJ720916" s="7">
        <v>1</v>
      </c>
      <c r="BK720916" s="7">
        <v>94</v>
      </c>
      <c r="BL720916" s="7">
        <v>638</v>
      </c>
      <c r="BN720916" s="7">
        <v>1</v>
      </c>
      <c r="BP720916" s="7">
        <v>25</v>
      </c>
      <c r="BR720916" s="7">
        <v>14</v>
      </c>
      <c r="BT720916" s="7">
        <v>2</v>
      </c>
      <c r="BV720916" s="7">
        <v>1</v>
      </c>
      <c r="BW720916" s="7">
        <v>4</v>
      </c>
      <c r="BX720916" s="7">
        <v>11</v>
      </c>
      <c r="BY720916" s="7">
        <v>32</v>
      </c>
      <c r="BZ720916" s="7">
        <v>1</v>
      </c>
      <c r="CC720916" s="7">
        <v>7</v>
      </c>
      <c r="CD720916" s="7">
        <v>6</v>
      </c>
      <c r="CE720916" s="7">
        <v>20</v>
      </c>
      <c r="CF720916" s="7">
        <v>2</v>
      </c>
      <c r="CG720916" s="7">
        <v>5</v>
      </c>
      <c r="CH720916" s="7">
        <v>7</v>
      </c>
      <c r="CI720916" s="7">
        <v>66</v>
      </c>
      <c r="CJ720916" s="7">
        <v>3</v>
      </c>
      <c r="CK720916" s="7">
        <v>1</v>
      </c>
      <c r="CL720916" s="7">
        <v>1696</v>
      </c>
    </row>
    <row r="720917" spans="1:90" x14ac:dyDescent="0.25">
      <c r="A720917" s="17" t="s">
        <v>50</v>
      </c>
      <c r="AY720917" s="7">
        <v>5</v>
      </c>
      <c r="CE720917" s="7">
        <v>1</v>
      </c>
      <c r="CH720917" s="7">
        <v>5</v>
      </c>
      <c r="CL720917" s="7">
        <v>178</v>
      </c>
    </row>
    <row r="720918" spans="1:90" x14ac:dyDescent="0.25">
      <c r="A720918" s="1" t="s">
        <v>26</v>
      </c>
      <c r="BG720918" s="7">
        <v>2</v>
      </c>
      <c r="BV720918" s="7">
        <v>6</v>
      </c>
      <c r="BY720918" s="7">
        <v>15</v>
      </c>
      <c r="CL720918" s="7">
        <v>1</v>
      </c>
    </row>
    <row r="720919" spans="1:90" x14ac:dyDescent="0.25">
      <c r="A720919" s="16" t="s">
        <v>27</v>
      </c>
      <c r="BG720919" s="7">
        <v>18</v>
      </c>
      <c r="BS720919" s="7">
        <v>2</v>
      </c>
    </row>
    <row r="720920" spans="1:90" x14ac:dyDescent="0.25">
      <c r="A720920" s="16" t="s">
        <v>28</v>
      </c>
      <c r="BA720920" s="7">
        <v>1933</v>
      </c>
      <c r="BG720920" s="7">
        <v>4</v>
      </c>
      <c r="BL720920" s="7">
        <v>59</v>
      </c>
      <c r="BO720920" s="7">
        <v>5</v>
      </c>
      <c r="CH720920" s="7">
        <v>5</v>
      </c>
      <c r="CI720920" s="7">
        <v>1</v>
      </c>
      <c r="CL720920" s="7">
        <v>161</v>
      </c>
    </row>
    <row r="720921" spans="1:90" x14ac:dyDescent="0.25">
      <c r="A720921" s="16" t="s">
        <v>29</v>
      </c>
      <c r="AN720921" s="13">
        <v>2</v>
      </c>
    </row>
    <row r="720922" spans="1:90" x14ac:dyDescent="0.25">
      <c r="A720922" s="1" t="s">
        <v>30</v>
      </c>
      <c r="AI720922" s="7">
        <v>1</v>
      </c>
      <c r="AY720922" s="7">
        <v>96</v>
      </c>
      <c r="BG720922" s="7">
        <v>27</v>
      </c>
      <c r="BY720922" s="7">
        <v>17</v>
      </c>
    </row>
    <row r="720923" spans="1:90" x14ac:dyDescent="0.25">
      <c r="A720923" s="17" t="s">
        <v>51</v>
      </c>
      <c r="AO720923" s="7">
        <v>2</v>
      </c>
      <c r="AT720923" s="7">
        <v>8</v>
      </c>
      <c r="AY720923" s="7">
        <v>24</v>
      </c>
      <c r="BG720923" s="7">
        <v>3</v>
      </c>
      <c r="BY720923" s="7">
        <v>4</v>
      </c>
    </row>
    <row r="720924" spans="1:90" x14ac:dyDescent="0.25">
      <c r="A720924" s="16" t="s">
        <v>31</v>
      </c>
      <c r="AJ720924" s="7">
        <v>3</v>
      </c>
      <c r="AL720924" s="13">
        <v>109</v>
      </c>
      <c r="AM720924" s="7">
        <v>6</v>
      </c>
      <c r="AN720924" s="7">
        <v>25</v>
      </c>
      <c r="AO720924" s="7">
        <v>10</v>
      </c>
      <c r="BG720924" s="7">
        <v>3</v>
      </c>
      <c r="BS720924" s="7">
        <v>4</v>
      </c>
      <c r="CC720924" s="7">
        <v>4</v>
      </c>
      <c r="CI720924" s="7">
        <v>2</v>
      </c>
      <c r="CL720924" s="7">
        <v>3</v>
      </c>
    </row>
    <row r="720925" spans="1:90" x14ac:dyDescent="0.25">
      <c r="A720925" s="16" t="s">
        <v>32</v>
      </c>
    </row>
    <row r="720926" spans="1:90" x14ac:dyDescent="0.25">
      <c r="A720926" s="16" t="s">
        <v>33</v>
      </c>
      <c r="BG720926" s="7">
        <v>2</v>
      </c>
      <c r="BL720926" s="7">
        <v>2</v>
      </c>
      <c r="BS720926" s="7">
        <v>4</v>
      </c>
    </row>
    <row r="720927" spans="1:90" x14ac:dyDescent="0.25">
      <c r="A720927" s="1" t="s">
        <v>34</v>
      </c>
      <c r="AI720927" s="7">
        <v>73</v>
      </c>
    </row>
    <row r="720928" spans="1:90" x14ac:dyDescent="0.25">
      <c r="A720928" s="16" t="s">
        <v>35</v>
      </c>
      <c r="AK720928" s="7">
        <v>15</v>
      </c>
      <c r="AL720928" s="13">
        <v>72</v>
      </c>
      <c r="AM720928" s="7">
        <v>7</v>
      </c>
      <c r="AN720928" s="7">
        <v>1</v>
      </c>
      <c r="AO720928" s="7">
        <v>10</v>
      </c>
      <c r="BG720928" s="7">
        <v>2</v>
      </c>
      <c r="BS720928" s="7">
        <v>12</v>
      </c>
      <c r="CC720928" s="7">
        <v>4</v>
      </c>
      <c r="CE720928" s="7">
        <v>1</v>
      </c>
    </row>
    <row r="720929" spans="1:90" x14ac:dyDescent="0.25">
      <c r="A720929" s="1" t="s">
        <v>36</v>
      </c>
      <c r="AL720929" s="7">
        <v>9</v>
      </c>
      <c r="AM720929" s="7">
        <v>2</v>
      </c>
      <c r="AN720929" s="7">
        <v>3</v>
      </c>
      <c r="AO720929" s="7">
        <v>5</v>
      </c>
      <c r="BQ720929" s="7">
        <v>1</v>
      </c>
    </row>
    <row r="720930" spans="1:90" x14ac:dyDescent="0.25">
      <c r="A720930" s="1" t="s">
        <v>37</v>
      </c>
      <c r="BS720930" s="7">
        <v>34</v>
      </c>
    </row>
    <row r="720931" spans="1:90" x14ac:dyDescent="0.25">
      <c r="A720931" s="1" t="s">
        <v>38</v>
      </c>
      <c r="AI720931" s="7">
        <v>1</v>
      </c>
    </row>
    <row r="720932" spans="1:90" x14ac:dyDescent="0.25">
      <c r="A720932" s="1" t="s">
        <v>39</v>
      </c>
      <c r="AI720932" s="7">
        <v>1</v>
      </c>
      <c r="CL720932" s="7">
        <v>1</v>
      </c>
    </row>
    <row r="720933" spans="1:90" x14ac:dyDescent="0.25">
      <c r="A720933" s="1" t="s">
        <v>40</v>
      </c>
      <c r="AK720933" s="13">
        <v>1</v>
      </c>
    </row>
    <row r="720934" spans="1:90" x14ac:dyDescent="0.25">
      <c r="A720934" s="1" t="s">
        <v>41</v>
      </c>
      <c r="AN720934" s="7">
        <v>2</v>
      </c>
      <c r="CI720934" s="7">
        <v>2</v>
      </c>
      <c r="CL720934" s="7">
        <v>1</v>
      </c>
    </row>
    <row r="720935" spans="1:90" x14ac:dyDescent="0.25">
      <c r="A720935" s="1" t="s">
        <v>42</v>
      </c>
      <c r="AN720935" s="7">
        <v>3</v>
      </c>
      <c r="BS720935" s="7">
        <v>2</v>
      </c>
    </row>
    <row r="720936" spans="1:90" x14ac:dyDescent="0.25">
      <c r="A720936" s="17" t="s">
        <v>52</v>
      </c>
      <c r="AN720936" s="7">
        <v>1</v>
      </c>
      <c r="BG720936" s="7">
        <v>2</v>
      </c>
      <c r="CL720936" s="7">
        <v>11</v>
      </c>
    </row>
    <row r="720937" spans="1:90" x14ac:dyDescent="0.25">
      <c r="A720937" s="1" t="s">
        <v>43</v>
      </c>
      <c r="BG720937" s="7">
        <v>1</v>
      </c>
    </row>
    <row r="720938" spans="1:90" x14ac:dyDescent="0.25">
      <c r="A720938" s="17" t="s">
        <v>53</v>
      </c>
      <c r="AN720938" s="7">
        <v>16</v>
      </c>
    </row>
    <row r="720939" spans="1:90" x14ac:dyDescent="0.25">
      <c r="A720939" s="1" t="s">
        <v>44</v>
      </c>
      <c r="AM720939" s="7">
        <v>2</v>
      </c>
      <c r="AO720939" s="7">
        <v>8</v>
      </c>
    </row>
    <row r="720940" spans="1:90" x14ac:dyDescent="0.25">
      <c r="A720940" s="1" t="s">
        <v>45</v>
      </c>
      <c r="BG720940" s="7">
        <v>3</v>
      </c>
    </row>
    <row r="720941" spans="1:90" x14ac:dyDescent="0.25">
      <c r="A720941" s="1" t="s">
        <v>46</v>
      </c>
      <c r="BY720941" s="7">
        <v>4</v>
      </c>
    </row>
    <row r="720942" spans="1:90" x14ac:dyDescent="0.25">
      <c r="A720942" s="16" t="s">
        <v>47</v>
      </c>
      <c r="AK720942" s="13" t="s">
        <v>132</v>
      </c>
      <c r="AL720942" s="13" t="s">
        <v>134</v>
      </c>
      <c r="AQ720942" s="13" t="s">
        <v>142</v>
      </c>
      <c r="AR720942" s="13"/>
      <c r="AS720942" s="7" t="s">
        <v>146</v>
      </c>
      <c r="AZ720942" s="7" t="s">
        <v>159</v>
      </c>
      <c r="CF720942" s="7" t="s">
        <v>199</v>
      </c>
      <c r="CI720942" s="7" t="s">
        <v>205</v>
      </c>
    </row>
    <row r="737272" spans="1:90" x14ac:dyDescent="0.25">
      <c r="A737272" s="1" t="s">
        <v>0</v>
      </c>
      <c r="B737272" s="13" t="s">
        <v>67</v>
      </c>
      <c r="C737272" s="7" t="s">
        <v>71</v>
      </c>
      <c r="D737272" s="7" t="s">
        <v>73</v>
      </c>
      <c r="E737272" s="7" t="s">
        <v>77</v>
      </c>
      <c r="F737272" s="7" t="s">
        <v>79</v>
      </c>
      <c r="G737272" s="7" t="s">
        <v>81</v>
      </c>
      <c r="H737272" s="7" t="s">
        <v>83</v>
      </c>
      <c r="I737272" s="7" t="s">
        <v>86</v>
      </c>
      <c r="J737272" s="7" t="s">
        <v>87</v>
      </c>
      <c r="K737272" s="7" t="s">
        <v>89</v>
      </c>
      <c r="L737272" s="7" t="s">
        <v>90</v>
      </c>
      <c r="M737272" s="7" t="s">
        <v>91</v>
      </c>
      <c r="N737272" s="7" t="s">
        <v>93</v>
      </c>
      <c r="O737272" s="7" t="s">
        <v>94</v>
      </c>
      <c r="P737272" s="7" t="s">
        <v>96</v>
      </c>
      <c r="Q737272" s="7" t="s">
        <v>97</v>
      </c>
      <c r="R737272" s="7" t="s">
        <v>100</v>
      </c>
      <c r="S737272" s="7" t="s">
        <v>102</v>
      </c>
      <c r="T737272" s="7" t="s">
        <v>103</v>
      </c>
      <c r="U737272" s="7" t="s">
        <v>105</v>
      </c>
      <c r="V737272" s="7" t="s">
        <v>106</v>
      </c>
      <c r="W737272" s="7" t="s">
        <v>108</v>
      </c>
      <c r="X737272" s="7" t="s">
        <v>110</v>
      </c>
      <c r="Y737272" s="7" t="s">
        <v>111</v>
      </c>
      <c r="Z737272" s="7" t="s">
        <v>112</v>
      </c>
      <c r="AA737272" s="7" t="s">
        <v>113</v>
      </c>
      <c r="AB737272" s="7" t="s">
        <v>115</v>
      </c>
      <c r="AC737272" s="7" t="s">
        <v>117</v>
      </c>
      <c r="AD737272" s="7" t="s">
        <v>119</v>
      </c>
      <c r="AE737272" s="7" t="s">
        <v>120</v>
      </c>
      <c r="AF737272" s="7" t="s">
        <v>121</v>
      </c>
      <c r="AG737272" s="7" t="s">
        <v>123</v>
      </c>
      <c r="AH737272" s="7" t="s">
        <v>125</v>
      </c>
      <c r="AI737272" s="7" t="s">
        <v>127</v>
      </c>
      <c r="AJ737272" s="7" t="s">
        <v>129</v>
      </c>
      <c r="AK737272" s="7" t="s">
        <v>130</v>
      </c>
      <c r="AL737272" s="7" t="s">
        <v>133</v>
      </c>
      <c r="AM737272" s="7" t="s">
        <v>135</v>
      </c>
      <c r="AN737272" s="7" t="s">
        <v>136</v>
      </c>
      <c r="AO737272" s="7" t="s">
        <v>138</v>
      </c>
      <c r="AP737272" s="7" t="s">
        <v>139</v>
      </c>
      <c r="AQ737272" s="7" t="s">
        <v>140</v>
      </c>
      <c r="AR737272" s="7" t="s">
        <v>143</v>
      </c>
      <c r="AS737272" s="7" t="s">
        <v>145</v>
      </c>
      <c r="AT737272" s="7" t="s">
        <v>147</v>
      </c>
      <c r="AU737272" s="7" t="s">
        <v>148</v>
      </c>
      <c r="AV737272" s="7" t="s">
        <v>149</v>
      </c>
      <c r="AW737272" s="7" t="s">
        <v>152</v>
      </c>
      <c r="AX737272" s="7" t="s">
        <v>153</v>
      </c>
      <c r="AY737272" s="7" t="s">
        <v>155</v>
      </c>
      <c r="AZ737272" s="7" t="s">
        <v>158</v>
      </c>
      <c r="BA737272" s="7" t="s">
        <v>160</v>
      </c>
      <c r="BB737272" s="7" t="s">
        <v>161</v>
      </c>
      <c r="BC737272" s="7" t="s">
        <v>162</v>
      </c>
      <c r="BD737272" s="7" t="s">
        <v>163</v>
      </c>
      <c r="BE737272" s="7" t="s">
        <v>164</v>
      </c>
      <c r="BF737272" s="7" t="s">
        <v>165</v>
      </c>
      <c r="BG737272" s="7" t="s">
        <v>166</v>
      </c>
      <c r="BH737272" s="7" t="s">
        <v>167</v>
      </c>
      <c r="BI737272" s="7" t="s">
        <v>168</v>
      </c>
      <c r="BJ737272" s="7" t="s">
        <v>169</v>
      </c>
      <c r="BK737272" s="7" t="s">
        <v>170</v>
      </c>
      <c r="BL737272" s="7" t="s">
        <v>171</v>
      </c>
      <c r="BM737272" s="7" t="s">
        <v>173</v>
      </c>
      <c r="BN737272" s="7" t="s">
        <v>174</v>
      </c>
      <c r="BO737272" s="7" t="s">
        <v>176</v>
      </c>
      <c r="BP737272" s="7" t="s">
        <v>178</v>
      </c>
      <c r="BQ737272" s="7" t="s">
        <v>179</v>
      </c>
      <c r="BR737272" s="7" t="s">
        <v>181</v>
      </c>
      <c r="BS737272" s="7" t="s">
        <v>183</v>
      </c>
      <c r="BT737272" s="7" t="s">
        <v>184</v>
      </c>
      <c r="BU737272" s="7" t="s">
        <v>185</v>
      </c>
      <c r="BV737272" s="7" t="s">
        <v>187</v>
      </c>
      <c r="BW737272" s="7" t="s">
        <v>188</v>
      </c>
      <c r="BX737272" s="7" t="s">
        <v>189</v>
      </c>
      <c r="BY737272" s="7" t="s">
        <v>190</v>
      </c>
      <c r="BZ737272" s="7" t="s">
        <v>192</v>
      </c>
      <c r="CA737272" s="7" t="s">
        <v>193</v>
      </c>
      <c r="CB737272" s="7" t="s">
        <v>194</v>
      </c>
      <c r="CC737272" s="7" t="s">
        <v>195</v>
      </c>
      <c r="CD737272" s="7" t="s">
        <v>196</v>
      </c>
      <c r="CE737272" s="7" t="s">
        <v>197</v>
      </c>
      <c r="CF737272" s="7" t="s">
        <v>198</v>
      </c>
      <c r="CG737272" s="7" t="s">
        <v>200</v>
      </c>
      <c r="CH737272" s="7" t="s">
        <v>202</v>
      </c>
      <c r="CI737272" s="7" t="s">
        <v>204</v>
      </c>
      <c r="CJ737272" s="7" t="s">
        <v>206</v>
      </c>
      <c r="CK737272" s="7" t="s">
        <v>208</v>
      </c>
      <c r="CL737272" s="7" t="s">
        <v>209</v>
      </c>
    </row>
    <row r="737273" spans="1:90" x14ac:dyDescent="0.25">
      <c r="A737273" s="1" t="s">
        <v>1</v>
      </c>
      <c r="B737273" s="7" t="s">
        <v>54</v>
      </c>
      <c r="C737273" s="7" t="s">
        <v>54</v>
      </c>
      <c r="D737273" s="7" t="s">
        <v>57</v>
      </c>
      <c r="E737273" s="7" t="s">
        <v>57</v>
      </c>
      <c r="F737273" s="7" t="s">
        <v>57</v>
      </c>
      <c r="G737273" s="7" t="s">
        <v>57</v>
      </c>
      <c r="H737273" s="7" t="s">
        <v>57</v>
      </c>
      <c r="I737273" s="7" t="s">
        <v>54</v>
      </c>
      <c r="J737273" s="7" t="s">
        <v>57</v>
      </c>
      <c r="K737273" s="7" t="s">
        <v>57</v>
      </c>
      <c r="L737273" s="7" t="s">
        <v>57</v>
      </c>
      <c r="M737273" s="7" t="s">
        <v>57</v>
      </c>
      <c r="N737273" s="7" t="s">
        <v>57</v>
      </c>
      <c r="O737273" s="7" t="s">
        <v>54</v>
      </c>
      <c r="P737273" s="7" t="s">
        <v>57</v>
      </c>
      <c r="Q737273" s="7" t="s">
        <v>57</v>
      </c>
      <c r="R737273" s="7" t="s">
        <v>54</v>
      </c>
      <c r="S737273" s="7" t="s">
        <v>57</v>
      </c>
      <c r="T737273" s="7" t="s">
        <v>57</v>
      </c>
      <c r="U737273" s="7" t="s">
        <v>57</v>
      </c>
      <c r="V737273" s="7" t="s">
        <v>57</v>
      </c>
      <c r="W737273" s="7" t="s">
        <v>54</v>
      </c>
      <c r="X737273" s="7" t="s">
        <v>57</v>
      </c>
      <c r="Y737273" s="7" t="s">
        <v>57</v>
      </c>
      <c r="Z737273" s="7" t="s">
        <v>54</v>
      </c>
      <c r="AA737273" s="7" t="s">
        <v>57</v>
      </c>
      <c r="AB737273" s="7" t="s">
        <v>57</v>
      </c>
      <c r="AC737273" s="7" t="s">
        <v>54</v>
      </c>
      <c r="AD737273" s="7" t="s">
        <v>57</v>
      </c>
      <c r="AE737273" s="7" t="s">
        <v>57</v>
      </c>
      <c r="AF737273" s="7" t="s">
        <v>54</v>
      </c>
      <c r="AG737273" s="7" t="s">
        <v>57</v>
      </c>
      <c r="AH737273" s="7" t="s">
        <v>57</v>
      </c>
      <c r="AI737273" s="7" t="s">
        <v>57</v>
      </c>
      <c r="AJ737273" s="7" t="s">
        <v>54</v>
      </c>
      <c r="AK737273" s="7" t="s">
        <v>54</v>
      </c>
      <c r="AL737273" s="7" t="s">
        <v>54</v>
      </c>
      <c r="AM737273" s="7" t="s">
        <v>54</v>
      </c>
      <c r="AN737273" s="7" t="s">
        <v>57</v>
      </c>
      <c r="AO737273" s="7" t="s">
        <v>54</v>
      </c>
      <c r="AP737273" s="7" t="s">
        <v>57</v>
      </c>
      <c r="AQ737273" s="7" t="s">
        <v>57</v>
      </c>
      <c r="AR737273" s="7" t="s">
        <v>57</v>
      </c>
      <c r="AS737273" s="7" t="s">
        <v>57</v>
      </c>
      <c r="AT737273" s="7" t="s">
        <v>54</v>
      </c>
      <c r="AU737273" s="7" t="s">
        <v>54</v>
      </c>
      <c r="AV737273" s="7" t="s">
        <v>57</v>
      </c>
      <c r="AW737273" s="7" t="s">
        <v>57</v>
      </c>
      <c r="AX737273" s="7" t="s">
        <v>57</v>
      </c>
      <c r="AY737273" s="7" t="s">
        <v>54</v>
      </c>
      <c r="AZ737273" s="7" t="s">
        <v>54</v>
      </c>
      <c r="BA737273" s="7" t="s">
        <v>54</v>
      </c>
      <c r="BB737273" s="7" t="s">
        <v>57</v>
      </c>
      <c r="BC737273" s="7" t="s">
        <v>57</v>
      </c>
      <c r="BD737273" s="7" t="s">
        <v>57</v>
      </c>
      <c r="BE737273" s="7" t="s">
        <v>57</v>
      </c>
      <c r="BF737273" s="7" t="s">
        <v>54</v>
      </c>
      <c r="BG737273" s="7" t="s">
        <v>57</v>
      </c>
      <c r="BH737273" s="7" t="s">
        <v>54</v>
      </c>
      <c r="BI737273" s="7" t="s">
        <v>57</v>
      </c>
      <c r="BJ737273" s="7" t="s">
        <v>57</v>
      </c>
      <c r="BK737273" s="7" t="s">
        <v>57</v>
      </c>
      <c r="BL737273" s="7" t="s">
        <v>57</v>
      </c>
      <c r="BM737273" s="7" t="s">
        <v>57</v>
      </c>
      <c r="BN737273" s="7" t="s">
        <v>54</v>
      </c>
      <c r="BO737273" s="7" t="s">
        <v>57</v>
      </c>
      <c r="BP737273" s="7" t="s">
        <v>54</v>
      </c>
      <c r="BQ737273" s="7" t="s">
        <v>57</v>
      </c>
      <c r="BR737273" s="7" t="s">
        <v>57</v>
      </c>
      <c r="BS737273" s="7" t="s">
        <v>57</v>
      </c>
      <c r="BT737273" s="7" t="s">
        <v>57</v>
      </c>
      <c r="BU737273" s="7" t="s">
        <v>54</v>
      </c>
      <c r="BV737273" s="7" t="s">
        <v>57</v>
      </c>
      <c r="BW737273" s="7" t="s">
        <v>54</v>
      </c>
      <c r="BX737273" s="7" t="s">
        <v>54</v>
      </c>
      <c r="BY737273" s="7" t="s">
        <v>57</v>
      </c>
      <c r="BZ737273" s="7" t="s">
        <v>57</v>
      </c>
      <c r="CA737273" s="7" t="s">
        <v>57</v>
      </c>
      <c r="CB737273" s="7" t="s">
        <v>54</v>
      </c>
      <c r="CC737273" s="7" t="s">
        <v>54</v>
      </c>
      <c r="CD737273" s="7" t="s">
        <v>57</v>
      </c>
      <c r="CE737273" s="7" t="s">
        <v>54</v>
      </c>
      <c r="CF737273" s="7" t="s">
        <v>57</v>
      </c>
      <c r="CG737273" s="7" t="s">
        <v>57</v>
      </c>
      <c r="CH737273" s="7" t="s">
        <v>57</v>
      </c>
      <c r="CI737273" s="7" t="s">
        <v>57</v>
      </c>
      <c r="CJ737273" s="7" t="s">
        <v>57</v>
      </c>
      <c r="CK737273" s="7" t="s">
        <v>57</v>
      </c>
      <c r="CL737273" s="7" t="s">
        <v>57</v>
      </c>
    </row>
    <row r="737274" spans="1:90" x14ac:dyDescent="0.25">
      <c r="A737274" s="1" t="s">
        <v>2</v>
      </c>
      <c r="B737274" s="9">
        <v>50</v>
      </c>
      <c r="C737274" s="10">
        <v>58</v>
      </c>
      <c r="D737274" s="10">
        <v>11</v>
      </c>
      <c r="E737274" s="10">
        <v>22</v>
      </c>
      <c r="F737274" s="10">
        <v>37</v>
      </c>
      <c r="G737274" s="10">
        <v>39</v>
      </c>
      <c r="H737274" s="10">
        <v>50</v>
      </c>
      <c r="I737274" s="10">
        <v>1</v>
      </c>
      <c r="J737274" s="10">
        <v>1</v>
      </c>
      <c r="K737274" s="10">
        <v>7</v>
      </c>
      <c r="L737274" s="10">
        <v>18</v>
      </c>
      <c r="M737274" s="10">
        <v>35</v>
      </c>
      <c r="N737274" s="10">
        <v>22</v>
      </c>
      <c r="O737274" s="10">
        <v>55</v>
      </c>
      <c r="P737274" s="10">
        <v>3</v>
      </c>
      <c r="Q737274" s="10">
        <v>21</v>
      </c>
      <c r="R737274" s="10">
        <v>23</v>
      </c>
      <c r="S737274" s="10">
        <v>26</v>
      </c>
      <c r="T737274" s="10">
        <v>30</v>
      </c>
      <c r="U737274" s="10">
        <v>21</v>
      </c>
      <c r="V737274" s="10">
        <v>33</v>
      </c>
      <c r="W737274" s="10">
        <v>2</v>
      </c>
      <c r="X737274" s="10">
        <v>15</v>
      </c>
      <c r="Y737274" s="10">
        <v>39</v>
      </c>
      <c r="Z737274" s="10">
        <v>36</v>
      </c>
      <c r="AA737274" s="10">
        <v>45</v>
      </c>
      <c r="AB737274" s="10">
        <v>53</v>
      </c>
      <c r="AC737274" s="7" t="s">
        <v>118</v>
      </c>
      <c r="AD737274" s="10" t="s">
        <v>118</v>
      </c>
      <c r="AE737274" s="10" t="s">
        <v>118</v>
      </c>
      <c r="AF737274" s="10">
        <v>21</v>
      </c>
      <c r="AG737274" s="10">
        <v>52</v>
      </c>
      <c r="AH737274" s="7">
        <v>62</v>
      </c>
      <c r="AI737274" s="7">
        <v>41</v>
      </c>
      <c r="AJ737274" s="7">
        <v>18</v>
      </c>
      <c r="AK737274" s="7">
        <v>52</v>
      </c>
      <c r="AL737274" s="10">
        <v>55</v>
      </c>
      <c r="AM737274" s="10">
        <v>33</v>
      </c>
      <c r="AN737274" s="10">
        <v>30</v>
      </c>
      <c r="AO737274" s="7">
        <v>38</v>
      </c>
      <c r="AP737274" s="9">
        <v>38</v>
      </c>
      <c r="AQ737274" s="7">
        <v>44</v>
      </c>
      <c r="AR737274" s="7">
        <v>50</v>
      </c>
      <c r="AS737274" s="7">
        <v>55</v>
      </c>
      <c r="AT737274" s="9">
        <v>1</v>
      </c>
      <c r="AU737274" s="9">
        <v>24</v>
      </c>
      <c r="AV737274" s="7">
        <v>28</v>
      </c>
      <c r="AW737274" s="9">
        <v>38</v>
      </c>
      <c r="AX737274" s="10">
        <v>21</v>
      </c>
      <c r="AY737274" s="9">
        <v>42</v>
      </c>
      <c r="AZ737274" s="10">
        <v>13</v>
      </c>
      <c r="BA737274" s="10">
        <v>21</v>
      </c>
      <c r="BB737274" s="10">
        <v>36</v>
      </c>
      <c r="BC737274" s="10">
        <v>57</v>
      </c>
      <c r="BD737274" s="10">
        <v>52</v>
      </c>
      <c r="BE737274" s="10">
        <v>12</v>
      </c>
      <c r="BF737274" s="10">
        <v>49</v>
      </c>
      <c r="BG737274" s="10">
        <v>48</v>
      </c>
      <c r="BH737274" s="10">
        <v>1</v>
      </c>
      <c r="BI737274" s="10">
        <v>40</v>
      </c>
      <c r="BJ737274" s="10">
        <v>42</v>
      </c>
      <c r="BK737274" s="10">
        <v>51</v>
      </c>
      <c r="BL737274" s="10">
        <v>2</v>
      </c>
      <c r="BM737274" s="10">
        <v>31</v>
      </c>
      <c r="BN737274" s="10">
        <v>43</v>
      </c>
      <c r="BO737274" s="10">
        <v>56</v>
      </c>
      <c r="BP737274" s="10">
        <v>2</v>
      </c>
      <c r="BQ737274" s="10">
        <v>14</v>
      </c>
      <c r="BR737274" s="10">
        <v>44</v>
      </c>
      <c r="BS737274" s="10">
        <v>68</v>
      </c>
      <c r="BT737274" s="10">
        <v>30</v>
      </c>
      <c r="BU737274" s="10">
        <v>53</v>
      </c>
      <c r="BV737274" s="10">
        <v>47</v>
      </c>
      <c r="BW737274" s="10">
        <v>41</v>
      </c>
      <c r="BX737274" s="10">
        <v>21</v>
      </c>
      <c r="BY737274" s="10">
        <v>32</v>
      </c>
      <c r="BZ737274" s="10">
        <v>9</v>
      </c>
      <c r="CA737274" s="10">
        <v>33</v>
      </c>
      <c r="CB737274" s="10">
        <v>39</v>
      </c>
      <c r="CC737274" s="10">
        <v>6</v>
      </c>
      <c r="CD737274" s="10">
        <v>18</v>
      </c>
      <c r="CE737274" s="10">
        <v>7</v>
      </c>
      <c r="CF737274" s="10">
        <v>43</v>
      </c>
      <c r="CG737274" s="7">
        <v>36</v>
      </c>
      <c r="CH737274" s="7">
        <v>45</v>
      </c>
      <c r="CI737274" s="7">
        <v>47</v>
      </c>
      <c r="CJ737274" s="7">
        <v>18</v>
      </c>
      <c r="CK737274" s="10" t="s">
        <v>118</v>
      </c>
      <c r="CL737274" s="7" t="s">
        <v>210</v>
      </c>
    </row>
    <row r="737275" spans="1:90" x14ac:dyDescent="0.25">
      <c r="A737275" s="1" t="s">
        <v>3</v>
      </c>
      <c r="B737275" s="7">
        <v>9</v>
      </c>
      <c r="C737275" s="7">
        <v>5</v>
      </c>
      <c r="D737275" s="7">
        <v>9</v>
      </c>
      <c r="E737275" s="7">
        <v>8</v>
      </c>
      <c r="F737275" s="7">
        <v>6</v>
      </c>
      <c r="G737275" s="7">
        <v>8</v>
      </c>
      <c r="H737275" s="7">
        <v>8</v>
      </c>
      <c r="I737275" s="7">
        <v>7</v>
      </c>
      <c r="J737275" s="13">
        <v>3</v>
      </c>
      <c r="K737275" s="13">
        <v>4</v>
      </c>
      <c r="L737275" s="7">
        <v>7</v>
      </c>
      <c r="M737275" s="13">
        <v>12</v>
      </c>
      <c r="N737275" s="7">
        <v>10</v>
      </c>
      <c r="O737275" s="7">
        <v>10</v>
      </c>
      <c r="P737275" s="7">
        <v>10</v>
      </c>
      <c r="Q737275" s="7">
        <v>7</v>
      </c>
      <c r="R737275" s="7">
        <v>5</v>
      </c>
      <c r="S737275" s="7">
        <v>5</v>
      </c>
      <c r="T737275" s="7">
        <v>11</v>
      </c>
      <c r="U737275" s="7">
        <v>7</v>
      </c>
      <c r="V737275" s="7">
        <v>8</v>
      </c>
      <c r="W737275" s="13">
        <v>12</v>
      </c>
      <c r="X737275" s="7">
        <v>5</v>
      </c>
      <c r="Y737275" s="7">
        <v>9</v>
      </c>
      <c r="Z737275" s="7">
        <v>9</v>
      </c>
      <c r="AA737275" s="7">
        <v>10</v>
      </c>
      <c r="AB737275" s="7">
        <v>5</v>
      </c>
      <c r="AC737275" s="7">
        <v>6</v>
      </c>
      <c r="AD737275" s="7">
        <v>7</v>
      </c>
      <c r="AE737275" s="7">
        <v>8</v>
      </c>
      <c r="AF737275" s="7">
        <v>6</v>
      </c>
      <c r="AG737275" s="7">
        <v>10</v>
      </c>
      <c r="AH737275" s="7">
        <v>8</v>
      </c>
      <c r="AI737275" s="7">
        <v>8</v>
      </c>
      <c r="AJ737275" s="7">
        <v>6</v>
      </c>
      <c r="AK737275" s="7">
        <v>5</v>
      </c>
      <c r="AL737275" s="7">
        <v>7</v>
      </c>
      <c r="AM737275" s="7">
        <v>11</v>
      </c>
      <c r="AN737275" s="7">
        <v>10</v>
      </c>
      <c r="AO737275" s="7">
        <v>9</v>
      </c>
      <c r="AP737275" s="7">
        <v>8</v>
      </c>
      <c r="AQ737275" s="7">
        <v>5</v>
      </c>
      <c r="AR737275" s="7">
        <v>7</v>
      </c>
      <c r="AS737275" s="7">
        <v>8</v>
      </c>
      <c r="AT737275" s="7">
        <v>8</v>
      </c>
      <c r="AU737275" s="7">
        <v>11</v>
      </c>
      <c r="AV737275" s="7">
        <v>7</v>
      </c>
      <c r="AW737275" s="7">
        <v>9</v>
      </c>
      <c r="AX737275" s="7">
        <v>6</v>
      </c>
      <c r="AY737275" s="7">
        <v>10</v>
      </c>
      <c r="AZ737275" s="7">
        <v>8</v>
      </c>
      <c r="BA737275" s="7">
        <v>5</v>
      </c>
      <c r="BB737275" s="7">
        <v>8</v>
      </c>
      <c r="BC737275" s="7">
        <v>9</v>
      </c>
      <c r="BD737275" s="7">
        <v>6</v>
      </c>
      <c r="BE737275" s="13">
        <v>6</v>
      </c>
      <c r="BF737275" s="7">
        <v>8</v>
      </c>
      <c r="BG737275" s="7">
        <v>9</v>
      </c>
      <c r="BH737275" s="13">
        <v>4</v>
      </c>
      <c r="BI737275" s="7">
        <v>7</v>
      </c>
      <c r="BJ737275" s="13">
        <v>6</v>
      </c>
      <c r="BK737275" s="13">
        <v>6</v>
      </c>
      <c r="BL737275" s="13">
        <v>3</v>
      </c>
      <c r="BM737275" s="7">
        <v>8</v>
      </c>
      <c r="BN737275" s="7">
        <v>11</v>
      </c>
      <c r="BO737275" s="7">
        <v>7</v>
      </c>
      <c r="BP737275" s="13">
        <v>4</v>
      </c>
      <c r="BQ737275" s="7">
        <v>8</v>
      </c>
      <c r="BR737275" s="7">
        <v>5</v>
      </c>
      <c r="BS737275" s="7">
        <v>9</v>
      </c>
      <c r="BT737275" s="13">
        <v>6</v>
      </c>
      <c r="BU737275" s="7">
        <v>11</v>
      </c>
      <c r="BV737275" s="7">
        <v>9</v>
      </c>
      <c r="BW737275" s="7">
        <v>7</v>
      </c>
      <c r="BX737275" s="7">
        <v>9</v>
      </c>
      <c r="BY737275" s="7">
        <v>9</v>
      </c>
      <c r="BZ737275" s="7">
        <v>8</v>
      </c>
      <c r="CA737275" s="7">
        <v>7</v>
      </c>
      <c r="CB737275" s="7">
        <v>5</v>
      </c>
      <c r="CC737275" s="7">
        <v>5</v>
      </c>
      <c r="CD737275" s="13">
        <v>6</v>
      </c>
      <c r="CE737275" s="7">
        <v>11</v>
      </c>
      <c r="CF737275" s="7">
        <v>9</v>
      </c>
      <c r="CG737275" s="7">
        <v>7</v>
      </c>
      <c r="CH737275" s="7">
        <v>7</v>
      </c>
      <c r="CI737275" s="7">
        <v>5</v>
      </c>
      <c r="CJ737275" s="7">
        <v>7</v>
      </c>
      <c r="CK737275" s="7">
        <v>7</v>
      </c>
      <c r="CL737275" s="7">
        <v>4</v>
      </c>
    </row>
    <row r="737276" spans="1:90" x14ac:dyDescent="0.25">
      <c r="A737276" s="1" t="s">
        <v>4</v>
      </c>
      <c r="B737276" s="7">
        <v>2007</v>
      </c>
      <c r="C737276" s="7">
        <v>2007</v>
      </c>
      <c r="D737276" s="7">
        <v>2008</v>
      </c>
      <c r="E737276" s="7">
        <v>2008</v>
      </c>
      <c r="F737276" s="7">
        <v>2008</v>
      </c>
      <c r="G737276" s="7">
        <v>2008</v>
      </c>
      <c r="H737276" s="7">
        <v>2008</v>
      </c>
      <c r="I737276" s="7">
        <v>2009</v>
      </c>
      <c r="J737276" s="7">
        <v>2010</v>
      </c>
      <c r="K737276" s="7">
        <v>2010</v>
      </c>
      <c r="L737276" s="7">
        <v>2010</v>
      </c>
      <c r="M737276" s="7">
        <v>2010</v>
      </c>
      <c r="N737276" s="7">
        <v>2011</v>
      </c>
      <c r="O737276" s="7">
        <v>2011</v>
      </c>
      <c r="P737276" s="13">
        <v>2012</v>
      </c>
      <c r="Q737276" s="7">
        <v>2012</v>
      </c>
      <c r="R737276" s="7">
        <v>2012</v>
      </c>
      <c r="S737276" s="7">
        <v>2012</v>
      </c>
      <c r="T737276" s="13">
        <v>2012</v>
      </c>
      <c r="U737276" s="13">
        <v>2015</v>
      </c>
      <c r="V737276" s="13">
        <v>2015</v>
      </c>
      <c r="W737276" s="7">
        <v>2016</v>
      </c>
      <c r="X737276" s="13">
        <v>2016</v>
      </c>
      <c r="Y737276" s="7">
        <v>2016</v>
      </c>
      <c r="Z737276" s="7">
        <v>2017</v>
      </c>
      <c r="AA737276" s="7">
        <v>2017</v>
      </c>
      <c r="AB737276" s="7">
        <v>2017</v>
      </c>
      <c r="AC737276" s="7">
        <v>2019</v>
      </c>
      <c r="AD737276" s="7">
        <v>2019</v>
      </c>
      <c r="AE737276" s="7">
        <v>2019</v>
      </c>
      <c r="AF737276" s="7">
        <v>2002</v>
      </c>
      <c r="AG737276" s="7">
        <v>2003</v>
      </c>
      <c r="AH737276" s="7">
        <v>1988</v>
      </c>
      <c r="AI737276" s="7">
        <v>1989</v>
      </c>
      <c r="AJ737276" s="7">
        <v>1994</v>
      </c>
      <c r="AK737276" s="7">
        <v>1995</v>
      </c>
      <c r="AL737276" s="7">
        <v>2002</v>
      </c>
      <c r="AM737276" s="7">
        <v>2003</v>
      </c>
      <c r="AN737276" s="7">
        <v>2003</v>
      </c>
      <c r="AO737276" s="7">
        <v>2005</v>
      </c>
      <c r="AP737276" s="7">
        <v>2007</v>
      </c>
      <c r="AQ737276" s="7">
        <v>2007</v>
      </c>
      <c r="AR737276" s="7">
        <v>2007</v>
      </c>
      <c r="AS737276" s="7">
        <v>2007</v>
      </c>
      <c r="AT737276" s="7">
        <v>2007</v>
      </c>
      <c r="AU737276" s="7">
        <v>2007</v>
      </c>
      <c r="AV737276" s="7">
        <v>2007</v>
      </c>
      <c r="AW737276" s="7">
        <v>2007</v>
      </c>
      <c r="AX737276" s="7">
        <v>2007</v>
      </c>
      <c r="AY737276" s="7">
        <v>2007</v>
      </c>
      <c r="AZ737276" s="7">
        <v>2008</v>
      </c>
      <c r="BA737276" s="7">
        <v>2008</v>
      </c>
      <c r="BB737276" s="7">
        <v>2008</v>
      </c>
      <c r="BC737276" s="7">
        <v>2008</v>
      </c>
      <c r="BD737276" s="7">
        <v>2008</v>
      </c>
      <c r="BE737276" s="7">
        <v>2009</v>
      </c>
      <c r="BF737276" s="7">
        <v>2009</v>
      </c>
      <c r="BG737276" s="7">
        <v>2009</v>
      </c>
      <c r="BH737276" s="7">
        <v>2010</v>
      </c>
      <c r="BI737276" s="7">
        <v>2010</v>
      </c>
      <c r="BJ737276" s="7">
        <v>2010</v>
      </c>
      <c r="BK737276" s="7">
        <v>2010</v>
      </c>
      <c r="BL737276" s="7">
        <v>2010</v>
      </c>
      <c r="BM737276" s="7">
        <v>2010</v>
      </c>
      <c r="BN737276" s="7">
        <v>2011</v>
      </c>
      <c r="BO737276" s="7">
        <v>2011</v>
      </c>
      <c r="BP737276" s="7">
        <v>2011</v>
      </c>
      <c r="BQ737276" s="7">
        <v>2011</v>
      </c>
      <c r="BR737276" s="7">
        <v>2011</v>
      </c>
      <c r="BS737276" s="7">
        <v>2011</v>
      </c>
      <c r="BT737276" s="7">
        <v>2011</v>
      </c>
      <c r="BU737276" s="13">
        <v>2012</v>
      </c>
      <c r="BV737276" s="13">
        <v>2013</v>
      </c>
      <c r="BW737276" s="13">
        <v>2013</v>
      </c>
      <c r="BX737276" s="13">
        <v>2013</v>
      </c>
      <c r="BY737276" s="13">
        <v>2014</v>
      </c>
      <c r="BZ737276" s="13">
        <v>2014</v>
      </c>
      <c r="CA737276" s="13">
        <v>2015</v>
      </c>
      <c r="CB737276" s="13">
        <v>2015</v>
      </c>
      <c r="CC737276" s="13">
        <v>2015</v>
      </c>
      <c r="CD737276" s="13">
        <v>2016</v>
      </c>
      <c r="CE737276" s="7">
        <v>2017</v>
      </c>
      <c r="CF737276" s="7">
        <v>2017</v>
      </c>
      <c r="CG737276" s="7">
        <v>2018</v>
      </c>
      <c r="CH737276" s="7">
        <v>2018</v>
      </c>
      <c r="CI737276" s="7">
        <v>2018</v>
      </c>
      <c r="CJ737276" s="7">
        <v>2018</v>
      </c>
      <c r="CK737276" s="7">
        <v>2019</v>
      </c>
      <c r="CL737276" s="7">
        <v>2019</v>
      </c>
    </row>
    <row r="737277" spans="1:90" x14ac:dyDescent="0.25">
      <c r="A737277" s="1" t="s">
        <v>5</v>
      </c>
      <c r="B737277" s="14">
        <v>39347</v>
      </c>
      <c r="C737277" s="14">
        <v>39225</v>
      </c>
      <c r="D737277" s="14">
        <v>39701</v>
      </c>
      <c r="E737277" s="14">
        <v>39671</v>
      </c>
      <c r="F737277" s="14">
        <v>39606</v>
      </c>
      <c r="G737277" s="14">
        <v>39675</v>
      </c>
      <c r="H737277" s="14">
        <v>39671</v>
      </c>
      <c r="I737277" s="14">
        <v>40023</v>
      </c>
      <c r="J737277" s="14">
        <v>40258</v>
      </c>
      <c r="K737277" s="14">
        <v>40298</v>
      </c>
      <c r="L737277" s="14">
        <v>40375</v>
      </c>
      <c r="M737277" s="14">
        <v>40543</v>
      </c>
      <c r="N737277" s="14">
        <v>40844</v>
      </c>
      <c r="O737277" s="14">
        <v>40825</v>
      </c>
      <c r="P737277" s="14">
        <v>41185</v>
      </c>
      <c r="Q737277" s="14">
        <v>41106</v>
      </c>
      <c r="R737277" s="14">
        <v>41056</v>
      </c>
      <c r="S737277" s="14">
        <v>41048</v>
      </c>
      <c r="T737277" s="14">
        <v>41220</v>
      </c>
      <c r="U737277" s="14">
        <v>42202</v>
      </c>
      <c r="V737277" s="14">
        <v>42234</v>
      </c>
      <c r="W737277" s="14">
        <v>42709</v>
      </c>
      <c r="X737277" s="14">
        <v>42518</v>
      </c>
      <c r="Y737277" s="14">
        <v>42626</v>
      </c>
      <c r="Z737277" s="14">
        <v>42987</v>
      </c>
      <c r="AA737277" s="14">
        <v>43031</v>
      </c>
      <c r="AB737277" s="14">
        <v>42875</v>
      </c>
      <c r="AC737277" s="14">
        <v>43635</v>
      </c>
      <c r="AD737277" s="14">
        <v>43650</v>
      </c>
      <c r="AE737277" s="14">
        <v>43678</v>
      </c>
      <c r="AF737277" s="14">
        <v>37421</v>
      </c>
      <c r="AG737277" s="14">
        <v>37911</v>
      </c>
      <c r="AH737277" s="14">
        <v>32381</v>
      </c>
      <c r="AI737277" s="14">
        <v>32740</v>
      </c>
      <c r="AJ737277" s="14">
        <v>34498</v>
      </c>
      <c r="AK737277" s="14">
        <v>34849</v>
      </c>
      <c r="AL737277" s="14">
        <v>37461</v>
      </c>
      <c r="AM737277" s="14">
        <v>37949</v>
      </c>
      <c r="AN737277" s="14">
        <v>37916</v>
      </c>
      <c r="AO737277" s="14">
        <v>38608</v>
      </c>
      <c r="AP737277" s="14">
        <v>39319</v>
      </c>
      <c r="AQ737277" s="14">
        <v>39229</v>
      </c>
      <c r="AR737277" s="14">
        <v>39264</v>
      </c>
      <c r="AS737277" s="14">
        <v>39311</v>
      </c>
      <c r="AT737277" s="14">
        <v>39305</v>
      </c>
      <c r="AU737277" s="14">
        <v>39411</v>
      </c>
      <c r="AV737277" s="14">
        <v>39266</v>
      </c>
      <c r="AW737277" s="14">
        <v>39336</v>
      </c>
      <c r="AX737277" s="14">
        <v>39259</v>
      </c>
      <c r="AY737277" s="14">
        <v>39379</v>
      </c>
      <c r="AZ737277" s="14">
        <v>39671</v>
      </c>
      <c r="BA737277" s="14">
        <v>39571</v>
      </c>
      <c r="BB737277" s="14">
        <v>39671</v>
      </c>
      <c r="BC737277" s="14">
        <v>39709</v>
      </c>
      <c r="BD737277" s="14">
        <v>39615</v>
      </c>
      <c r="BE737277" s="14">
        <v>39980</v>
      </c>
      <c r="BF737277" s="14">
        <v>40026</v>
      </c>
      <c r="BG737277" s="14">
        <v>40071</v>
      </c>
      <c r="BH737277" s="14">
        <v>40279</v>
      </c>
      <c r="BI737277" s="14">
        <v>40390</v>
      </c>
      <c r="BJ737277" s="14">
        <v>40338</v>
      </c>
      <c r="BK737277" s="14">
        <v>40339</v>
      </c>
      <c r="BL737277" s="14">
        <v>40246</v>
      </c>
      <c r="BM737277" s="14">
        <v>40419</v>
      </c>
      <c r="BN737277" s="14">
        <v>40856</v>
      </c>
      <c r="BO737277" s="14">
        <v>40736</v>
      </c>
      <c r="BP737277" s="14">
        <v>40640</v>
      </c>
      <c r="BQ737277" s="14">
        <v>40764</v>
      </c>
      <c r="BR737277" s="14">
        <v>40682</v>
      </c>
      <c r="BS737277" s="14">
        <v>40796</v>
      </c>
      <c r="BT737277" s="14">
        <v>40702</v>
      </c>
      <c r="BU737277" s="14">
        <v>41218</v>
      </c>
      <c r="BV737277" s="14">
        <v>41519</v>
      </c>
      <c r="BW737277" s="14">
        <v>41483</v>
      </c>
      <c r="BX737277" s="14">
        <v>41532</v>
      </c>
      <c r="BY737277" s="14">
        <v>41910</v>
      </c>
      <c r="BZ737277" s="14">
        <v>41858</v>
      </c>
      <c r="CA737277" s="14">
        <v>42210</v>
      </c>
      <c r="CB737277" s="14">
        <v>42150</v>
      </c>
      <c r="CC737277" s="14">
        <v>42155</v>
      </c>
      <c r="CD737277" s="14">
        <v>42549</v>
      </c>
      <c r="CE737277" s="14">
        <v>43067</v>
      </c>
      <c r="CF737277" s="14">
        <v>42997</v>
      </c>
      <c r="CG737277" s="15">
        <v>43303</v>
      </c>
      <c r="CH737277" s="15">
        <v>43310</v>
      </c>
      <c r="CI737277" s="15">
        <v>43240</v>
      </c>
      <c r="CJ737277" s="15">
        <v>43291</v>
      </c>
      <c r="CK737277" s="14">
        <v>43662</v>
      </c>
      <c r="CL737277" s="15">
        <v>43563</v>
      </c>
    </row>
    <row r="737278" spans="1:90" x14ac:dyDescent="0.25">
      <c r="A737278" s="1" t="s">
        <v>6</v>
      </c>
      <c r="B737278" s="7" t="s">
        <v>68</v>
      </c>
      <c r="C737278" s="7" t="s">
        <v>72</v>
      </c>
      <c r="D737278" s="13" t="s">
        <v>74</v>
      </c>
      <c r="E737278" s="7" t="s">
        <v>78</v>
      </c>
      <c r="F737278" s="7" t="s">
        <v>80</v>
      </c>
      <c r="G737278" s="7" t="s">
        <v>82</v>
      </c>
      <c r="H737278" s="7" t="s">
        <v>84</v>
      </c>
      <c r="I737278" s="13" t="s">
        <v>62</v>
      </c>
      <c r="J737278" s="13" t="s">
        <v>88</v>
      </c>
      <c r="K737278" s="13" t="s">
        <v>74</v>
      </c>
      <c r="L737278" s="13" t="s">
        <v>63</v>
      </c>
      <c r="M737278" s="13" t="s">
        <v>92</v>
      </c>
      <c r="N737278" s="13" t="s">
        <v>60</v>
      </c>
      <c r="O737278" s="13" t="s">
        <v>95</v>
      </c>
      <c r="P737278" s="13" t="s">
        <v>60</v>
      </c>
      <c r="Q737278" s="13" t="s">
        <v>98</v>
      </c>
      <c r="R737278" s="13" t="s">
        <v>101</v>
      </c>
      <c r="S737278" s="13" t="s">
        <v>65</v>
      </c>
      <c r="T737278" s="13" t="s">
        <v>58</v>
      </c>
      <c r="U737278" s="13" t="s">
        <v>64</v>
      </c>
      <c r="V737278" s="13" t="s">
        <v>107</v>
      </c>
      <c r="W737278" s="13" t="s">
        <v>109</v>
      </c>
      <c r="X737278" s="13" t="s">
        <v>107</v>
      </c>
      <c r="Y737278" s="13" t="s">
        <v>55</v>
      </c>
      <c r="Z737278" s="11" t="s">
        <v>64</v>
      </c>
      <c r="AA737278" s="11" t="s">
        <v>114</v>
      </c>
      <c r="AB737278" s="11" t="s">
        <v>116</v>
      </c>
      <c r="AC737278" s="7" t="s">
        <v>114</v>
      </c>
      <c r="AD737278" s="7" t="s">
        <v>64</v>
      </c>
      <c r="AE737278" s="7" t="s">
        <v>58</v>
      </c>
      <c r="AF737278" s="7" t="s">
        <v>59</v>
      </c>
      <c r="AG737278" s="7" t="s">
        <v>124</v>
      </c>
      <c r="AH737278" s="7" t="s">
        <v>82</v>
      </c>
      <c r="AI737278" s="7" t="s">
        <v>128</v>
      </c>
      <c r="AJ737278" s="7" t="s">
        <v>82</v>
      </c>
      <c r="AK737278" s="7" t="s">
        <v>131</v>
      </c>
      <c r="AL737278" s="7" t="s">
        <v>82</v>
      </c>
      <c r="AM737278" s="7" t="s">
        <v>62</v>
      </c>
      <c r="AN737278" s="7" t="s">
        <v>63</v>
      </c>
      <c r="AO737278" s="7" t="s">
        <v>107</v>
      </c>
      <c r="AP737278" s="7" t="s">
        <v>60</v>
      </c>
      <c r="AQ737278" s="7" t="s">
        <v>74</v>
      </c>
      <c r="AR737278" s="7" t="s">
        <v>144</v>
      </c>
      <c r="AS737278" s="7" t="s">
        <v>78</v>
      </c>
      <c r="AT737278" s="13" t="s">
        <v>144</v>
      </c>
      <c r="AU737278" s="7" t="s">
        <v>65</v>
      </c>
      <c r="AV737278" s="7" t="s">
        <v>150</v>
      </c>
      <c r="AW737278" s="7" t="s">
        <v>63</v>
      </c>
      <c r="AX737278" s="7" t="s">
        <v>154</v>
      </c>
      <c r="AY737278" s="7" t="s">
        <v>156</v>
      </c>
      <c r="AZ737278" s="7" t="s">
        <v>144</v>
      </c>
      <c r="BA737278" s="7" t="s">
        <v>61</v>
      </c>
      <c r="BB737278" s="7" t="s">
        <v>116</v>
      </c>
      <c r="BC737278" s="7" t="s">
        <v>82</v>
      </c>
      <c r="BD737278" s="7" t="s">
        <v>107</v>
      </c>
      <c r="BE737278" s="13" t="s">
        <v>74</v>
      </c>
      <c r="BF737278" s="13" t="s">
        <v>82</v>
      </c>
      <c r="BG737278" s="13" t="s">
        <v>66</v>
      </c>
      <c r="BH737278" s="13" t="s">
        <v>63</v>
      </c>
      <c r="BI737278" s="13" t="s">
        <v>82</v>
      </c>
      <c r="BJ737278" s="13" t="s">
        <v>74</v>
      </c>
      <c r="BK737278" s="13" t="s">
        <v>63</v>
      </c>
      <c r="BL737278" s="13" t="s">
        <v>172</v>
      </c>
      <c r="BM737278" s="13" t="s">
        <v>82</v>
      </c>
      <c r="BN737278" s="13" t="s">
        <v>175</v>
      </c>
      <c r="BO737278" s="13" t="s">
        <v>177</v>
      </c>
      <c r="BP737278" s="13" t="s">
        <v>82</v>
      </c>
      <c r="BQ737278" s="13" t="s">
        <v>180</v>
      </c>
      <c r="BR737278" s="13" t="s">
        <v>182</v>
      </c>
      <c r="BS737278" s="13" t="s">
        <v>59</v>
      </c>
      <c r="BT737278" s="13" t="s">
        <v>59</v>
      </c>
      <c r="BU737278" s="13" t="s">
        <v>186</v>
      </c>
      <c r="BV737278" s="13" t="s">
        <v>124</v>
      </c>
      <c r="BW737278" s="13" t="s">
        <v>107</v>
      </c>
      <c r="BX737278" s="13" t="s">
        <v>107</v>
      </c>
      <c r="BY737278" s="13" t="s">
        <v>191</v>
      </c>
      <c r="BZ737278" s="13" t="s">
        <v>64</v>
      </c>
      <c r="CA737278" s="13" t="s">
        <v>124</v>
      </c>
      <c r="CB737278" s="13" t="s">
        <v>72</v>
      </c>
      <c r="CC737278" s="13" t="s">
        <v>63</v>
      </c>
      <c r="CD737278" s="13" t="s">
        <v>64</v>
      </c>
      <c r="CE737278" s="11" t="s">
        <v>114</v>
      </c>
      <c r="CF737278" s="11" t="s">
        <v>61</v>
      </c>
      <c r="CG737278" s="7" t="s">
        <v>201</v>
      </c>
      <c r="CH737278" s="7" t="s">
        <v>203</v>
      </c>
      <c r="CI737278" s="7" t="s">
        <v>144</v>
      </c>
      <c r="CJ737278" s="7" t="s">
        <v>207</v>
      </c>
      <c r="CK737278" s="7" t="s">
        <v>101</v>
      </c>
      <c r="CL737278" s="7" t="s">
        <v>65</v>
      </c>
    </row>
    <row r="737279" spans="1:90" x14ac:dyDescent="0.25">
      <c r="A737279" s="1" t="s">
        <v>7</v>
      </c>
      <c r="B737279" s="7" t="s">
        <v>69</v>
      </c>
      <c r="C737279" s="7" t="s">
        <v>69</v>
      </c>
      <c r="D737279" s="7" t="s">
        <v>75</v>
      </c>
      <c r="E737279" s="7" t="s">
        <v>75</v>
      </c>
      <c r="F737279" s="7" t="s">
        <v>69</v>
      </c>
      <c r="G737279" s="7" t="s">
        <v>75</v>
      </c>
      <c r="I737279" s="7" t="s">
        <v>69</v>
      </c>
      <c r="J737279" s="7" t="s">
        <v>75</v>
      </c>
      <c r="K737279" s="7" t="s">
        <v>75</v>
      </c>
      <c r="L737279" s="7" t="s">
        <v>75</v>
      </c>
      <c r="M737279" s="7" t="s">
        <v>75</v>
      </c>
      <c r="N737279" s="7" t="s">
        <v>75</v>
      </c>
      <c r="O737279" s="7" t="s">
        <v>75</v>
      </c>
      <c r="P737279" s="7" t="s">
        <v>75</v>
      </c>
      <c r="Q737279" s="7" t="s">
        <v>69</v>
      </c>
      <c r="R737279" s="7" t="s">
        <v>75</v>
      </c>
      <c r="S737279" s="13" t="s">
        <v>75</v>
      </c>
      <c r="T737279" s="7" t="s">
        <v>75</v>
      </c>
      <c r="U737279" s="7" t="s">
        <v>75</v>
      </c>
      <c r="V737279" s="7" t="s">
        <v>69</v>
      </c>
      <c r="W737279" s="7" t="s">
        <v>75</v>
      </c>
      <c r="X737279" s="7" t="s">
        <v>69</v>
      </c>
      <c r="Y737279" s="7" t="s">
        <v>75</v>
      </c>
      <c r="Z737279" s="7" t="s">
        <v>75</v>
      </c>
      <c r="AA737279" s="7" t="s">
        <v>75</v>
      </c>
      <c r="AB737279" s="11" t="s">
        <v>75</v>
      </c>
      <c r="AC737279" s="7" t="s">
        <v>75</v>
      </c>
      <c r="AD737279" s="7" t="s">
        <v>75</v>
      </c>
      <c r="AE737279" s="7" t="s">
        <v>75</v>
      </c>
      <c r="AF737279" s="7" t="s">
        <v>75</v>
      </c>
      <c r="AG737279" s="7" t="s">
        <v>69</v>
      </c>
      <c r="AH737279" s="7" t="s">
        <v>75</v>
      </c>
      <c r="AI737279" s="7" t="s">
        <v>69</v>
      </c>
      <c r="AJ737279" s="7" t="s">
        <v>75</v>
      </c>
      <c r="AK737279" s="7" t="s">
        <v>75</v>
      </c>
      <c r="AL737279" s="7" t="s">
        <v>75</v>
      </c>
      <c r="AM737279" s="7" t="s">
        <v>69</v>
      </c>
      <c r="AN737279" s="7" t="s">
        <v>75</v>
      </c>
      <c r="AO737279" s="7" t="s">
        <v>69</v>
      </c>
      <c r="AP737279" s="7" t="s">
        <v>75</v>
      </c>
      <c r="AQ737279" s="7" t="s">
        <v>75</v>
      </c>
      <c r="AR737279" s="7" t="s">
        <v>75</v>
      </c>
      <c r="AS737279" s="7" t="s">
        <v>75</v>
      </c>
      <c r="AT737279" s="7" t="s">
        <v>75</v>
      </c>
      <c r="AU737279" s="7" t="s">
        <v>75</v>
      </c>
      <c r="AV737279" s="7" t="s">
        <v>69</v>
      </c>
      <c r="AW737279" s="7" t="s">
        <v>75</v>
      </c>
      <c r="AX737279" s="7" t="s">
        <v>69</v>
      </c>
      <c r="AY737279" s="7" t="s">
        <v>75</v>
      </c>
      <c r="AZ737279" s="7" t="s">
        <v>75</v>
      </c>
      <c r="BA737279" s="7" t="s">
        <v>75</v>
      </c>
      <c r="BB737279" s="7" t="s">
        <v>75</v>
      </c>
      <c r="BC737279" s="7" t="s">
        <v>75</v>
      </c>
      <c r="BD737279" s="7" t="s">
        <v>69</v>
      </c>
      <c r="BE737279" s="7" t="s">
        <v>75</v>
      </c>
      <c r="BF737279" s="7" t="s">
        <v>75</v>
      </c>
      <c r="BG737279" s="7" t="s">
        <v>75</v>
      </c>
      <c r="BH737279" s="7" t="s">
        <v>75</v>
      </c>
      <c r="BI737279" s="7" t="s">
        <v>75</v>
      </c>
      <c r="BJ737279" s="7" t="s">
        <v>75</v>
      </c>
      <c r="BK737279" s="7" t="s">
        <v>75</v>
      </c>
      <c r="BL737279" s="7" t="s">
        <v>75</v>
      </c>
      <c r="BM737279" s="7" t="s">
        <v>75</v>
      </c>
      <c r="BN737279" s="7" t="s">
        <v>69</v>
      </c>
      <c r="BO737279" s="13"/>
      <c r="BP737279" s="7" t="s">
        <v>75</v>
      </c>
      <c r="BQ737279" s="7" t="s">
        <v>75</v>
      </c>
      <c r="BR737279" s="7" t="s">
        <v>75</v>
      </c>
      <c r="BS737279" s="7" t="s">
        <v>75</v>
      </c>
      <c r="BT737279" s="7" t="s">
        <v>75</v>
      </c>
      <c r="BU737279" s="7" t="s">
        <v>75</v>
      </c>
      <c r="BV737279" s="7" t="s">
        <v>69</v>
      </c>
      <c r="BW737279" s="7" t="s">
        <v>69</v>
      </c>
      <c r="BX737279" s="7" t="s">
        <v>69</v>
      </c>
      <c r="BY737279" s="7" t="s">
        <v>75</v>
      </c>
      <c r="BZ737279" s="7" t="s">
        <v>75</v>
      </c>
      <c r="CA737279" s="7" t="s">
        <v>69</v>
      </c>
      <c r="CB737279" s="7" t="s">
        <v>69</v>
      </c>
      <c r="CC737279" s="7" t="s">
        <v>75</v>
      </c>
      <c r="CD737279" s="7" t="s">
        <v>75</v>
      </c>
      <c r="CE737279" s="7" t="s">
        <v>75</v>
      </c>
      <c r="CF737279" s="7" t="s">
        <v>75</v>
      </c>
      <c r="CG737279" s="7" t="s">
        <v>75</v>
      </c>
      <c r="CH737279" s="7" t="s">
        <v>69</v>
      </c>
      <c r="CI737279" s="7" t="s">
        <v>75</v>
      </c>
      <c r="CJ737279" s="7" t="s">
        <v>75</v>
      </c>
      <c r="CK737279" s="7" t="s">
        <v>75</v>
      </c>
      <c r="CL737279" s="7" t="s">
        <v>75</v>
      </c>
    </row>
    <row r="737280" spans="1:90" x14ac:dyDescent="0.25">
      <c r="A737280" s="1" t="s">
        <v>8</v>
      </c>
      <c r="B737280" s="13" t="s">
        <v>70</v>
      </c>
      <c r="C737280" s="7" t="s">
        <v>70</v>
      </c>
      <c r="D737280" s="11" t="s">
        <v>76</v>
      </c>
      <c r="E737280" s="11" t="s">
        <v>76</v>
      </c>
      <c r="F737280" s="11" t="s">
        <v>70</v>
      </c>
      <c r="G737280" s="11" t="s">
        <v>76</v>
      </c>
      <c r="H737280" s="11" t="s">
        <v>85</v>
      </c>
      <c r="I737280" s="11" t="s">
        <v>70</v>
      </c>
      <c r="J737280" s="11" t="s">
        <v>76</v>
      </c>
      <c r="K737280" s="11" t="s">
        <v>76</v>
      </c>
      <c r="L737280" s="11" t="s">
        <v>76</v>
      </c>
      <c r="M737280" s="13" t="s">
        <v>76</v>
      </c>
      <c r="N737280" s="11" t="s">
        <v>76</v>
      </c>
      <c r="O737280" s="11" t="s">
        <v>76</v>
      </c>
      <c r="P737280" s="11" t="s">
        <v>76</v>
      </c>
      <c r="Q737280" s="11" t="s">
        <v>99</v>
      </c>
      <c r="R737280" s="13" t="s">
        <v>76</v>
      </c>
      <c r="S737280" s="13" t="s">
        <v>76</v>
      </c>
      <c r="T737280" s="11" t="s">
        <v>104</v>
      </c>
      <c r="U737280" s="11" t="s">
        <v>76</v>
      </c>
      <c r="V737280" s="11" t="s">
        <v>70</v>
      </c>
      <c r="W737280" s="11" t="s">
        <v>104</v>
      </c>
      <c r="X737280" s="11" t="s">
        <v>70</v>
      </c>
      <c r="Y737280" s="11" t="s">
        <v>76</v>
      </c>
      <c r="Z737280" s="11" t="s">
        <v>76</v>
      </c>
      <c r="AA737280" s="11" t="s">
        <v>76</v>
      </c>
      <c r="AB737280" s="11" t="s">
        <v>76</v>
      </c>
      <c r="AC737280" s="11" t="s">
        <v>76</v>
      </c>
      <c r="AD737280" s="11" t="s">
        <v>76</v>
      </c>
      <c r="AE737280" s="11" t="s">
        <v>104</v>
      </c>
      <c r="AF737280" s="11" t="s">
        <v>76</v>
      </c>
      <c r="AG737280" s="11" t="s">
        <v>70</v>
      </c>
      <c r="AH737280" s="11" t="s">
        <v>76</v>
      </c>
      <c r="AI737280" s="11" t="s">
        <v>99</v>
      </c>
      <c r="AJ737280" s="11" t="s">
        <v>76</v>
      </c>
      <c r="AK737280" s="11" t="s">
        <v>76</v>
      </c>
      <c r="AL737280" s="11" t="s">
        <v>76</v>
      </c>
      <c r="AM737280" s="11" t="s">
        <v>70</v>
      </c>
      <c r="AN737280" s="11" t="s">
        <v>76</v>
      </c>
      <c r="AO737280" s="11" t="s">
        <v>70</v>
      </c>
      <c r="AP737280" s="11" t="s">
        <v>76</v>
      </c>
      <c r="AQ737280" s="11" t="s">
        <v>76</v>
      </c>
      <c r="AR737280" s="11" t="s">
        <v>76</v>
      </c>
      <c r="AS737280" s="11" t="s">
        <v>76</v>
      </c>
      <c r="AT737280" s="11" t="s">
        <v>76</v>
      </c>
      <c r="AU737280" s="13" t="s">
        <v>76</v>
      </c>
      <c r="AV737280" s="7" t="s">
        <v>151</v>
      </c>
      <c r="AW737280" s="11" t="s">
        <v>76</v>
      </c>
      <c r="AX737280" s="13" t="s">
        <v>151</v>
      </c>
      <c r="AY737280" s="11" t="s">
        <v>76</v>
      </c>
      <c r="AZ737280" s="11" t="s">
        <v>76</v>
      </c>
      <c r="BA737280" s="11" t="s">
        <v>104</v>
      </c>
      <c r="BB737280" s="11" t="s">
        <v>76</v>
      </c>
      <c r="BC737280" s="11" t="s">
        <v>76</v>
      </c>
      <c r="BD737280" s="11" t="s">
        <v>70</v>
      </c>
      <c r="BE737280" s="11" t="s">
        <v>76</v>
      </c>
      <c r="BF737280" s="11" t="s">
        <v>76</v>
      </c>
      <c r="BG737280" s="11" t="s">
        <v>76</v>
      </c>
      <c r="BH737280" s="11" t="s">
        <v>76</v>
      </c>
      <c r="BI737280" s="11" t="s">
        <v>76</v>
      </c>
      <c r="BJ737280" s="11" t="s">
        <v>76</v>
      </c>
      <c r="BK737280" s="11" t="s">
        <v>76</v>
      </c>
      <c r="BL737280" s="11" t="s">
        <v>76</v>
      </c>
      <c r="BM737280" s="11" t="s">
        <v>76</v>
      </c>
      <c r="BN737280" s="11" t="s">
        <v>70</v>
      </c>
      <c r="BO737280" s="11" t="s">
        <v>85</v>
      </c>
      <c r="BP737280" s="11" t="s">
        <v>76</v>
      </c>
      <c r="BQ737280" s="11" t="s">
        <v>76</v>
      </c>
      <c r="BR737280" s="11" t="s">
        <v>76</v>
      </c>
      <c r="BS737280" s="11" t="s">
        <v>76</v>
      </c>
      <c r="BT737280" s="11" t="s">
        <v>76</v>
      </c>
      <c r="BU737280" s="11" t="s">
        <v>76</v>
      </c>
      <c r="BV737280" s="11" t="s">
        <v>70</v>
      </c>
      <c r="BW737280" s="11" t="s">
        <v>70</v>
      </c>
      <c r="BX737280" s="11" t="s">
        <v>70</v>
      </c>
      <c r="BY737280" s="11" t="s">
        <v>104</v>
      </c>
      <c r="BZ737280" s="11" t="s">
        <v>76</v>
      </c>
      <c r="CA737280" s="11" t="s">
        <v>70</v>
      </c>
      <c r="CB737280" s="11" t="s">
        <v>70</v>
      </c>
      <c r="CC737280" s="11" t="s">
        <v>76</v>
      </c>
      <c r="CD737280" s="11" t="s">
        <v>76</v>
      </c>
      <c r="CE737280" s="11" t="s">
        <v>76</v>
      </c>
      <c r="CF737280" s="11" t="s">
        <v>104</v>
      </c>
      <c r="CG737280" s="11" t="s">
        <v>76</v>
      </c>
      <c r="CH737280" s="11" t="s">
        <v>151</v>
      </c>
      <c r="CI737280" s="11" t="s">
        <v>76</v>
      </c>
      <c r="CJ737280" s="11" t="s">
        <v>76</v>
      </c>
      <c r="CK737280" s="11" t="s">
        <v>76</v>
      </c>
      <c r="CL737280" s="11" t="s">
        <v>76</v>
      </c>
    </row>
    <row r="737281" spans="1:90" x14ac:dyDescent="0.25">
      <c r="A737281" s="1" t="s">
        <v>9</v>
      </c>
      <c r="AI737281" s="7" t="s">
        <v>56</v>
      </c>
      <c r="AK737281" s="7" t="s">
        <v>56</v>
      </c>
      <c r="AL737281" s="7" t="s">
        <v>56</v>
      </c>
      <c r="AM737281" s="7" t="s">
        <v>56</v>
      </c>
      <c r="AN737281" s="7" t="s">
        <v>56</v>
      </c>
      <c r="AO737281" s="7" t="s">
        <v>56</v>
      </c>
      <c r="AT737281" s="13"/>
      <c r="AY737281" s="7" t="s">
        <v>56</v>
      </c>
      <c r="AZ737281" s="7" t="s">
        <v>56</v>
      </c>
      <c r="BA737281" s="7" t="s">
        <v>56</v>
      </c>
      <c r="BC737281" s="7" t="s">
        <v>56</v>
      </c>
      <c r="BG737281" s="13" t="s">
        <v>56</v>
      </c>
      <c r="BL737281" s="13" t="s">
        <v>56</v>
      </c>
      <c r="BM737281" s="13"/>
      <c r="BO737281" s="13"/>
      <c r="BQ737281" s="13"/>
      <c r="BR737281" s="13" t="s">
        <v>56</v>
      </c>
      <c r="BS737281" s="13" t="s">
        <v>56</v>
      </c>
      <c r="BY737281" s="7" t="s">
        <v>56</v>
      </c>
      <c r="CL737281" s="7" t="s">
        <v>56</v>
      </c>
    </row>
    <row r="737282" spans="1:90" x14ac:dyDescent="0.25">
      <c r="A737282" s="1" t="s">
        <v>10</v>
      </c>
      <c r="B737282" s="13" t="s">
        <v>56</v>
      </c>
      <c r="C737282" s="7" t="s">
        <v>56</v>
      </c>
      <c r="D737282" s="13" t="s">
        <v>56</v>
      </c>
      <c r="E737282" s="13" t="s">
        <v>56</v>
      </c>
      <c r="F737282" s="13" t="s">
        <v>56</v>
      </c>
      <c r="G737282" s="13" t="s">
        <v>56</v>
      </c>
      <c r="H737282" s="13" t="s">
        <v>56</v>
      </c>
      <c r="I737282" s="13" t="s">
        <v>56</v>
      </c>
      <c r="J737282" s="13" t="s">
        <v>56</v>
      </c>
      <c r="K737282" s="13" t="s">
        <v>56</v>
      </c>
      <c r="L737282" s="13" t="s">
        <v>56</v>
      </c>
      <c r="M737282" s="13" t="s">
        <v>56</v>
      </c>
      <c r="N737282" s="13" t="s">
        <v>56</v>
      </c>
      <c r="O737282" s="13" t="s">
        <v>56</v>
      </c>
      <c r="P737282" s="13" t="s">
        <v>56</v>
      </c>
      <c r="Q737282" s="13" t="s">
        <v>56</v>
      </c>
      <c r="R737282" s="13" t="s">
        <v>56</v>
      </c>
      <c r="S737282" s="13" t="s">
        <v>56</v>
      </c>
      <c r="T737282" s="7" t="s">
        <v>56</v>
      </c>
      <c r="U737282" s="7" t="s">
        <v>56</v>
      </c>
      <c r="V737282" s="7" t="s">
        <v>56</v>
      </c>
      <c r="W737282" s="7" t="s">
        <v>56</v>
      </c>
      <c r="X737282" s="7" t="s">
        <v>56</v>
      </c>
      <c r="Y737282" s="7" t="s">
        <v>56</v>
      </c>
      <c r="Z737282" s="7" t="s">
        <v>56</v>
      </c>
      <c r="AA737282" s="7" t="s">
        <v>56</v>
      </c>
      <c r="AB737282" s="7" t="s">
        <v>56</v>
      </c>
      <c r="AC737282" s="7" t="s">
        <v>56</v>
      </c>
      <c r="AD737282" s="7" t="s">
        <v>56</v>
      </c>
      <c r="AE737282" s="7" t="s">
        <v>56</v>
      </c>
      <c r="AS737282" s="13"/>
      <c r="BE737282" s="13"/>
      <c r="BT737282" s="13"/>
    </row>
    <row r="737283" spans="1:90" x14ac:dyDescent="0.25">
      <c r="A737283" s="1" t="s">
        <v>11</v>
      </c>
      <c r="AF737283" s="7" t="s">
        <v>56</v>
      </c>
      <c r="AG737283" s="13" t="s">
        <v>56</v>
      </c>
      <c r="AH737283" s="7" t="s">
        <v>56</v>
      </c>
      <c r="AJ737283" s="13" t="s">
        <v>56</v>
      </c>
      <c r="AN737283" s="13"/>
      <c r="AP737283" s="13" t="s">
        <v>56</v>
      </c>
      <c r="AQ737283" s="13" t="s">
        <v>56</v>
      </c>
      <c r="AR737283" s="13" t="s">
        <v>56</v>
      </c>
      <c r="AS737283" s="7" t="s">
        <v>56</v>
      </c>
      <c r="AT737283" s="7" t="s">
        <v>56</v>
      </c>
      <c r="AU737283" s="13" t="s">
        <v>56</v>
      </c>
      <c r="AV737283" s="13" t="s">
        <v>56</v>
      </c>
      <c r="AW737283" s="13" t="s">
        <v>56</v>
      </c>
      <c r="AX737283" s="13" t="s">
        <v>56</v>
      </c>
      <c r="BB737283" s="13" t="s">
        <v>56</v>
      </c>
      <c r="BD737283" s="13" t="s">
        <v>56</v>
      </c>
      <c r="BE737283" s="13" t="s">
        <v>56</v>
      </c>
      <c r="BF737283" s="13" t="s">
        <v>56</v>
      </c>
      <c r="BH737283" s="7" t="s">
        <v>56</v>
      </c>
      <c r="BI737283" s="13" t="s">
        <v>56</v>
      </c>
      <c r="BJ737283" s="13" t="s">
        <v>56</v>
      </c>
      <c r="BK737283" s="13" t="s">
        <v>56</v>
      </c>
      <c r="BM737283" s="7" t="s">
        <v>56</v>
      </c>
      <c r="BN737283" s="13" t="s">
        <v>56</v>
      </c>
      <c r="BO737283" s="7" t="s">
        <v>56</v>
      </c>
      <c r="BP737283" s="7" t="s">
        <v>56</v>
      </c>
      <c r="BQ737283" s="7" t="s">
        <v>56</v>
      </c>
      <c r="BT737283" s="13" t="s">
        <v>56</v>
      </c>
      <c r="BU737283" s="13" t="s">
        <v>56</v>
      </c>
      <c r="BV737283" s="13" t="s">
        <v>56</v>
      </c>
      <c r="BW737283" s="13" t="s">
        <v>56</v>
      </c>
      <c r="BX737283" s="13" t="s">
        <v>56</v>
      </c>
      <c r="BZ737283" s="13" t="s">
        <v>56</v>
      </c>
      <c r="CA737283" s="7" t="s">
        <v>56</v>
      </c>
      <c r="CB737283" s="7" t="s">
        <v>56</v>
      </c>
      <c r="CC737283" s="7" t="s">
        <v>56</v>
      </c>
      <c r="CD737283" s="7" t="s">
        <v>56</v>
      </c>
      <c r="CE737283" s="7" t="s">
        <v>56</v>
      </c>
      <c r="CF737283" s="7" t="s">
        <v>56</v>
      </c>
      <c r="CG737283" s="7" t="s">
        <v>56</v>
      </c>
      <c r="CH737283" s="7" t="s">
        <v>56</v>
      </c>
      <c r="CI737283" s="7" t="s">
        <v>56</v>
      </c>
      <c r="CJ737283" s="7" t="s">
        <v>56</v>
      </c>
      <c r="CK737283" s="7" t="s">
        <v>56</v>
      </c>
    </row>
    <row r="737284" spans="1:90" x14ac:dyDescent="0.25">
      <c r="A737284" s="16" t="s">
        <v>12</v>
      </c>
      <c r="C737284" s="13"/>
      <c r="AF737284" s="7" t="s">
        <v>56</v>
      </c>
      <c r="AG737284" s="13" t="s">
        <v>56</v>
      </c>
      <c r="AH737284" s="7" t="s">
        <v>56</v>
      </c>
      <c r="AI737284" s="13" t="s">
        <v>56</v>
      </c>
      <c r="AJ737284" s="13" t="s">
        <v>56</v>
      </c>
      <c r="AK737284" s="13" t="s">
        <v>56</v>
      </c>
      <c r="AL737284" s="13" t="s">
        <v>56</v>
      </c>
      <c r="AM737284" s="13" t="s">
        <v>56</v>
      </c>
      <c r="AN737284" s="13" t="s">
        <v>56</v>
      </c>
      <c r="AO737284" s="13" t="s">
        <v>56</v>
      </c>
      <c r="AP737284" s="13" t="s">
        <v>56</v>
      </c>
      <c r="AQ737284" s="13" t="s">
        <v>56</v>
      </c>
      <c r="AR737284" s="13" t="s">
        <v>56</v>
      </c>
      <c r="AS737284" s="7" t="s">
        <v>56</v>
      </c>
      <c r="AT737284" s="7" t="s">
        <v>56</v>
      </c>
      <c r="AU737284" s="13" t="s">
        <v>56</v>
      </c>
      <c r="AV737284" s="13" t="s">
        <v>56</v>
      </c>
      <c r="AW737284" s="13" t="s">
        <v>56</v>
      </c>
      <c r="AX737284" s="13" t="s">
        <v>56</v>
      </c>
      <c r="AY737284" s="13" t="s">
        <v>56</v>
      </c>
      <c r="AZ737284" s="13" t="s">
        <v>56</v>
      </c>
      <c r="BA737284" s="13" t="s">
        <v>56</v>
      </c>
      <c r="BB737284" s="13" t="s">
        <v>56</v>
      </c>
      <c r="BC737284" s="13" t="s">
        <v>56</v>
      </c>
      <c r="BD737284" s="13" t="s">
        <v>56</v>
      </c>
      <c r="BE737284" s="13" t="s">
        <v>56</v>
      </c>
      <c r="BF737284" s="13" t="s">
        <v>56</v>
      </c>
      <c r="BG737284" s="13" t="s">
        <v>56</v>
      </c>
      <c r="BH737284" s="7" t="s">
        <v>56</v>
      </c>
      <c r="BI737284" s="13" t="s">
        <v>56</v>
      </c>
      <c r="BJ737284" s="13" t="s">
        <v>56</v>
      </c>
      <c r="BK737284" s="13" t="s">
        <v>56</v>
      </c>
      <c r="BL737284" s="13" t="s">
        <v>56</v>
      </c>
      <c r="BM737284" s="7" t="s">
        <v>56</v>
      </c>
      <c r="BN737284" s="13" t="s">
        <v>56</v>
      </c>
      <c r="BO737284" s="13" t="s">
        <v>56</v>
      </c>
      <c r="BP737284" s="7" t="s">
        <v>56</v>
      </c>
      <c r="BQ737284" s="7" t="s">
        <v>56</v>
      </c>
      <c r="BR737284" s="13" t="s">
        <v>56</v>
      </c>
      <c r="BS737284" s="13" t="s">
        <v>56</v>
      </c>
      <c r="BT737284" s="13" t="s">
        <v>56</v>
      </c>
      <c r="BU737284" s="13" t="s">
        <v>56</v>
      </c>
      <c r="BV737284" s="13" t="s">
        <v>56</v>
      </c>
      <c r="BW737284" s="13" t="s">
        <v>56</v>
      </c>
      <c r="BX737284" s="13" t="s">
        <v>56</v>
      </c>
      <c r="BY737284" s="7" t="s">
        <v>56</v>
      </c>
      <c r="CA737284" s="7" t="s">
        <v>56</v>
      </c>
      <c r="CB737284" s="7" t="s">
        <v>56</v>
      </c>
      <c r="CC737284" s="7" t="s">
        <v>56</v>
      </c>
      <c r="CE737284" s="7" t="s">
        <v>56</v>
      </c>
      <c r="CG737284" s="7" t="s">
        <v>56</v>
      </c>
      <c r="CH737284" s="7" t="s">
        <v>56</v>
      </c>
      <c r="CI737284" s="7" t="s">
        <v>56</v>
      </c>
      <c r="CK737284" s="7" t="s">
        <v>56</v>
      </c>
      <c r="CL737284" s="7" t="s">
        <v>56</v>
      </c>
    </row>
    <row r="737285" spans="1:90" x14ac:dyDescent="0.25">
      <c r="A737285" s="7" t="s">
        <v>13</v>
      </c>
      <c r="AF737285" s="7">
        <v>1</v>
      </c>
      <c r="AG737285" s="7">
        <v>1</v>
      </c>
      <c r="AH737285" s="7">
        <v>1</v>
      </c>
      <c r="AI737285" s="7">
        <v>2</v>
      </c>
      <c r="AJ737285" s="13">
        <v>1</v>
      </c>
      <c r="AL737285" s="7">
        <v>2</v>
      </c>
      <c r="AN737285" s="7">
        <v>2</v>
      </c>
      <c r="AP737285" s="7">
        <v>1</v>
      </c>
      <c r="AT737285" s="7">
        <v>1</v>
      </c>
      <c r="AU737285" s="7">
        <v>1</v>
      </c>
      <c r="AV737285" s="7">
        <v>1</v>
      </c>
      <c r="AW737285" s="7">
        <v>1</v>
      </c>
      <c r="AX737285" s="7">
        <v>2</v>
      </c>
      <c r="AY737285" s="7">
        <v>2</v>
      </c>
      <c r="AZ737285" s="7">
        <v>1</v>
      </c>
      <c r="BB737285" s="7">
        <v>1</v>
      </c>
      <c r="BC737285" s="7">
        <v>2</v>
      </c>
      <c r="BD737285" s="13" t="s">
        <v>157</v>
      </c>
      <c r="BF737285" s="7">
        <v>1</v>
      </c>
      <c r="BG737285" s="7">
        <v>2</v>
      </c>
      <c r="BI737285" s="7">
        <v>1</v>
      </c>
      <c r="BM737285" s="7">
        <v>2</v>
      </c>
      <c r="BP737285" s="7">
        <v>1</v>
      </c>
      <c r="BQ737285" s="7">
        <v>1</v>
      </c>
      <c r="BR737285" s="13">
        <v>2</v>
      </c>
      <c r="BS737285" s="7">
        <v>1</v>
      </c>
      <c r="BU737285" s="7">
        <v>1</v>
      </c>
      <c r="BW737285" s="7">
        <v>1</v>
      </c>
      <c r="BX737285" s="7">
        <v>3</v>
      </c>
      <c r="BY737285" s="7">
        <v>1</v>
      </c>
      <c r="CA737285" s="7">
        <v>1</v>
      </c>
      <c r="CB737285" s="7">
        <v>1</v>
      </c>
      <c r="CG737285" s="7">
        <v>1</v>
      </c>
      <c r="CH737285" s="7">
        <v>1</v>
      </c>
      <c r="CI737285" s="7">
        <v>2</v>
      </c>
      <c r="CK737285" s="7">
        <v>1</v>
      </c>
    </row>
    <row r="737286" spans="1:90" x14ac:dyDescent="0.25">
      <c r="A737286" s="7" t="s">
        <v>14</v>
      </c>
      <c r="AF737286" s="13" t="s">
        <v>122</v>
      </c>
      <c r="AH737286" s="7" t="s">
        <v>126</v>
      </c>
      <c r="AI737286" s="7">
        <v>4</v>
      </c>
      <c r="AJ737286" s="7">
        <v>1</v>
      </c>
      <c r="AK737286" s="7">
        <v>2</v>
      </c>
      <c r="AL737286" s="13">
        <v>3</v>
      </c>
      <c r="AM737286" s="7">
        <v>4</v>
      </c>
      <c r="AN737286" s="13" t="s">
        <v>137</v>
      </c>
      <c r="AO737286" s="7">
        <v>4</v>
      </c>
      <c r="AQ737286" s="13" t="s">
        <v>141</v>
      </c>
      <c r="AR737286" s="13" t="s">
        <v>141</v>
      </c>
      <c r="AS737286" s="7" t="s">
        <v>141</v>
      </c>
      <c r="AT737286" s="7">
        <v>1</v>
      </c>
      <c r="AU737286" s="13" t="s">
        <v>141</v>
      </c>
      <c r="AV737286" s="13" t="s">
        <v>141</v>
      </c>
      <c r="AW737286" s="13" t="s">
        <v>141</v>
      </c>
      <c r="AX737286" s="13" t="s">
        <v>141</v>
      </c>
      <c r="AY737286" s="7" t="s">
        <v>157</v>
      </c>
      <c r="BA737286" s="7">
        <v>1</v>
      </c>
      <c r="BE737286" s="13" t="s">
        <v>141</v>
      </c>
      <c r="BG737286" s="7">
        <v>9</v>
      </c>
      <c r="BH737286" s="13" t="s">
        <v>141</v>
      </c>
      <c r="BJ737286" s="13" t="s">
        <v>141</v>
      </c>
      <c r="BK737286" s="13" t="s">
        <v>141</v>
      </c>
      <c r="BL737286" s="7">
        <v>2</v>
      </c>
      <c r="BN737286" s="13" t="s">
        <v>141</v>
      </c>
      <c r="BO737286" s="7">
        <v>1</v>
      </c>
      <c r="BP737286" s="13" t="s">
        <v>141</v>
      </c>
      <c r="BQ737286" s="7">
        <v>1</v>
      </c>
      <c r="BR737286" s="13" t="s">
        <v>141</v>
      </c>
      <c r="BS737286" s="7">
        <v>6</v>
      </c>
      <c r="BV737286" s="7">
        <v>1</v>
      </c>
      <c r="BW737286" s="13" t="s">
        <v>141</v>
      </c>
      <c r="BX737286" s="13" t="s">
        <v>141</v>
      </c>
      <c r="BY737286" s="7">
        <v>4</v>
      </c>
      <c r="BZ737286" s="7">
        <v>1</v>
      </c>
      <c r="CC737286" s="7">
        <v>2</v>
      </c>
      <c r="CD737286" s="7">
        <v>1</v>
      </c>
      <c r="CE737286" s="7">
        <v>1</v>
      </c>
      <c r="CG737286" s="7" t="s">
        <v>141</v>
      </c>
      <c r="CH737286" s="7">
        <v>1</v>
      </c>
      <c r="CI737286" s="7">
        <v>3</v>
      </c>
      <c r="CJ737286" s="7" t="s">
        <v>141</v>
      </c>
      <c r="CK737286" s="7">
        <v>1</v>
      </c>
      <c r="CL737286" s="7">
        <v>6</v>
      </c>
    </row>
    <row r="737287" spans="1:90" x14ac:dyDescent="0.25">
      <c r="A737287" s="7" t="s">
        <v>15</v>
      </c>
      <c r="AF737287" s="7">
        <v>1</v>
      </c>
      <c r="AG737287" s="7">
        <f>AG737285+AG737286</f>
        <v>1</v>
      </c>
      <c r="AH737287" s="7">
        <v>2</v>
      </c>
      <c r="AI737287" s="7">
        <f>AI737285+AI737286</f>
        <v>6</v>
      </c>
      <c r="AJ737287" s="7">
        <f>AJ737285+AJ737286</f>
        <v>2</v>
      </c>
      <c r="AK737287" s="7">
        <f>AK737285+AK737286</f>
        <v>2</v>
      </c>
      <c r="AL737287" s="7">
        <f>AL737285+AL737286</f>
        <v>5</v>
      </c>
      <c r="AM737287" s="7">
        <f>AM737285+AM737286</f>
        <v>4</v>
      </c>
      <c r="AN737287" s="7">
        <v>10</v>
      </c>
      <c r="AO737287" s="7">
        <f>AO737285+AO737286</f>
        <v>4</v>
      </c>
      <c r="AP737287" s="7">
        <f>AP737285+AP737286</f>
        <v>1</v>
      </c>
      <c r="AQ737287" s="7">
        <v>1</v>
      </c>
      <c r="AR737287" s="7">
        <v>1</v>
      </c>
      <c r="AS737287" s="7">
        <v>1</v>
      </c>
      <c r="AT737287" s="7">
        <f>AT737285+AT737286</f>
        <v>2</v>
      </c>
      <c r="AU737287" s="7">
        <v>2</v>
      </c>
      <c r="AV737287" s="7">
        <v>2</v>
      </c>
      <c r="AW737287" s="7">
        <v>2</v>
      </c>
      <c r="AX737287" s="7">
        <v>3</v>
      </c>
      <c r="AY737287" s="7">
        <v>4</v>
      </c>
      <c r="AZ737287" s="7">
        <f>AZ737285+AZ737286</f>
        <v>1</v>
      </c>
      <c r="BA737287" s="7">
        <f>BA737285+BA737286</f>
        <v>1</v>
      </c>
      <c r="BB737287" s="7">
        <f>BB737285+BB737286</f>
        <v>1</v>
      </c>
      <c r="BC737287" s="7">
        <f>BC737285+BC737286</f>
        <v>2</v>
      </c>
      <c r="BD737287" s="7">
        <v>2</v>
      </c>
      <c r="BE737287" s="7">
        <v>1</v>
      </c>
      <c r="BF737287" s="7">
        <f>BF737285+BF737286</f>
        <v>1</v>
      </c>
      <c r="BG737287" s="7">
        <f>BG737285+BG737286</f>
        <v>11</v>
      </c>
      <c r="BH737287" s="7">
        <v>1</v>
      </c>
      <c r="BI737287" s="7">
        <f>BI737285+BI737286</f>
        <v>1</v>
      </c>
      <c r="BJ737287" s="7">
        <v>1</v>
      </c>
      <c r="BK737287" s="7">
        <v>1</v>
      </c>
      <c r="BL737287" s="7">
        <f>BL737285+BL737286</f>
        <v>2</v>
      </c>
      <c r="BM737287" s="7">
        <f>BM737285+BM737286</f>
        <v>2</v>
      </c>
      <c r="BN737287" s="7">
        <v>1</v>
      </c>
      <c r="BO737287" s="7">
        <f>BO737285+BO737286</f>
        <v>1</v>
      </c>
      <c r="BP737287" s="7">
        <v>2</v>
      </c>
      <c r="BQ737287" s="7">
        <f>BQ737285+BQ737286</f>
        <v>2</v>
      </c>
      <c r="BR737287" s="7">
        <v>3</v>
      </c>
      <c r="BS737287" s="7">
        <f>BS737285+BS737286</f>
        <v>7</v>
      </c>
      <c r="BU737287" s="7">
        <f>BU737285+BU737286</f>
        <v>1</v>
      </c>
      <c r="BV737287" s="7">
        <f>BV737285+BV737286</f>
        <v>1</v>
      </c>
      <c r="BW737287" s="7">
        <v>2</v>
      </c>
      <c r="BX737287" s="7">
        <v>4</v>
      </c>
      <c r="BY737287" s="7">
        <v>5</v>
      </c>
      <c r="BZ737287" s="7">
        <v>1</v>
      </c>
      <c r="CA737287" s="7">
        <v>1</v>
      </c>
      <c r="CB737287" s="7">
        <v>1</v>
      </c>
      <c r="CC737287" s="7">
        <v>2</v>
      </c>
      <c r="CD737287" s="7">
        <v>1</v>
      </c>
      <c r="CE737287" s="7">
        <v>1</v>
      </c>
      <c r="CG737287" s="7">
        <v>2</v>
      </c>
      <c r="CH737287" s="7">
        <v>2</v>
      </c>
      <c r="CI737287" s="7">
        <v>5</v>
      </c>
      <c r="CJ737287" s="7">
        <v>1</v>
      </c>
      <c r="CK737287" s="7">
        <v>2</v>
      </c>
      <c r="CL737287" s="7">
        <v>6</v>
      </c>
    </row>
    <row r="737288" spans="1:90" x14ac:dyDescent="0.25">
      <c r="A737288" s="1" t="s">
        <v>16</v>
      </c>
      <c r="AF737288" s="13" t="s">
        <v>56</v>
      </c>
      <c r="AH737288" s="7" t="s">
        <v>56</v>
      </c>
      <c r="AI737288" s="13" t="s">
        <v>56</v>
      </c>
      <c r="AJ737288" s="13" t="s">
        <v>56</v>
      </c>
      <c r="AK737288" s="13" t="s">
        <v>56</v>
      </c>
      <c r="AL737288" s="13" t="s">
        <v>56</v>
      </c>
      <c r="AN737288" s="13" t="s">
        <v>56</v>
      </c>
      <c r="AT737288" s="13" t="s">
        <v>56</v>
      </c>
      <c r="AU737288" s="13" t="s">
        <v>56</v>
      </c>
      <c r="AV737288" s="13" t="s">
        <v>56</v>
      </c>
      <c r="AW737288" s="13" t="s">
        <v>56</v>
      </c>
      <c r="AX737288" s="13" t="s">
        <v>56</v>
      </c>
      <c r="AY737288" s="13" t="s">
        <v>56</v>
      </c>
      <c r="BG737288" s="13" t="s">
        <v>56</v>
      </c>
      <c r="BP737288" s="13" t="s">
        <v>56</v>
      </c>
      <c r="BQ737288" s="7" t="s">
        <v>56</v>
      </c>
      <c r="BR737288" s="7" t="s">
        <v>56</v>
      </c>
      <c r="BS737288" s="7" t="s">
        <v>56</v>
      </c>
      <c r="BW737288" s="13" t="s">
        <v>56</v>
      </c>
      <c r="BX737288" s="13" t="s">
        <v>56</v>
      </c>
      <c r="BY737288" s="7" t="s">
        <v>56</v>
      </c>
      <c r="CG737288" s="7" t="s">
        <v>56</v>
      </c>
      <c r="CH737288" s="7" t="s">
        <v>56</v>
      </c>
      <c r="CI737288" s="7" t="s">
        <v>56</v>
      </c>
      <c r="CK737288" s="7" t="s">
        <v>56</v>
      </c>
    </row>
    <row r="737289" spans="1:90" x14ac:dyDescent="0.25">
      <c r="A737289" s="16" t="s">
        <v>17</v>
      </c>
      <c r="AF737289" s="13"/>
      <c r="AI737289" s="13"/>
      <c r="AJ737289" s="13"/>
      <c r="AK737289" s="13"/>
      <c r="AL737289" s="13"/>
      <c r="AN737289" s="13"/>
      <c r="AT737289" s="13"/>
      <c r="AU737289" s="13"/>
      <c r="AV737289" s="13"/>
      <c r="AW737289" s="13"/>
      <c r="AX737289" s="13"/>
      <c r="AY737289" s="13"/>
      <c r="BG737289" s="13"/>
      <c r="BP737289" s="13">
        <v>1</v>
      </c>
    </row>
    <row r="737290" spans="1:90" x14ac:dyDescent="0.25">
      <c r="A737290" s="16" t="s">
        <v>18</v>
      </c>
      <c r="AF737290" s="13"/>
      <c r="AI737290" s="13"/>
      <c r="AJ737290" s="13"/>
      <c r="AK737290" s="13"/>
      <c r="AL737290" s="13"/>
      <c r="AN737290" s="13"/>
      <c r="AT737290" s="13"/>
      <c r="AU737290" s="13"/>
      <c r="AV737290" s="13"/>
      <c r="AW737290" s="13"/>
      <c r="AX737290" s="13"/>
      <c r="AY737290" s="13"/>
      <c r="AZ737290" s="7">
        <v>429</v>
      </c>
    </row>
    <row r="737291" spans="1:90" x14ac:dyDescent="0.25">
      <c r="A737291" s="1" t="s">
        <v>19</v>
      </c>
      <c r="AI737291" s="7">
        <v>1</v>
      </c>
      <c r="AY737291" s="7">
        <v>1</v>
      </c>
      <c r="BC737291" s="7">
        <v>1</v>
      </c>
    </row>
    <row r="737292" spans="1:90" x14ac:dyDescent="0.25">
      <c r="A737292" s="16" t="s">
        <v>20</v>
      </c>
      <c r="AF737292" s="13"/>
      <c r="AI737292" s="13"/>
      <c r="AJ737292" s="13"/>
      <c r="AK737292" s="13"/>
      <c r="AL737292" s="13"/>
      <c r="AN737292" s="13"/>
      <c r="AT737292" s="13"/>
      <c r="AU737292" s="13"/>
      <c r="AV737292" s="13"/>
      <c r="AW737292" s="13"/>
      <c r="AX737292" s="13"/>
      <c r="AY737292" s="13"/>
      <c r="BB737292" s="7">
        <v>2</v>
      </c>
    </row>
    <row r="737293" spans="1:90" x14ac:dyDescent="0.25">
      <c r="A737293" s="1" t="s">
        <v>21</v>
      </c>
      <c r="AH737293" s="7">
        <v>1</v>
      </c>
      <c r="AT737293" s="7">
        <v>1</v>
      </c>
    </row>
    <row r="737294" spans="1:90" x14ac:dyDescent="0.25">
      <c r="A737294" s="1" t="s">
        <v>22</v>
      </c>
      <c r="BG737294" s="7">
        <v>27</v>
      </c>
      <c r="BR737294" s="7">
        <v>1</v>
      </c>
      <c r="BX737294" s="7">
        <v>1</v>
      </c>
    </row>
    <row r="737295" spans="1:90" x14ac:dyDescent="0.25">
      <c r="A737295" s="17" t="s">
        <v>48</v>
      </c>
      <c r="AJ737295" s="7">
        <v>1</v>
      </c>
      <c r="AV737295" s="7">
        <v>1</v>
      </c>
      <c r="BF737295" s="7">
        <v>1</v>
      </c>
      <c r="CI737295" s="7">
        <v>1</v>
      </c>
    </row>
    <row r="737296" spans="1:90" x14ac:dyDescent="0.25">
      <c r="A737296" s="16" t="s">
        <v>23</v>
      </c>
      <c r="AI737296" s="7">
        <v>4</v>
      </c>
      <c r="AL737296" s="13">
        <v>3</v>
      </c>
      <c r="AP737296" s="7">
        <v>1</v>
      </c>
      <c r="AU737296" s="7">
        <v>1</v>
      </c>
      <c r="AW737296" s="7">
        <v>1</v>
      </c>
      <c r="AX737296" s="7">
        <v>1</v>
      </c>
      <c r="AY737296" s="7">
        <v>1</v>
      </c>
      <c r="BC737296" s="7">
        <v>36</v>
      </c>
      <c r="BD737296" s="7">
        <v>1</v>
      </c>
      <c r="BG737296" s="7">
        <v>4</v>
      </c>
      <c r="BI737296" s="7">
        <v>1</v>
      </c>
      <c r="BM737296" s="7">
        <v>2</v>
      </c>
      <c r="BQ737296" s="7">
        <v>1</v>
      </c>
      <c r="BR737296" s="7">
        <v>34</v>
      </c>
      <c r="BS737296" s="7">
        <v>10</v>
      </c>
      <c r="BU737296" s="7">
        <v>2</v>
      </c>
      <c r="BW737296" s="7">
        <v>9</v>
      </c>
      <c r="BX737296" s="7">
        <v>2</v>
      </c>
      <c r="BY737296" s="7">
        <v>4</v>
      </c>
      <c r="CB737296" s="7">
        <v>9</v>
      </c>
      <c r="CG737296" s="7">
        <v>4</v>
      </c>
      <c r="CH737296" s="7">
        <v>2</v>
      </c>
      <c r="CK737296" s="7">
        <v>9</v>
      </c>
    </row>
    <row r="737297" spans="1:90" x14ac:dyDescent="0.25">
      <c r="A737297" s="17" t="s">
        <v>211</v>
      </c>
      <c r="AL737297" s="13"/>
      <c r="BD737297" s="7">
        <v>1</v>
      </c>
      <c r="CA737297" s="7">
        <v>1</v>
      </c>
    </row>
    <row r="737298" spans="1:90" x14ac:dyDescent="0.25">
      <c r="A737298" s="1" t="s">
        <v>24</v>
      </c>
      <c r="AF737298" s="7">
        <v>2</v>
      </c>
      <c r="AG737298" s="7">
        <v>3</v>
      </c>
      <c r="AL737298" s="7">
        <v>1</v>
      </c>
      <c r="AN737298" s="7">
        <v>2</v>
      </c>
      <c r="AX737298" s="7">
        <v>1</v>
      </c>
    </row>
    <row r="737299" spans="1:90" x14ac:dyDescent="0.25">
      <c r="A737299" s="1" t="s">
        <v>25</v>
      </c>
      <c r="AN737299" s="7">
        <v>1</v>
      </c>
      <c r="BM737299" s="7">
        <v>2</v>
      </c>
      <c r="BX737299" s="7">
        <v>1</v>
      </c>
    </row>
    <row r="737300" spans="1:90" x14ac:dyDescent="0.25">
      <c r="A737300" s="17" t="s">
        <v>49</v>
      </c>
      <c r="AF737300" s="7">
        <v>3</v>
      </c>
      <c r="AL737300" s="7">
        <v>797</v>
      </c>
      <c r="AM737300" s="7">
        <v>11</v>
      </c>
      <c r="AN737300" s="7">
        <v>11</v>
      </c>
      <c r="AR737300" s="7">
        <v>999999999</v>
      </c>
      <c r="AS737300" s="7">
        <v>999999999</v>
      </c>
      <c r="AT737300" s="7">
        <v>11</v>
      </c>
      <c r="AU737300" s="7">
        <v>4</v>
      </c>
      <c r="AV737300" s="7">
        <v>3</v>
      </c>
      <c r="AW737300" s="7">
        <v>2</v>
      </c>
      <c r="AX737300" s="7">
        <v>1</v>
      </c>
      <c r="BE737300" s="7">
        <v>3</v>
      </c>
      <c r="BG737300" s="7">
        <v>75</v>
      </c>
      <c r="BH737300" s="7">
        <v>1</v>
      </c>
      <c r="BJ737300" s="7">
        <v>1</v>
      </c>
      <c r="BK737300" s="7">
        <v>94</v>
      </c>
      <c r="BL737300" s="7">
        <v>638</v>
      </c>
      <c r="BN737300" s="7">
        <v>1</v>
      </c>
      <c r="BP737300" s="7">
        <v>25</v>
      </c>
      <c r="BR737300" s="7">
        <v>14</v>
      </c>
      <c r="BT737300" s="7">
        <v>2</v>
      </c>
      <c r="BV737300" s="7">
        <v>1</v>
      </c>
      <c r="BW737300" s="7">
        <v>4</v>
      </c>
      <c r="BX737300" s="7">
        <v>11</v>
      </c>
      <c r="BY737300" s="7">
        <v>32</v>
      </c>
      <c r="BZ737300" s="7">
        <v>1</v>
      </c>
      <c r="CC737300" s="7">
        <v>7</v>
      </c>
      <c r="CD737300" s="7">
        <v>6</v>
      </c>
      <c r="CE737300" s="7">
        <v>20</v>
      </c>
      <c r="CF737300" s="7">
        <v>2</v>
      </c>
      <c r="CG737300" s="7">
        <v>5</v>
      </c>
      <c r="CH737300" s="7">
        <v>7</v>
      </c>
      <c r="CI737300" s="7">
        <v>66</v>
      </c>
      <c r="CJ737300" s="7">
        <v>3</v>
      </c>
      <c r="CK737300" s="7">
        <v>1</v>
      </c>
      <c r="CL737300" s="7">
        <v>1696</v>
      </c>
    </row>
    <row r="737301" spans="1:90" x14ac:dyDescent="0.25">
      <c r="A737301" s="17" t="s">
        <v>50</v>
      </c>
      <c r="AY737301" s="7">
        <v>5</v>
      </c>
      <c r="CE737301" s="7">
        <v>1</v>
      </c>
      <c r="CH737301" s="7">
        <v>5</v>
      </c>
      <c r="CL737301" s="7">
        <v>178</v>
      </c>
    </row>
    <row r="737302" spans="1:90" x14ac:dyDescent="0.25">
      <c r="A737302" s="1" t="s">
        <v>26</v>
      </c>
      <c r="BG737302" s="7">
        <v>2</v>
      </c>
      <c r="BV737302" s="7">
        <v>6</v>
      </c>
      <c r="BY737302" s="7">
        <v>15</v>
      </c>
      <c r="CL737302" s="7">
        <v>1</v>
      </c>
    </row>
    <row r="737303" spans="1:90" x14ac:dyDescent="0.25">
      <c r="A737303" s="16" t="s">
        <v>27</v>
      </c>
      <c r="BG737303" s="7">
        <v>18</v>
      </c>
      <c r="BS737303" s="7">
        <v>2</v>
      </c>
    </row>
    <row r="737304" spans="1:90" x14ac:dyDescent="0.25">
      <c r="A737304" s="16" t="s">
        <v>28</v>
      </c>
      <c r="BA737304" s="7">
        <v>1933</v>
      </c>
      <c r="BG737304" s="7">
        <v>4</v>
      </c>
      <c r="BL737304" s="7">
        <v>59</v>
      </c>
      <c r="BO737304" s="7">
        <v>5</v>
      </c>
      <c r="CH737304" s="7">
        <v>5</v>
      </c>
      <c r="CI737304" s="7">
        <v>1</v>
      </c>
      <c r="CL737304" s="7">
        <v>161</v>
      </c>
    </row>
    <row r="737305" spans="1:90" x14ac:dyDescent="0.25">
      <c r="A737305" s="16" t="s">
        <v>29</v>
      </c>
      <c r="AN737305" s="13">
        <v>2</v>
      </c>
    </row>
    <row r="737306" spans="1:90" x14ac:dyDescent="0.25">
      <c r="A737306" s="1" t="s">
        <v>30</v>
      </c>
      <c r="AI737306" s="7">
        <v>1</v>
      </c>
      <c r="AY737306" s="7">
        <v>96</v>
      </c>
      <c r="BG737306" s="7">
        <v>27</v>
      </c>
      <c r="BY737306" s="7">
        <v>17</v>
      </c>
    </row>
    <row r="737307" spans="1:90" x14ac:dyDescent="0.25">
      <c r="A737307" s="17" t="s">
        <v>51</v>
      </c>
      <c r="AO737307" s="7">
        <v>2</v>
      </c>
      <c r="AT737307" s="7">
        <v>8</v>
      </c>
      <c r="AY737307" s="7">
        <v>24</v>
      </c>
      <c r="BG737307" s="7">
        <v>3</v>
      </c>
      <c r="BY737307" s="7">
        <v>4</v>
      </c>
    </row>
    <row r="737308" spans="1:90" x14ac:dyDescent="0.25">
      <c r="A737308" s="16" t="s">
        <v>31</v>
      </c>
      <c r="AJ737308" s="7">
        <v>3</v>
      </c>
      <c r="AL737308" s="13">
        <v>109</v>
      </c>
      <c r="AM737308" s="7">
        <v>6</v>
      </c>
      <c r="AN737308" s="7">
        <v>25</v>
      </c>
      <c r="AO737308" s="7">
        <v>10</v>
      </c>
      <c r="BG737308" s="7">
        <v>3</v>
      </c>
      <c r="BS737308" s="7">
        <v>4</v>
      </c>
      <c r="CC737308" s="7">
        <v>4</v>
      </c>
      <c r="CI737308" s="7">
        <v>2</v>
      </c>
      <c r="CL737308" s="7">
        <v>3</v>
      </c>
    </row>
    <row r="737309" spans="1:90" x14ac:dyDescent="0.25">
      <c r="A737309" s="16" t="s">
        <v>32</v>
      </c>
    </row>
    <row r="737310" spans="1:90" x14ac:dyDescent="0.25">
      <c r="A737310" s="16" t="s">
        <v>33</v>
      </c>
      <c r="BG737310" s="7">
        <v>2</v>
      </c>
      <c r="BL737310" s="7">
        <v>2</v>
      </c>
      <c r="BS737310" s="7">
        <v>4</v>
      </c>
    </row>
    <row r="737311" spans="1:90" x14ac:dyDescent="0.25">
      <c r="A737311" s="1" t="s">
        <v>34</v>
      </c>
      <c r="AI737311" s="7">
        <v>73</v>
      </c>
    </row>
    <row r="737312" spans="1:90" x14ac:dyDescent="0.25">
      <c r="A737312" s="16" t="s">
        <v>35</v>
      </c>
      <c r="AK737312" s="7">
        <v>15</v>
      </c>
      <c r="AL737312" s="13">
        <v>72</v>
      </c>
      <c r="AM737312" s="7">
        <v>7</v>
      </c>
      <c r="AN737312" s="7">
        <v>1</v>
      </c>
      <c r="AO737312" s="7">
        <v>10</v>
      </c>
      <c r="BG737312" s="7">
        <v>2</v>
      </c>
      <c r="BS737312" s="7">
        <v>12</v>
      </c>
      <c r="CC737312" s="7">
        <v>4</v>
      </c>
      <c r="CE737312" s="7">
        <v>1</v>
      </c>
    </row>
    <row r="737313" spans="1:90" x14ac:dyDescent="0.25">
      <c r="A737313" s="1" t="s">
        <v>36</v>
      </c>
      <c r="AL737313" s="7">
        <v>9</v>
      </c>
      <c r="AM737313" s="7">
        <v>2</v>
      </c>
      <c r="AN737313" s="7">
        <v>3</v>
      </c>
      <c r="AO737313" s="7">
        <v>5</v>
      </c>
      <c r="BQ737313" s="7">
        <v>1</v>
      </c>
    </row>
    <row r="737314" spans="1:90" x14ac:dyDescent="0.25">
      <c r="A737314" s="1" t="s">
        <v>37</v>
      </c>
      <c r="BS737314" s="7">
        <v>34</v>
      </c>
    </row>
    <row r="737315" spans="1:90" x14ac:dyDescent="0.25">
      <c r="A737315" s="1" t="s">
        <v>38</v>
      </c>
      <c r="AI737315" s="7">
        <v>1</v>
      </c>
    </row>
    <row r="737316" spans="1:90" x14ac:dyDescent="0.25">
      <c r="A737316" s="1" t="s">
        <v>39</v>
      </c>
      <c r="AI737316" s="7">
        <v>1</v>
      </c>
      <c r="CL737316" s="7">
        <v>1</v>
      </c>
    </row>
    <row r="737317" spans="1:90" x14ac:dyDescent="0.25">
      <c r="A737317" s="1" t="s">
        <v>40</v>
      </c>
      <c r="AK737317" s="13">
        <v>1</v>
      </c>
    </row>
    <row r="737318" spans="1:90" x14ac:dyDescent="0.25">
      <c r="A737318" s="1" t="s">
        <v>41</v>
      </c>
      <c r="AN737318" s="7">
        <v>2</v>
      </c>
      <c r="CI737318" s="7">
        <v>2</v>
      </c>
      <c r="CL737318" s="7">
        <v>1</v>
      </c>
    </row>
    <row r="737319" spans="1:90" x14ac:dyDescent="0.25">
      <c r="A737319" s="1" t="s">
        <v>42</v>
      </c>
      <c r="AN737319" s="7">
        <v>3</v>
      </c>
      <c r="BS737319" s="7">
        <v>2</v>
      </c>
    </row>
    <row r="737320" spans="1:90" x14ac:dyDescent="0.25">
      <c r="A737320" s="17" t="s">
        <v>52</v>
      </c>
      <c r="AN737320" s="7">
        <v>1</v>
      </c>
      <c r="BG737320" s="7">
        <v>2</v>
      </c>
      <c r="CL737320" s="7">
        <v>11</v>
      </c>
    </row>
    <row r="737321" spans="1:90" x14ac:dyDescent="0.25">
      <c r="A737321" s="1" t="s">
        <v>43</v>
      </c>
      <c r="BG737321" s="7">
        <v>1</v>
      </c>
    </row>
    <row r="737322" spans="1:90" x14ac:dyDescent="0.25">
      <c r="A737322" s="17" t="s">
        <v>53</v>
      </c>
      <c r="AN737322" s="7">
        <v>16</v>
      </c>
    </row>
    <row r="737323" spans="1:90" x14ac:dyDescent="0.25">
      <c r="A737323" s="1" t="s">
        <v>44</v>
      </c>
      <c r="AM737323" s="7">
        <v>2</v>
      </c>
      <c r="AO737323" s="7">
        <v>8</v>
      </c>
    </row>
    <row r="737324" spans="1:90" x14ac:dyDescent="0.25">
      <c r="A737324" s="1" t="s">
        <v>45</v>
      </c>
      <c r="BG737324" s="7">
        <v>3</v>
      </c>
    </row>
    <row r="737325" spans="1:90" x14ac:dyDescent="0.25">
      <c r="A737325" s="1" t="s">
        <v>46</v>
      </c>
      <c r="BY737325" s="7">
        <v>4</v>
      </c>
    </row>
    <row r="737326" spans="1:90" x14ac:dyDescent="0.25">
      <c r="A737326" s="16" t="s">
        <v>47</v>
      </c>
      <c r="AK737326" s="13" t="s">
        <v>132</v>
      </c>
      <c r="AL737326" s="13" t="s">
        <v>134</v>
      </c>
      <c r="AQ737326" s="13" t="s">
        <v>142</v>
      </c>
      <c r="AR737326" s="13"/>
      <c r="AS737326" s="7" t="s">
        <v>146</v>
      </c>
      <c r="AZ737326" s="7" t="s">
        <v>159</v>
      </c>
      <c r="CF737326" s="7" t="s">
        <v>199</v>
      </c>
      <c r="CI737326" s="7" t="s">
        <v>205</v>
      </c>
    </row>
    <row r="753656" spans="1:90" x14ac:dyDescent="0.25">
      <c r="A753656" s="1" t="s">
        <v>0</v>
      </c>
      <c r="B753656" s="13" t="s">
        <v>67</v>
      </c>
      <c r="C753656" s="7" t="s">
        <v>71</v>
      </c>
      <c r="D753656" s="7" t="s">
        <v>73</v>
      </c>
      <c r="E753656" s="7" t="s">
        <v>77</v>
      </c>
      <c r="F753656" s="7" t="s">
        <v>79</v>
      </c>
      <c r="G753656" s="7" t="s">
        <v>81</v>
      </c>
      <c r="H753656" s="7" t="s">
        <v>83</v>
      </c>
      <c r="I753656" s="7" t="s">
        <v>86</v>
      </c>
      <c r="J753656" s="7" t="s">
        <v>87</v>
      </c>
      <c r="K753656" s="7" t="s">
        <v>89</v>
      </c>
      <c r="L753656" s="7" t="s">
        <v>90</v>
      </c>
      <c r="M753656" s="7" t="s">
        <v>91</v>
      </c>
      <c r="N753656" s="7" t="s">
        <v>93</v>
      </c>
      <c r="O753656" s="7" t="s">
        <v>94</v>
      </c>
      <c r="P753656" s="7" t="s">
        <v>96</v>
      </c>
      <c r="Q753656" s="7" t="s">
        <v>97</v>
      </c>
      <c r="R753656" s="7" t="s">
        <v>100</v>
      </c>
      <c r="S753656" s="7" t="s">
        <v>102</v>
      </c>
      <c r="T753656" s="7" t="s">
        <v>103</v>
      </c>
      <c r="U753656" s="7" t="s">
        <v>105</v>
      </c>
      <c r="V753656" s="7" t="s">
        <v>106</v>
      </c>
      <c r="W753656" s="7" t="s">
        <v>108</v>
      </c>
      <c r="X753656" s="7" t="s">
        <v>110</v>
      </c>
      <c r="Y753656" s="7" t="s">
        <v>111</v>
      </c>
      <c r="Z753656" s="7" t="s">
        <v>112</v>
      </c>
      <c r="AA753656" s="7" t="s">
        <v>113</v>
      </c>
      <c r="AB753656" s="7" t="s">
        <v>115</v>
      </c>
      <c r="AC753656" s="7" t="s">
        <v>117</v>
      </c>
      <c r="AD753656" s="7" t="s">
        <v>119</v>
      </c>
      <c r="AE753656" s="7" t="s">
        <v>120</v>
      </c>
      <c r="AF753656" s="7" t="s">
        <v>121</v>
      </c>
      <c r="AG753656" s="7" t="s">
        <v>123</v>
      </c>
      <c r="AH753656" s="7" t="s">
        <v>125</v>
      </c>
      <c r="AI753656" s="7" t="s">
        <v>127</v>
      </c>
      <c r="AJ753656" s="7" t="s">
        <v>129</v>
      </c>
      <c r="AK753656" s="7" t="s">
        <v>130</v>
      </c>
      <c r="AL753656" s="7" t="s">
        <v>133</v>
      </c>
      <c r="AM753656" s="7" t="s">
        <v>135</v>
      </c>
      <c r="AN753656" s="7" t="s">
        <v>136</v>
      </c>
      <c r="AO753656" s="7" t="s">
        <v>138</v>
      </c>
      <c r="AP753656" s="7" t="s">
        <v>139</v>
      </c>
      <c r="AQ753656" s="7" t="s">
        <v>140</v>
      </c>
      <c r="AR753656" s="7" t="s">
        <v>143</v>
      </c>
      <c r="AS753656" s="7" t="s">
        <v>145</v>
      </c>
      <c r="AT753656" s="7" t="s">
        <v>147</v>
      </c>
      <c r="AU753656" s="7" t="s">
        <v>148</v>
      </c>
      <c r="AV753656" s="7" t="s">
        <v>149</v>
      </c>
      <c r="AW753656" s="7" t="s">
        <v>152</v>
      </c>
      <c r="AX753656" s="7" t="s">
        <v>153</v>
      </c>
      <c r="AY753656" s="7" t="s">
        <v>155</v>
      </c>
      <c r="AZ753656" s="7" t="s">
        <v>158</v>
      </c>
      <c r="BA753656" s="7" t="s">
        <v>160</v>
      </c>
      <c r="BB753656" s="7" t="s">
        <v>161</v>
      </c>
      <c r="BC753656" s="7" t="s">
        <v>162</v>
      </c>
      <c r="BD753656" s="7" t="s">
        <v>163</v>
      </c>
      <c r="BE753656" s="7" t="s">
        <v>164</v>
      </c>
      <c r="BF753656" s="7" t="s">
        <v>165</v>
      </c>
      <c r="BG753656" s="7" t="s">
        <v>166</v>
      </c>
      <c r="BH753656" s="7" t="s">
        <v>167</v>
      </c>
      <c r="BI753656" s="7" t="s">
        <v>168</v>
      </c>
      <c r="BJ753656" s="7" t="s">
        <v>169</v>
      </c>
      <c r="BK753656" s="7" t="s">
        <v>170</v>
      </c>
      <c r="BL753656" s="7" t="s">
        <v>171</v>
      </c>
      <c r="BM753656" s="7" t="s">
        <v>173</v>
      </c>
      <c r="BN753656" s="7" t="s">
        <v>174</v>
      </c>
      <c r="BO753656" s="7" t="s">
        <v>176</v>
      </c>
      <c r="BP753656" s="7" t="s">
        <v>178</v>
      </c>
      <c r="BQ753656" s="7" t="s">
        <v>179</v>
      </c>
      <c r="BR753656" s="7" t="s">
        <v>181</v>
      </c>
      <c r="BS753656" s="7" t="s">
        <v>183</v>
      </c>
      <c r="BT753656" s="7" t="s">
        <v>184</v>
      </c>
      <c r="BU753656" s="7" t="s">
        <v>185</v>
      </c>
      <c r="BV753656" s="7" t="s">
        <v>187</v>
      </c>
      <c r="BW753656" s="7" t="s">
        <v>188</v>
      </c>
      <c r="BX753656" s="7" t="s">
        <v>189</v>
      </c>
      <c r="BY753656" s="7" t="s">
        <v>190</v>
      </c>
      <c r="BZ753656" s="7" t="s">
        <v>192</v>
      </c>
      <c r="CA753656" s="7" t="s">
        <v>193</v>
      </c>
      <c r="CB753656" s="7" t="s">
        <v>194</v>
      </c>
      <c r="CC753656" s="7" t="s">
        <v>195</v>
      </c>
      <c r="CD753656" s="7" t="s">
        <v>196</v>
      </c>
      <c r="CE753656" s="7" t="s">
        <v>197</v>
      </c>
      <c r="CF753656" s="7" t="s">
        <v>198</v>
      </c>
      <c r="CG753656" s="7" t="s">
        <v>200</v>
      </c>
      <c r="CH753656" s="7" t="s">
        <v>202</v>
      </c>
      <c r="CI753656" s="7" t="s">
        <v>204</v>
      </c>
      <c r="CJ753656" s="7" t="s">
        <v>206</v>
      </c>
      <c r="CK753656" s="7" t="s">
        <v>208</v>
      </c>
      <c r="CL753656" s="7" t="s">
        <v>209</v>
      </c>
    </row>
    <row r="753657" spans="1:90" x14ac:dyDescent="0.25">
      <c r="A753657" s="1" t="s">
        <v>1</v>
      </c>
      <c r="B753657" s="7" t="s">
        <v>54</v>
      </c>
      <c r="C753657" s="7" t="s">
        <v>54</v>
      </c>
      <c r="D753657" s="7" t="s">
        <v>57</v>
      </c>
      <c r="E753657" s="7" t="s">
        <v>57</v>
      </c>
      <c r="F753657" s="7" t="s">
        <v>57</v>
      </c>
      <c r="G753657" s="7" t="s">
        <v>57</v>
      </c>
      <c r="H753657" s="7" t="s">
        <v>57</v>
      </c>
      <c r="I753657" s="7" t="s">
        <v>54</v>
      </c>
      <c r="J753657" s="7" t="s">
        <v>57</v>
      </c>
      <c r="K753657" s="7" t="s">
        <v>57</v>
      </c>
      <c r="L753657" s="7" t="s">
        <v>57</v>
      </c>
      <c r="M753657" s="7" t="s">
        <v>57</v>
      </c>
      <c r="N753657" s="7" t="s">
        <v>57</v>
      </c>
      <c r="O753657" s="7" t="s">
        <v>54</v>
      </c>
      <c r="P753657" s="7" t="s">
        <v>57</v>
      </c>
      <c r="Q753657" s="7" t="s">
        <v>57</v>
      </c>
      <c r="R753657" s="7" t="s">
        <v>54</v>
      </c>
      <c r="S753657" s="7" t="s">
        <v>57</v>
      </c>
      <c r="T753657" s="7" t="s">
        <v>57</v>
      </c>
      <c r="U753657" s="7" t="s">
        <v>57</v>
      </c>
      <c r="V753657" s="7" t="s">
        <v>57</v>
      </c>
      <c r="W753657" s="7" t="s">
        <v>54</v>
      </c>
      <c r="X753657" s="7" t="s">
        <v>57</v>
      </c>
      <c r="Y753657" s="7" t="s">
        <v>57</v>
      </c>
      <c r="Z753657" s="7" t="s">
        <v>54</v>
      </c>
      <c r="AA753657" s="7" t="s">
        <v>57</v>
      </c>
      <c r="AB753657" s="7" t="s">
        <v>57</v>
      </c>
      <c r="AC753657" s="7" t="s">
        <v>54</v>
      </c>
      <c r="AD753657" s="7" t="s">
        <v>57</v>
      </c>
      <c r="AE753657" s="7" t="s">
        <v>57</v>
      </c>
      <c r="AF753657" s="7" t="s">
        <v>54</v>
      </c>
      <c r="AG753657" s="7" t="s">
        <v>57</v>
      </c>
      <c r="AH753657" s="7" t="s">
        <v>57</v>
      </c>
      <c r="AI753657" s="7" t="s">
        <v>57</v>
      </c>
      <c r="AJ753657" s="7" t="s">
        <v>54</v>
      </c>
      <c r="AK753657" s="7" t="s">
        <v>54</v>
      </c>
      <c r="AL753657" s="7" t="s">
        <v>54</v>
      </c>
      <c r="AM753657" s="7" t="s">
        <v>54</v>
      </c>
      <c r="AN753657" s="7" t="s">
        <v>57</v>
      </c>
      <c r="AO753657" s="7" t="s">
        <v>54</v>
      </c>
      <c r="AP753657" s="7" t="s">
        <v>57</v>
      </c>
      <c r="AQ753657" s="7" t="s">
        <v>57</v>
      </c>
      <c r="AR753657" s="7" t="s">
        <v>57</v>
      </c>
      <c r="AS753657" s="7" t="s">
        <v>57</v>
      </c>
      <c r="AT753657" s="7" t="s">
        <v>54</v>
      </c>
      <c r="AU753657" s="7" t="s">
        <v>54</v>
      </c>
      <c r="AV753657" s="7" t="s">
        <v>57</v>
      </c>
      <c r="AW753657" s="7" t="s">
        <v>57</v>
      </c>
      <c r="AX753657" s="7" t="s">
        <v>57</v>
      </c>
      <c r="AY753657" s="7" t="s">
        <v>54</v>
      </c>
      <c r="AZ753657" s="7" t="s">
        <v>54</v>
      </c>
      <c r="BA753657" s="7" t="s">
        <v>54</v>
      </c>
      <c r="BB753657" s="7" t="s">
        <v>57</v>
      </c>
      <c r="BC753657" s="7" t="s">
        <v>57</v>
      </c>
      <c r="BD753657" s="7" t="s">
        <v>57</v>
      </c>
      <c r="BE753657" s="7" t="s">
        <v>57</v>
      </c>
      <c r="BF753657" s="7" t="s">
        <v>54</v>
      </c>
      <c r="BG753657" s="7" t="s">
        <v>57</v>
      </c>
      <c r="BH753657" s="7" t="s">
        <v>54</v>
      </c>
      <c r="BI753657" s="7" t="s">
        <v>57</v>
      </c>
      <c r="BJ753657" s="7" t="s">
        <v>57</v>
      </c>
      <c r="BK753657" s="7" t="s">
        <v>57</v>
      </c>
      <c r="BL753657" s="7" t="s">
        <v>57</v>
      </c>
      <c r="BM753657" s="7" t="s">
        <v>57</v>
      </c>
      <c r="BN753657" s="7" t="s">
        <v>54</v>
      </c>
      <c r="BO753657" s="7" t="s">
        <v>57</v>
      </c>
      <c r="BP753657" s="7" t="s">
        <v>54</v>
      </c>
      <c r="BQ753657" s="7" t="s">
        <v>57</v>
      </c>
      <c r="BR753657" s="7" t="s">
        <v>57</v>
      </c>
      <c r="BS753657" s="7" t="s">
        <v>57</v>
      </c>
      <c r="BT753657" s="7" t="s">
        <v>57</v>
      </c>
      <c r="BU753657" s="7" t="s">
        <v>54</v>
      </c>
      <c r="BV753657" s="7" t="s">
        <v>57</v>
      </c>
      <c r="BW753657" s="7" t="s">
        <v>54</v>
      </c>
      <c r="BX753657" s="7" t="s">
        <v>54</v>
      </c>
      <c r="BY753657" s="7" t="s">
        <v>57</v>
      </c>
      <c r="BZ753657" s="7" t="s">
        <v>57</v>
      </c>
      <c r="CA753657" s="7" t="s">
        <v>57</v>
      </c>
      <c r="CB753657" s="7" t="s">
        <v>54</v>
      </c>
      <c r="CC753657" s="7" t="s">
        <v>54</v>
      </c>
      <c r="CD753657" s="7" t="s">
        <v>57</v>
      </c>
      <c r="CE753657" s="7" t="s">
        <v>54</v>
      </c>
      <c r="CF753657" s="7" t="s">
        <v>57</v>
      </c>
      <c r="CG753657" s="7" t="s">
        <v>57</v>
      </c>
      <c r="CH753657" s="7" t="s">
        <v>57</v>
      </c>
      <c r="CI753657" s="7" t="s">
        <v>57</v>
      </c>
      <c r="CJ753657" s="7" t="s">
        <v>57</v>
      </c>
      <c r="CK753657" s="7" t="s">
        <v>57</v>
      </c>
      <c r="CL753657" s="7" t="s">
        <v>57</v>
      </c>
    </row>
    <row r="753658" spans="1:90" x14ac:dyDescent="0.25">
      <c r="A753658" s="1" t="s">
        <v>2</v>
      </c>
      <c r="B753658" s="9">
        <v>50</v>
      </c>
      <c r="C753658" s="10">
        <v>58</v>
      </c>
      <c r="D753658" s="10">
        <v>11</v>
      </c>
      <c r="E753658" s="10">
        <v>22</v>
      </c>
      <c r="F753658" s="10">
        <v>37</v>
      </c>
      <c r="G753658" s="10">
        <v>39</v>
      </c>
      <c r="H753658" s="10">
        <v>50</v>
      </c>
      <c r="I753658" s="10">
        <v>1</v>
      </c>
      <c r="J753658" s="10">
        <v>1</v>
      </c>
      <c r="K753658" s="10">
        <v>7</v>
      </c>
      <c r="L753658" s="10">
        <v>18</v>
      </c>
      <c r="M753658" s="10">
        <v>35</v>
      </c>
      <c r="N753658" s="10">
        <v>22</v>
      </c>
      <c r="O753658" s="10">
        <v>55</v>
      </c>
      <c r="P753658" s="10">
        <v>3</v>
      </c>
      <c r="Q753658" s="10">
        <v>21</v>
      </c>
      <c r="R753658" s="10">
        <v>23</v>
      </c>
      <c r="S753658" s="10">
        <v>26</v>
      </c>
      <c r="T753658" s="10">
        <v>30</v>
      </c>
      <c r="U753658" s="10">
        <v>21</v>
      </c>
      <c r="V753658" s="10">
        <v>33</v>
      </c>
      <c r="W753658" s="10">
        <v>2</v>
      </c>
      <c r="X753658" s="10">
        <v>15</v>
      </c>
      <c r="Y753658" s="10">
        <v>39</v>
      </c>
      <c r="Z753658" s="10">
        <v>36</v>
      </c>
      <c r="AA753658" s="10">
        <v>45</v>
      </c>
      <c r="AB753658" s="10">
        <v>53</v>
      </c>
      <c r="AC753658" s="7" t="s">
        <v>118</v>
      </c>
      <c r="AD753658" s="10" t="s">
        <v>118</v>
      </c>
      <c r="AE753658" s="10" t="s">
        <v>118</v>
      </c>
      <c r="AF753658" s="10">
        <v>21</v>
      </c>
      <c r="AG753658" s="10">
        <v>52</v>
      </c>
      <c r="AH753658" s="7">
        <v>62</v>
      </c>
      <c r="AI753658" s="7">
        <v>41</v>
      </c>
      <c r="AJ753658" s="7">
        <v>18</v>
      </c>
      <c r="AK753658" s="7">
        <v>52</v>
      </c>
      <c r="AL753658" s="10">
        <v>55</v>
      </c>
      <c r="AM753658" s="10">
        <v>33</v>
      </c>
      <c r="AN753658" s="10">
        <v>30</v>
      </c>
      <c r="AO753658" s="7">
        <v>38</v>
      </c>
      <c r="AP753658" s="9">
        <v>38</v>
      </c>
      <c r="AQ753658" s="7">
        <v>44</v>
      </c>
      <c r="AR753658" s="7">
        <v>50</v>
      </c>
      <c r="AS753658" s="7">
        <v>55</v>
      </c>
      <c r="AT753658" s="9">
        <v>1</v>
      </c>
      <c r="AU753658" s="9">
        <v>24</v>
      </c>
      <c r="AV753658" s="7">
        <v>28</v>
      </c>
      <c r="AW753658" s="9">
        <v>38</v>
      </c>
      <c r="AX753658" s="10">
        <v>21</v>
      </c>
      <c r="AY753658" s="9">
        <v>42</v>
      </c>
      <c r="AZ753658" s="10">
        <v>13</v>
      </c>
      <c r="BA753658" s="10">
        <v>21</v>
      </c>
      <c r="BB753658" s="10">
        <v>36</v>
      </c>
      <c r="BC753658" s="10">
        <v>57</v>
      </c>
      <c r="BD753658" s="10">
        <v>52</v>
      </c>
      <c r="BE753658" s="10">
        <v>12</v>
      </c>
      <c r="BF753658" s="10">
        <v>49</v>
      </c>
      <c r="BG753658" s="10">
        <v>48</v>
      </c>
      <c r="BH753658" s="10">
        <v>1</v>
      </c>
      <c r="BI753658" s="10">
        <v>40</v>
      </c>
      <c r="BJ753658" s="10">
        <v>42</v>
      </c>
      <c r="BK753658" s="10">
        <v>51</v>
      </c>
      <c r="BL753658" s="10">
        <v>2</v>
      </c>
      <c r="BM753658" s="10">
        <v>31</v>
      </c>
      <c r="BN753658" s="10">
        <v>43</v>
      </c>
      <c r="BO753658" s="10">
        <v>56</v>
      </c>
      <c r="BP753658" s="10">
        <v>2</v>
      </c>
      <c r="BQ753658" s="10">
        <v>14</v>
      </c>
      <c r="BR753658" s="10">
        <v>44</v>
      </c>
      <c r="BS753658" s="10">
        <v>68</v>
      </c>
      <c r="BT753658" s="10">
        <v>30</v>
      </c>
      <c r="BU753658" s="10">
        <v>53</v>
      </c>
      <c r="BV753658" s="10">
        <v>47</v>
      </c>
      <c r="BW753658" s="10">
        <v>41</v>
      </c>
      <c r="BX753658" s="10">
        <v>21</v>
      </c>
      <c r="BY753658" s="10">
        <v>32</v>
      </c>
      <c r="BZ753658" s="10">
        <v>9</v>
      </c>
      <c r="CA753658" s="10">
        <v>33</v>
      </c>
      <c r="CB753658" s="10">
        <v>39</v>
      </c>
      <c r="CC753658" s="10">
        <v>6</v>
      </c>
      <c r="CD753658" s="10">
        <v>18</v>
      </c>
      <c r="CE753658" s="10">
        <v>7</v>
      </c>
      <c r="CF753658" s="10">
        <v>43</v>
      </c>
      <c r="CG753658" s="7">
        <v>36</v>
      </c>
      <c r="CH753658" s="7">
        <v>45</v>
      </c>
      <c r="CI753658" s="7">
        <v>47</v>
      </c>
      <c r="CJ753658" s="7">
        <v>18</v>
      </c>
      <c r="CK753658" s="10" t="s">
        <v>118</v>
      </c>
      <c r="CL753658" s="7" t="s">
        <v>210</v>
      </c>
    </row>
    <row r="753659" spans="1:90" x14ac:dyDescent="0.25">
      <c r="A753659" s="1" t="s">
        <v>3</v>
      </c>
      <c r="B753659" s="7">
        <v>9</v>
      </c>
      <c r="C753659" s="7">
        <v>5</v>
      </c>
      <c r="D753659" s="7">
        <v>9</v>
      </c>
      <c r="E753659" s="7">
        <v>8</v>
      </c>
      <c r="F753659" s="7">
        <v>6</v>
      </c>
      <c r="G753659" s="7">
        <v>8</v>
      </c>
      <c r="H753659" s="7">
        <v>8</v>
      </c>
      <c r="I753659" s="7">
        <v>7</v>
      </c>
      <c r="J753659" s="13">
        <v>3</v>
      </c>
      <c r="K753659" s="13">
        <v>4</v>
      </c>
      <c r="L753659" s="7">
        <v>7</v>
      </c>
      <c r="M753659" s="13">
        <v>12</v>
      </c>
      <c r="N753659" s="7">
        <v>10</v>
      </c>
      <c r="O753659" s="7">
        <v>10</v>
      </c>
      <c r="P753659" s="7">
        <v>10</v>
      </c>
      <c r="Q753659" s="7">
        <v>7</v>
      </c>
      <c r="R753659" s="7">
        <v>5</v>
      </c>
      <c r="S753659" s="7">
        <v>5</v>
      </c>
      <c r="T753659" s="7">
        <v>11</v>
      </c>
      <c r="U753659" s="7">
        <v>7</v>
      </c>
      <c r="V753659" s="7">
        <v>8</v>
      </c>
      <c r="W753659" s="13">
        <v>12</v>
      </c>
      <c r="X753659" s="7">
        <v>5</v>
      </c>
      <c r="Y753659" s="7">
        <v>9</v>
      </c>
      <c r="Z753659" s="7">
        <v>9</v>
      </c>
      <c r="AA753659" s="7">
        <v>10</v>
      </c>
      <c r="AB753659" s="7">
        <v>5</v>
      </c>
      <c r="AC753659" s="7">
        <v>6</v>
      </c>
      <c r="AD753659" s="7">
        <v>7</v>
      </c>
      <c r="AE753659" s="7">
        <v>8</v>
      </c>
      <c r="AF753659" s="7">
        <v>6</v>
      </c>
      <c r="AG753659" s="7">
        <v>10</v>
      </c>
      <c r="AH753659" s="7">
        <v>8</v>
      </c>
      <c r="AI753659" s="7">
        <v>8</v>
      </c>
      <c r="AJ753659" s="7">
        <v>6</v>
      </c>
      <c r="AK753659" s="7">
        <v>5</v>
      </c>
      <c r="AL753659" s="7">
        <v>7</v>
      </c>
      <c r="AM753659" s="7">
        <v>11</v>
      </c>
      <c r="AN753659" s="7">
        <v>10</v>
      </c>
      <c r="AO753659" s="7">
        <v>9</v>
      </c>
      <c r="AP753659" s="7">
        <v>8</v>
      </c>
      <c r="AQ753659" s="7">
        <v>5</v>
      </c>
      <c r="AR753659" s="7">
        <v>7</v>
      </c>
      <c r="AS753659" s="7">
        <v>8</v>
      </c>
      <c r="AT753659" s="7">
        <v>8</v>
      </c>
      <c r="AU753659" s="7">
        <v>11</v>
      </c>
      <c r="AV753659" s="7">
        <v>7</v>
      </c>
      <c r="AW753659" s="7">
        <v>9</v>
      </c>
      <c r="AX753659" s="7">
        <v>6</v>
      </c>
      <c r="AY753659" s="7">
        <v>10</v>
      </c>
      <c r="AZ753659" s="7">
        <v>8</v>
      </c>
      <c r="BA753659" s="7">
        <v>5</v>
      </c>
      <c r="BB753659" s="7">
        <v>8</v>
      </c>
      <c r="BC753659" s="7">
        <v>9</v>
      </c>
      <c r="BD753659" s="7">
        <v>6</v>
      </c>
      <c r="BE753659" s="13">
        <v>6</v>
      </c>
      <c r="BF753659" s="7">
        <v>8</v>
      </c>
      <c r="BG753659" s="7">
        <v>9</v>
      </c>
      <c r="BH753659" s="13">
        <v>4</v>
      </c>
      <c r="BI753659" s="7">
        <v>7</v>
      </c>
      <c r="BJ753659" s="13">
        <v>6</v>
      </c>
      <c r="BK753659" s="13">
        <v>6</v>
      </c>
      <c r="BL753659" s="13">
        <v>3</v>
      </c>
      <c r="BM753659" s="7">
        <v>8</v>
      </c>
      <c r="BN753659" s="7">
        <v>11</v>
      </c>
      <c r="BO753659" s="7">
        <v>7</v>
      </c>
      <c r="BP753659" s="13">
        <v>4</v>
      </c>
      <c r="BQ753659" s="7">
        <v>8</v>
      </c>
      <c r="BR753659" s="7">
        <v>5</v>
      </c>
      <c r="BS753659" s="7">
        <v>9</v>
      </c>
      <c r="BT753659" s="13">
        <v>6</v>
      </c>
      <c r="BU753659" s="7">
        <v>11</v>
      </c>
      <c r="BV753659" s="7">
        <v>9</v>
      </c>
      <c r="BW753659" s="7">
        <v>7</v>
      </c>
      <c r="BX753659" s="7">
        <v>9</v>
      </c>
      <c r="BY753659" s="7">
        <v>9</v>
      </c>
      <c r="BZ753659" s="7">
        <v>8</v>
      </c>
      <c r="CA753659" s="7">
        <v>7</v>
      </c>
      <c r="CB753659" s="7">
        <v>5</v>
      </c>
      <c r="CC753659" s="7">
        <v>5</v>
      </c>
      <c r="CD753659" s="13">
        <v>6</v>
      </c>
      <c r="CE753659" s="7">
        <v>11</v>
      </c>
      <c r="CF753659" s="7">
        <v>9</v>
      </c>
      <c r="CG753659" s="7">
        <v>7</v>
      </c>
      <c r="CH753659" s="7">
        <v>7</v>
      </c>
      <c r="CI753659" s="7">
        <v>5</v>
      </c>
      <c r="CJ753659" s="7">
        <v>7</v>
      </c>
      <c r="CK753659" s="7">
        <v>7</v>
      </c>
      <c r="CL753659" s="7">
        <v>4</v>
      </c>
    </row>
    <row r="753660" spans="1:90" x14ac:dyDescent="0.25">
      <c r="A753660" s="1" t="s">
        <v>4</v>
      </c>
      <c r="B753660" s="7">
        <v>2007</v>
      </c>
      <c r="C753660" s="7">
        <v>2007</v>
      </c>
      <c r="D753660" s="7">
        <v>2008</v>
      </c>
      <c r="E753660" s="7">
        <v>2008</v>
      </c>
      <c r="F753660" s="7">
        <v>2008</v>
      </c>
      <c r="G753660" s="7">
        <v>2008</v>
      </c>
      <c r="H753660" s="7">
        <v>2008</v>
      </c>
      <c r="I753660" s="7">
        <v>2009</v>
      </c>
      <c r="J753660" s="7">
        <v>2010</v>
      </c>
      <c r="K753660" s="7">
        <v>2010</v>
      </c>
      <c r="L753660" s="7">
        <v>2010</v>
      </c>
      <c r="M753660" s="7">
        <v>2010</v>
      </c>
      <c r="N753660" s="7">
        <v>2011</v>
      </c>
      <c r="O753660" s="7">
        <v>2011</v>
      </c>
      <c r="P753660" s="13">
        <v>2012</v>
      </c>
      <c r="Q753660" s="7">
        <v>2012</v>
      </c>
      <c r="R753660" s="7">
        <v>2012</v>
      </c>
      <c r="S753660" s="7">
        <v>2012</v>
      </c>
      <c r="T753660" s="13">
        <v>2012</v>
      </c>
      <c r="U753660" s="13">
        <v>2015</v>
      </c>
      <c r="V753660" s="13">
        <v>2015</v>
      </c>
      <c r="W753660" s="7">
        <v>2016</v>
      </c>
      <c r="X753660" s="13">
        <v>2016</v>
      </c>
      <c r="Y753660" s="7">
        <v>2016</v>
      </c>
      <c r="Z753660" s="7">
        <v>2017</v>
      </c>
      <c r="AA753660" s="7">
        <v>2017</v>
      </c>
      <c r="AB753660" s="7">
        <v>2017</v>
      </c>
      <c r="AC753660" s="7">
        <v>2019</v>
      </c>
      <c r="AD753660" s="7">
        <v>2019</v>
      </c>
      <c r="AE753660" s="7">
        <v>2019</v>
      </c>
      <c r="AF753660" s="7">
        <v>2002</v>
      </c>
      <c r="AG753660" s="7">
        <v>2003</v>
      </c>
      <c r="AH753660" s="7">
        <v>1988</v>
      </c>
      <c r="AI753660" s="7">
        <v>1989</v>
      </c>
      <c r="AJ753660" s="7">
        <v>1994</v>
      </c>
      <c r="AK753660" s="7">
        <v>1995</v>
      </c>
      <c r="AL753660" s="7">
        <v>2002</v>
      </c>
      <c r="AM753660" s="7">
        <v>2003</v>
      </c>
      <c r="AN753660" s="7">
        <v>2003</v>
      </c>
      <c r="AO753660" s="7">
        <v>2005</v>
      </c>
      <c r="AP753660" s="7">
        <v>2007</v>
      </c>
      <c r="AQ753660" s="7">
        <v>2007</v>
      </c>
      <c r="AR753660" s="7">
        <v>2007</v>
      </c>
      <c r="AS753660" s="7">
        <v>2007</v>
      </c>
      <c r="AT753660" s="7">
        <v>2007</v>
      </c>
      <c r="AU753660" s="7">
        <v>2007</v>
      </c>
      <c r="AV753660" s="7">
        <v>2007</v>
      </c>
      <c r="AW753660" s="7">
        <v>2007</v>
      </c>
      <c r="AX753660" s="7">
        <v>2007</v>
      </c>
      <c r="AY753660" s="7">
        <v>2007</v>
      </c>
      <c r="AZ753660" s="7">
        <v>2008</v>
      </c>
      <c r="BA753660" s="7">
        <v>2008</v>
      </c>
      <c r="BB753660" s="7">
        <v>2008</v>
      </c>
      <c r="BC753660" s="7">
        <v>2008</v>
      </c>
      <c r="BD753660" s="7">
        <v>2008</v>
      </c>
      <c r="BE753660" s="7">
        <v>2009</v>
      </c>
      <c r="BF753660" s="7">
        <v>2009</v>
      </c>
      <c r="BG753660" s="7">
        <v>2009</v>
      </c>
      <c r="BH753660" s="7">
        <v>2010</v>
      </c>
      <c r="BI753660" s="7">
        <v>2010</v>
      </c>
      <c r="BJ753660" s="7">
        <v>2010</v>
      </c>
      <c r="BK753660" s="7">
        <v>2010</v>
      </c>
      <c r="BL753660" s="7">
        <v>2010</v>
      </c>
      <c r="BM753660" s="7">
        <v>2010</v>
      </c>
      <c r="BN753660" s="7">
        <v>2011</v>
      </c>
      <c r="BO753660" s="7">
        <v>2011</v>
      </c>
      <c r="BP753660" s="7">
        <v>2011</v>
      </c>
      <c r="BQ753660" s="7">
        <v>2011</v>
      </c>
      <c r="BR753660" s="7">
        <v>2011</v>
      </c>
      <c r="BS753660" s="7">
        <v>2011</v>
      </c>
      <c r="BT753660" s="7">
        <v>2011</v>
      </c>
      <c r="BU753660" s="13">
        <v>2012</v>
      </c>
      <c r="BV753660" s="13">
        <v>2013</v>
      </c>
      <c r="BW753660" s="13">
        <v>2013</v>
      </c>
      <c r="BX753660" s="13">
        <v>2013</v>
      </c>
      <c r="BY753660" s="13">
        <v>2014</v>
      </c>
      <c r="BZ753660" s="13">
        <v>2014</v>
      </c>
      <c r="CA753660" s="13">
        <v>2015</v>
      </c>
      <c r="CB753660" s="13">
        <v>2015</v>
      </c>
      <c r="CC753660" s="13">
        <v>2015</v>
      </c>
      <c r="CD753660" s="13">
        <v>2016</v>
      </c>
      <c r="CE753660" s="7">
        <v>2017</v>
      </c>
      <c r="CF753660" s="7">
        <v>2017</v>
      </c>
      <c r="CG753660" s="7">
        <v>2018</v>
      </c>
      <c r="CH753660" s="7">
        <v>2018</v>
      </c>
      <c r="CI753660" s="7">
        <v>2018</v>
      </c>
      <c r="CJ753660" s="7">
        <v>2018</v>
      </c>
      <c r="CK753660" s="7">
        <v>2019</v>
      </c>
      <c r="CL753660" s="7">
        <v>2019</v>
      </c>
    </row>
    <row r="753661" spans="1:90" x14ac:dyDescent="0.25">
      <c r="A753661" s="1" t="s">
        <v>5</v>
      </c>
      <c r="B753661" s="14">
        <v>39347</v>
      </c>
      <c r="C753661" s="14">
        <v>39225</v>
      </c>
      <c r="D753661" s="14">
        <v>39701</v>
      </c>
      <c r="E753661" s="14">
        <v>39671</v>
      </c>
      <c r="F753661" s="14">
        <v>39606</v>
      </c>
      <c r="G753661" s="14">
        <v>39675</v>
      </c>
      <c r="H753661" s="14">
        <v>39671</v>
      </c>
      <c r="I753661" s="14">
        <v>40023</v>
      </c>
      <c r="J753661" s="14">
        <v>40258</v>
      </c>
      <c r="K753661" s="14">
        <v>40298</v>
      </c>
      <c r="L753661" s="14">
        <v>40375</v>
      </c>
      <c r="M753661" s="14">
        <v>40543</v>
      </c>
      <c r="N753661" s="14">
        <v>40844</v>
      </c>
      <c r="O753661" s="14">
        <v>40825</v>
      </c>
      <c r="P753661" s="14">
        <v>41185</v>
      </c>
      <c r="Q753661" s="14">
        <v>41106</v>
      </c>
      <c r="R753661" s="14">
        <v>41056</v>
      </c>
      <c r="S753661" s="14">
        <v>41048</v>
      </c>
      <c r="T753661" s="14">
        <v>41220</v>
      </c>
      <c r="U753661" s="14">
        <v>42202</v>
      </c>
      <c r="V753661" s="14">
        <v>42234</v>
      </c>
      <c r="W753661" s="14">
        <v>42709</v>
      </c>
      <c r="X753661" s="14">
        <v>42518</v>
      </c>
      <c r="Y753661" s="14">
        <v>42626</v>
      </c>
      <c r="Z753661" s="14">
        <v>42987</v>
      </c>
      <c r="AA753661" s="14">
        <v>43031</v>
      </c>
      <c r="AB753661" s="14">
        <v>42875</v>
      </c>
      <c r="AC753661" s="14">
        <v>43635</v>
      </c>
      <c r="AD753661" s="14">
        <v>43650</v>
      </c>
      <c r="AE753661" s="14">
        <v>43678</v>
      </c>
      <c r="AF753661" s="14">
        <v>37421</v>
      </c>
      <c r="AG753661" s="14">
        <v>37911</v>
      </c>
      <c r="AH753661" s="14">
        <v>32381</v>
      </c>
      <c r="AI753661" s="14">
        <v>32740</v>
      </c>
      <c r="AJ753661" s="14">
        <v>34498</v>
      </c>
      <c r="AK753661" s="14">
        <v>34849</v>
      </c>
      <c r="AL753661" s="14">
        <v>37461</v>
      </c>
      <c r="AM753661" s="14">
        <v>37949</v>
      </c>
      <c r="AN753661" s="14">
        <v>37916</v>
      </c>
      <c r="AO753661" s="14">
        <v>38608</v>
      </c>
      <c r="AP753661" s="14">
        <v>39319</v>
      </c>
      <c r="AQ753661" s="14">
        <v>39229</v>
      </c>
      <c r="AR753661" s="14">
        <v>39264</v>
      </c>
      <c r="AS753661" s="14">
        <v>39311</v>
      </c>
      <c r="AT753661" s="14">
        <v>39305</v>
      </c>
      <c r="AU753661" s="14">
        <v>39411</v>
      </c>
      <c r="AV753661" s="14">
        <v>39266</v>
      </c>
      <c r="AW753661" s="14">
        <v>39336</v>
      </c>
      <c r="AX753661" s="14">
        <v>39259</v>
      </c>
      <c r="AY753661" s="14">
        <v>39379</v>
      </c>
      <c r="AZ753661" s="14">
        <v>39671</v>
      </c>
      <c r="BA753661" s="14">
        <v>39571</v>
      </c>
      <c r="BB753661" s="14">
        <v>39671</v>
      </c>
      <c r="BC753661" s="14">
        <v>39709</v>
      </c>
      <c r="BD753661" s="14">
        <v>39615</v>
      </c>
      <c r="BE753661" s="14">
        <v>39980</v>
      </c>
      <c r="BF753661" s="14">
        <v>40026</v>
      </c>
      <c r="BG753661" s="14">
        <v>40071</v>
      </c>
      <c r="BH753661" s="14">
        <v>40279</v>
      </c>
      <c r="BI753661" s="14">
        <v>40390</v>
      </c>
      <c r="BJ753661" s="14">
        <v>40338</v>
      </c>
      <c r="BK753661" s="14">
        <v>40339</v>
      </c>
      <c r="BL753661" s="14">
        <v>40246</v>
      </c>
      <c r="BM753661" s="14">
        <v>40419</v>
      </c>
      <c r="BN753661" s="14">
        <v>40856</v>
      </c>
      <c r="BO753661" s="14">
        <v>40736</v>
      </c>
      <c r="BP753661" s="14">
        <v>40640</v>
      </c>
      <c r="BQ753661" s="14">
        <v>40764</v>
      </c>
      <c r="BR753661" s="14">
        <v>40682</v>
      </c>
      <c r="BS753661" s="14">
        <v>40796</v>
      </c>
      <c r="BT753661" s="14">
        <v>40702</v>
      </c>
      <c r="BU753661" s="14">
        <v>41218</v>
      </c>
      <c r="BV753661" s="14">
        <v>41519</v>
      </c>
      <c r="BW753661" s="14">
        <v>41483</v>
      </c>
      <c r="BX753661" s="14">
        <v>41532</v>
      </c>
      <c r="BY753661" s="14">
        <v>41910</v>
      </c>
      <c r="BZ753661" s="14">
        <v>41858</v>
      </c>
      <c r="CA753661" s="14">
        <v>42210</v>
      </c>
      <c r="CB753661" s="14">
        <v>42150</v>
      </c>
      <c r="CC753661" s="14">
        <v>42155</v>
      </c>
      <c r="CD753661" s="14">
        <v>42549</v>
      </c>
      <c r="CE753661" s="14">
        <v>43067</v>
      </c>
      <c r="CF753661" s="14">
        <v>42997</v>
      </c>
      <c r="CG753661" s="15">
        <v>43303</v>
      </c>
      <c r="CH753661" s="15">
        <v>43310</v>
      </c>
      <c r="CI753661" s="15">
        <v>43240</v>
      </c>
      <c r="CJ753661" s="15">
        <v>43291</v>
      </c>
      <c r="CK753661" s="14">
        <v>43662</v>
      </c>
      <c r="CL753661" s="15">
        <v>43563</v>
      </c>
    </row>
    <row r="753662" spans="1:90" x14ac:dyDescent="0.25">
      <c r="A753662" s="1" t="s">
        <v>6</v>
      </c>
      <c r="B753662" s="7" t="s">
        <v>68</v>
      </c>
      <c r="C753662" s="7" t="s">
        <v>72</v>
      </c>
      <c r="D753662" s="13" t="s">
        <v>74</v>
      </c>
      <c r="E753662" s="7" t="s">
        <v>78</v>
      </c>
      <c r="F753662" s="7" t="s">
        <v>80</v>
      </c>
      <c r="G753662" s="7" t="s">
        <v>82</v>
      </c>
      <c r="H753662" s="7" t="s">
        <v>84</v>
      </c>
      <c r="I753662" s="13" t="s">
        <v>62</v>
      </c>
      <c r="J753662" s="13" t="s">
        <v>88</v>
      </c>
      <c r="K753662" s="13" t="s">
        <v>74</v>
      </c>
      <c r="L753662" s="13" t="s">
        <v>63</v>
      </c>
      <c r="M753662" s="13" t="s">
        <v>92</v>
      </c>
      <c r="N753662" s="13" t="s">
        <v>60</v>
      </c>
      <c r="O753662" s="13" t="s">
        <v>95</v>
      </c>
      <c r="P753662" s="13" t="s">
        <v>60</v>
      </c>
      <c r="Q753662" s="13" t="s">
        <v>98</v>
      </c>
      <c r="R753662" s="13" t="s">
        <v>101</v>
      </c>
      <c r="S753662" s="13" t="s">
        <v>65</v>
      </c>
      <c r="T753662" s="13" t="s">
        <v>58</v>
      </c>
      <c r="U753662" s="13" t="s">
        <v>64</v>
      </c>
      <c r="V753662" s="13" t="s">
        <v>107</v>
      </c>
      <c r="W753662" s="13" t="s">
        <v>109</v>
      </c>
      <c r="X753662" s="13" t="s">
        <v>107</v>
      </c>
      <c r="Y753662" s="13" t="s">
        <v>55</v>
      </c>
      <c r="Z753662" s="11" t="s">
        <v>64</v>
      </c>
      <c r="AA753662" s="11" t="s">
        <v>114</v>
      </c>
      <c r="AB753662" s="11" t="s">
        <v>116</v>
      </c>
      <c r="AC753662" s="7" t="s">
        <v>114</v>
      </c>
      <c r="AD753662" s="7" t="s">
        <v>64</v>
      </c>
      <c r="AE753662" s="7" t="s">
        <v>58</v>
      </c>
      <c r="AF753662" s="7" t="s">
        <v>59</v>
      </c>
      <c r="AG753662" s="7" t="s">
        <v>124</v>
      </c>
      <c r="AH753662" s="7" t="s">
        <v>82</v>
      </c>
      <c r="AI753662" s="7" t="s">
        <v>128</v>
      </c>
      <c r="AJ753662" s="7" t="s">
        <v>82</v>
      </c>
      <c r="AK753662" s="7" t="s">
        <v>131</v>
      </c>
      <c r="AL753662" s="7" t="s">
        <v>82</v>
      </c>
      <c r="AM753662" s="7" t="s">
        <v>62</v>
      </c>
      <c r="AN753662" s="7" t="s">
        <v>63</v>
      </c>
      <c r="AO753662" s="7" t="s">
        <v>107</v>
      </c>
      <c r="AP753662" s="7" t="s">
        <v>60</v>
      </c>
      <c r="AQ753662" s="7" t="s">
        <v>74</v>
      </c>
      <c r="AR753662" s="7" t="s">
        <v>144</v>
      </c>
      <c r="AS753662" s="7" t="s">
        <v>78</v>
      </c>
      <c r="AT753662" s="13" t="s">
        <v>144</v>
      </c>
      <c r="AU753662" s="7" t="s">
        <v>65</v>
      </c>
      <c r="AV753662" s="7" t="s">
        <v>150</v>
      </c>
      <c r="AW753662" s="7" t="s">
        <v>63</v>
      </c>
      <c r="AX753662" s="7" t="s">
        <v>154</v>
      </c>
      <c r="AY753662" s="7" t="s">
        <v>156</v>
      </c>
      <c r="AZ753662" s="7" t="s">
        <v>144</v>
      </c>
      <c r="BA753662" s="7" t="s">
        <v>61</v>
      </c>
      <c r="BB753662" s="7" t="s">
        <v>116</v>
      </c>
      <c r="BC753662" s="7" t="s">
        <v>82</v>
      </c>
      <c r="BD753662" s="7" t="s">
        <v>107</v>
      </c>
      <c r="BE753662" s="13" t="s">
        <v>74</v>
      </c>
      <c r="BF753662" s="13" t="s">
        <v>82</v>
      </c>
      <c r="BG753662" s="13" t="s">
        <v>66</v>
      </c>
      <c r="BH753662" s="13" t="s">
        <v>63</v>
      </c>
      <c r="BI753662" s="13" t="s">
        <v>82</v>
      </c>
      <c r="BJ753662" s="13" t="s">
        <v>74</v>
      </c>
      <c r="BK753662" s="13" t="s">
        <v>63</v>
      </c>
      <c r="BL753662" s="13" t="s">
        <v>172</v>
      </c>
      <c r="BM753662" s="13" t="s">
        <v>82</v>
      </c>
      <c r="BN753662" s="13" t="s">
        <v>175</v>
      </c>
      <c r="BO753662" s="13" t="s">
        <v>177</v>
      </c>
      <c r="BP753662" s="13" t="s">
        <v>82</v>
      </c>
      <c r="BQ753662" s="13" t="s">
        <v>180</v>
      </c>
      <c r="BR753662" s="13" t="s">
        <v>182</v>
      </c>
      <c r="BS753662" s="13" t="s">
        <v>59</v>
      </c>
      <c r="BT753662" s="13" t="s">
        <v>59</v>
      </c>
      <c r="BU753662" s="13" t="s">
        <v>186</v>
      </c>
      <c r="BV753662" s="13" t="s">
        <v>124</v>
      </c>
      <c r="BW753662" s="13" t="s">
        <v>107</v>
      </c>
      <c r="BX753662" s="13" t="s">
        <v>107</v>
      </c>
      <c r="BY753662" s="13" t="s">
        <v>191</v>
      </c>
      <c r="BZ753662" s="13" t="s">
        <v>64</v>
      </c>
      <c r="CA753662" s="13" t="s">
        <v>124</v>
      </c>
      <c r="CB753662" s="13" t="s">
        <v>72</v>
      </c>
      <c r="CC753662" s="13" t="s">
        <v>63</v>
      </c>
      <c r="CD753662" s="13" t="s">
        <v>64</v>
      </c>
      <c r="CE753662" s="11" t="s">
        <v>114</v>
      </c>
      <c r="CF753662" s="11" t="s">
        <v>61</v>
      </c>
      <c r="CG753662" s="7" t="s">
        <v>201</v>
      </c>
      <c r="CH753662" s="7" t="s">
        <v>203</v>
      </c>
      <c r="CI753662" s="7" t="s">
        <v>144</v>
      </c>
      <c r="CJ753662" s="7" t="s">
        <v>207</v>
      </c>
      <c r="CK753662" s="7" t="s">
        <v>101</v>
      </c>
      <c r="CL753662" s="7" t="s">
        <v>65</v>
      </c>
    </row>
    <row r="753663" spans="1:90" x14ac:dyDescent="0.25">
      <c r="A753663" s="1" t="s">
        <v>7</v>
      </c>
      <c r="B753663" s="7" t="s">
        <v>69</v>
      </c>
      <c r="C753663" s="7" t="s">
        <v>69</v>
      </c>
      <c r="D753663" s="7" t="s">
        <v>75</v>
      </c>
      <c r="E753663" s="7" t="s">
        <v>75</v>
      </c>
      <c r="F753663" s="7" t="s">
        <v>69</v>
      </c>
      <c r="G753663" s="7" t="s">
        <v>75</v>
      </c>
      <c r="I753663" s="7" t="s">
        <v>69</v>
      </c>
      <c r="J753663" s="7" t="s">
        <v>75</v>
      </c>
      <c r="K753663" s="7" t="s">
        <v>75</v>
      </c>
      <c r="L753663" s="7" t="s">
        <v>75</v>
      </c>
      <c r="M753663" s="7" t="s">
        <v>75</v>
      </c>
      <c r="N753663" s="7" t="s">
        <v>75</v>
      </c>
      <c r="O753663" s="7" t="s">
        <v>75</v>
      </c>
      <c r="P753663" s="7" t="s">
        <v>75</v>
      </c>
      <c r="Q753663" s="7" t="s">
        <v>69</v>
      </c>
      <c r="R753663" s="7" t="s">
        <v>75</v>
      </c>
      <c r="S753663" s="13" t="s">
        <v>75</v>
      </c>
      <c r="T753663" s="7" t="s">
        <v>75</v>
      </c>
      <c r="U753663" s="7" t="s">
        <v>75</v>
      </c>
      <c r="V753663" s="7" t="s">
        <v>69</v>
      </c>
      <c r="W753663" s="7" t="s">
        <v>75</v>
      </c>
      <c r="X753663" s="7" t="s">
        <v>69</v>
      </c>
      <c r="Y753663" s="7" t="s">
        <v>75</v>
      </c>
      <c r="Z753663" s="7" t="s">
        <v>75</v>
      </c>
      <c r="AA753663" s="7" t="s">
        <v>75</v>
      </c>
      <c r="AB753663" s="11" t="s">
        <v>75</v>
      </c>
      <c r="AC753663" s="7" t="s">
        <v>75</v>
      </c>
      <c r="AD753663" s="7" t="s">
        <v>75</v>
      </c>
      <c r="AE753663" s="7" t="s">
        <v>75</v>
      </c>
      <c r="AF753663" s="7" t="s">
        <v>75</v>
      </c>
      <c r="AG753663" s="7" t="s">
        <v>69</v>
      </c>
      <c r="AH753663" s="7" t="s">
        <v>75</v>
      </c>
      <c r="AI753663" s="7" t="s">
        <v>69</v>
      </c>
      <c r="AJ753663" s="7" t="s">
        <v>75</v>
      </c>
      <c r="AK753663" s="7" t="s">
        <v>75</v>
      </c>
      <c r="AL753663" s="7" t="s">
        <v>75</v>
      </c>
      <c r="AM753663" s="7" t="s">
        <v>69</v>
      </c>
      <c r="AN753663" s="7" t="s">
        <v>75</v>
      </c>
      <c r="AO753663" s="7" t="s">
        <v>69</v>
      </c>
      <c r="AP753663" s="7" t="s">
        <v>75</v>
      </c>
      <c r="AQ753663" s="7" t="s">
        <v>75</v>
      </c>
      <c r="AR753663" s="7" t="s">
        <v>75</v>
      </c>
      <c r="AS753663" s="7" t="s">
        <v>75</v>
      </c>
      <c r="AT753663" s="7" t="s">
        <v>75</v>
      </c>
      <c r="AU753663" s="7" t="s">
        <v>75</v>
      </c>
      <c r="AV753663" s="7" t="s">
        <v>69</v>
      </c>
      <c r="AW753663" s="7" t="s">
        <v>75</v>
      </c>
      <c r="AX753663" s="7" t="s">
        <v>69</v>
      </c>
      <c r="AY753663" s="7" t="s">
        <v>75</v>
      </c>
      <c r="AZ753663" s="7" t="s">
        <v>75</v>
      </c>
      <c r="BA753663" s="7" t="s">
        <v>75</v>
      </c>
      <c r="BB753663" s="7" t="s">
        <v>75</v>
      </c>
      <c r="BC753663" s="7" t="s">
        <v>75</v>
      </c>
      <c r="BD753663" s="7" t="s">
        <v>69</v>
      </c>
      <c r="BE753663" s="7" t="s">
        <v>75</v>
      </c>
      <c r="BF753663" s="7" t="s">
        <v>75</v>
      </c>
      <c r="BG753663" s="7" t="s">
        <v>75</v>
      </c>
      <c r="BH753663" s="7" t="s">
        <v>75</v>
      </c>
      <c r="BI753663" s="7" t="s">
        <v>75</v>
      </c>
      <c r="BJ753663" s="7" t="s">
        <v>75</v>
      </c>
      <c r="BK753663" s="7" t="s">
        <v>75</v>
      </c>
      <c r="BL753663" s="7" t="s">
        <v>75</v>
      </c>
      <c r="BM753663" s="7" t="s">
        <v>75</v>
      </c>
      <c r="BN753663" s="7" t="s">
        <v>69</v>
      </c>
      <c r="BO753663" s="13"/>
      <c r="BP753663" s="7" t="s">
        <v>75</v>
      </c>
      <c r="BQ753663" s="7" t="s">
        <v>75</v>
      </c>
      <c r="BR753663" s="7" t="s">
        <v>75</v>
      </c>
      <c r="BS753663" s="7" t="s">
        <v>75</v>
      </c>
      <c r="BT753663" s="7" t="s">
        <v>75</v>
      </c>
      <c r="BU753663" s="7" t="s">
        <v>75</v>
      </c>
      <c r="BV753663" s="7" t="s">
        <v>69</v>
      </c>
      <c r="BW753663" s="7" t="s">
        <v>69</v>
      </c>
      <c r="BX753663" s="7" t="s">
        <v>69</v>
      </c>
      <c r="BY753663" s="7" t="s">
        <v>75</v>
      </c>
      <c r="BZ753663" s="7" t="s">
        <v>75</v>
      </c>
      <c r="CA753663" s="7" t="s">
        <v>69</v>
      </c>
      <c r="CB753663" s="7" t="s">
        <v>69</v>
      </c>
      <c r="CC753663" s="7" t="s">
        <v>75</v>
      </c>
      <c r="CD753663" s="7" t="s">
        <v>75</v>
      </c>
      <c r="CE753663" s="7" t="s">
        <v>75</v>
      </c>
      <c r="CF753663" s="7" t="s">
        <v>75</v>
      </c>
      <c r="CG753663" s="7" t="s">
        <v>75</v>
      </c>
      <c r="CH753663" s="7" t="s">
        <v>69</v>
      </c>
      <c r="CI753663" s="7" t="s">
        <v>75</v>
      </c>
      <c r="CJ753663" s="7" t="s">
        <v>75</v>
      </c>
      <c r="CK753663" s="7" t="s">
        <v>75</v>
      </c>
      <c r="CL753663" s="7" t="s">
        <v>75</v>
      </c>
    </row>
    <row r="753664" spans="1:90" x14ac:dyDescent="0.25">
      <c r="A753664" s="1" t="s">
        <v>8</v>
      </c>
      <c r="B753664" s="13" t="s">
        <v>70</v>
      </c>
      <c r="C753664" s="7" t="s">
        <v>70</v>
      </c>
      <c r="D753664" s="11" t="s">
        <v>76</v>
      </c>
      <c r="E753664" s="11" t="s">
        <v>76</v>
      </c>
      <c r="F753664" s="11" t="s">
        <v>70</v>
      </c>
      <c r="G753664" s="11" t="s">
        <v>76</v>
      </c>
      <c r="H753664" s="11" t="s">
        <v>85</v>
      </c>
      <c r="I753664" s="11" t="s">
        <v>70</v>
      </c>
      <c r="J753664" s="11" t="s">
        <v>76</v>
      </c>
      <c r="K753664" s="11" t="s">
        <v>76</v>
      </c>
      <c r="L753664" s="11" t="s">
        <v>76</v>
      </c>
      <c r="M753664" s="13" t="s">
        <v>76</v>
      </c>
      <c r="N753664" s="11" t="s">
        <v>76</v>
      </c>
      <c r="O753664" s="11" t="s">
        <v>76</v>
      </c>
      <c r="P753664" s="11" t="s">
        <v>76</v>
      </c>
      <c r="Q753664" s="11" t="s">
        <v>99</v>
      </c>
      <c r="R753664" s="13" t="s">
        <v>76</v>
      </c>
      <c r="S753664" s="13" t="s">
        <v>76</v>
      </c>
      <c r="T753664" s="11" t="s">
        <v>104</v>
      </c>
      <c r="U753664" s="11" t="s">
        <v>76</v>
      </c>
      <c r="V753664" s="11" t="s">
        <v>70</v>
      </c>
      <c r="W753664" s="11" t="s">
        <v>104</v>
      </c>
      <c r="X753664" s="11" t="s">
        <v>70</v>
      </c>
      <c r="Y753664" s="11" t="s">
        <v>76</v>
      </c>
      <c r="Z753664" s="11" t="s">
        <v>76</v>
      </c>
      <c r="AA753664" s="11" t="s">
        <v>76</v>
      </c>
      <c r="AB753664" s="11" t="s">
        <v>76</v>
      </c>
      <c r="AC753664" s="11" t="s">
        <v>76</v>
      </c>
      <c r="AD753664" s="11" t="s">
        <v>76</v>
      </c>
      <c r="AE753664" s="11" t="s">
        <v>104</v>
      </c>
      <c r="AF753664" s="11" t="s">
        <v>76</v>
      </c>
      <c r="AG753664" s="11" t="s">
        <v>70</v>
      </c>
      <c r="AH753664" s="11" t="s">
        <v>76</v>
      </c>
      <c r="AI753664" s="11" t="s">
        <v>99</v>
      </c>
      <c r="AJ753664" s="11" t="s">
        <v>76</v>
      </c>
      <c r="AK753664" s="11" t="s">
        <v>76</v>
      </c>
      <c r="AL753664" s="11" t="s">
        <v>76</v>
      </c>
      <c r="AM753664" s="11" t="s">
        <v>70</v>
      </c>
      <c r="AN753664" s="11" t="s">
        <v>76</v>
      </c>
      <c r="AO753664" s="11" t="s">
        <v>70</v>
      </c>
      <c r="AP753664" s="11" t="s">
        <v>76</v>
      </c>
      <c r="AQ753664" s="11" t="s">
        <v>76</v>
      </c>
      <c r="AR753664" s="11" t="s">
        <v>76</v>
      </c>
      <c r="AS753664" s="11" t="s">
        <v>76</v>
      </c>
      <c r="AT753664" s="11" t="s">
        <v>76</v>
      </c>
      <c r="AU753664" s="13" t="s">
        <v>76</v>
      </c>
      <c r="AV753664" s="7" t="s">
        <v>151</v>
      </c>
      <c r="AW753664" s="11" t="s">
        <v>76</v>
      </c>
      <c r="AX753664" s="13" t="s">
        <v>151</v>
      </c>
      <c r="AY753664" s="11" t="s">
        <v>76</v>
      </c>
      <c r="AZ753664" s="11" t="s">
        <v>76</v>
      </c>
      <c r="BA753664" s="11" t="s">
        <v>104</v>
      </c>
      <c r="BB753664" s="11" t="s">
        <v>76</v>
      </c>
      <c r="BC753664" s="11" t="s">
        <v>76</v>
      </c>
      <c r="BD753664" s="11" t="s">
        <v>70</v>
      </c>
      <c r="BE753664" s="11" t="s">
        <v>76</v>
      </c>
      <c r="BF753664" s="11" t="s">
        <v>76</v>
      </c>
      <c r="BG753664" s="11" t="s">
        <v>76</v>
      </c>
      <c r="BH753664" s="11" t="s">
        <v>76</v>
      </c>
      <c r="BI753664" s="11" t="s">
        <v>76</v>
      </c>
      <c r="BJ753664" s="11" t="s">
        <v>76</v>
      </c>
      <c r="BK753664" s="11" t="s">
        <v>76</v>
      </c>
      <c r="BL753664" s="11" t="s">
        <v>76</v>
      </c>
      <c r="BM753664" s="11" t="s">
        <v>76</v>
      </c>
      <c r="BN753664" s="11" t="s">
        <v>70</v>
      </c>
      <c r="BO753664" s="11" t="s">
        <v>85</v>
      </c>
      <c r="BP753664" s="11" t="s">
        <v>76</v>
      </c>
      <c r="BQ753664" s="11" t="s">
        <v>76</v>
      </c>
      <c r="BR753664" s="11" t="s">
        <v>76</v>
      </c>
      <c r="BS753664" s="11" t="s">
        <v>76</v>
      </c>
      <c r="BT753664" s="11" t="s">
        <v>76</v>
      </c>
      <c r="BU753664" s="11" t="s">
        <v>76</v>
      </c>
      <c r="BV753664" s="11" t="s">
        <v>70</v>
      </c>
      <c r="BW753664" s="11" t="s">
        <v>70</v>
      </c>
      <c r="BX753664" s="11" t="s">
        <v>70</v>
      </c>
      <c r="BY753664" s="11" t="s">
        <v>104</v>
      </c>
      <c r="BZ753664" s="11" t="s">
        <v>76</v>
      </c>
      <c r="CA753664" s="11" t="s">
        <v>70</v>
      </c>
      <c r="CB753664" s="11" t="s">
        <v>70</v>
      </c>
      <c r="CC753664" s="11" t="s">
        <v>76</v>
      </c>
      <c r="CD753664" s="11" t="s">
        <v>76</v>
      </c>
      <c r="CE753664" s="11" t="s">
        <v>76</v>
      </c>
      <c r="CF753664" s="11" t="s">
        <v>104</v>
      </c>
      <c r="CG753664" s="11" t="s">
        <v>76</v>
      </c>
      <c r="CH753664" s="11" t="s">
        <v>151</v>
      </c>
      <c r="CI753664" s="11" t="s">
        <v>76</v>
      </c>
      <c r="CJ753664" s="11" t="s">
        <v>76</v>
      </c>
      <c r="CK753664" s="11" t="s">
        <v>76</v>
      </c>
      <c r="CL753664" s="11" t="s">
        <v>76</v>
      </c>
    </row>
    <row r="753665" spans="1:90" x14ac:dyDescent="0.25">
      <c r="A753665" s="1" t="s">
        <v>9</v>
      </c>
      <c r="AI753665" s="7" t="s">
        <v>56</v>
      </c>
      <c r="AK753665" s="7" t="s">
        <v>56</v>
      </c>
      <c r="AL753665" s="7" t="s">
        <v>56</v>
      </c>
      <c r="AM753665" s="7" t="s">
        <v>56</v>
      </c>
      <c r="AN753665" s="7" t="s">
        <v>56</v>
      </c>
      <c r="AO753665" s="7" t="s">
        <v>56</v>
      </c>
      <c r="AT753665" s="13"/>
      <c r="AY753665" s="7" t="s">
        <v>56</v>
      </c>
      <c r="AZ753665" s="7" t="s">
        <v>56</v>
      </c>
      <c r="BA753665" s="7" t="s">
        <v>56</v>
      </c>
      <c r="BC753665" s="7" t="s">
        <v>56</v>
      </c>
      <c r="BG753665" s="13" t="s">
        <v>56</v>
      </c>
      <c r="BL753665" s="13" t="s">
        <v>56</v>
      </c>
      <c r="BM753665" s="13"/>
      <c r="BO753665" s="13"/>
      <c r="BQ753665" s="13"/>
      <c r="BR753665" s="13" t="s">
        <v>56</v>
      </c>
      <c r="BS753665" s="13" t="s">
        <v>56</v>
      </c>
      <c r="BY753665" s="7" t="s">
        <v>56</v>
      </c>
      <c r="CL753665" s="7" t="s">
        <v>56</v>
      </c>
    </row>
    <row r="753666" spans="1:90" x14ac:dyDescent="0.25">
      <c r="A753666" s="1" t="s">
        <v>10</v>
      </c>
      <c r="B753666" s="13" t="s">
        <v>56</v>
      </c>
      <c r="C753666" s="7" t="s">
        <v>56</v>
      </c>
      <c r="D753666" s="13" t="s">
        <v>56</v>
      </c>
      <c r="E753666" s="13" t="s">
        <v>56</v>
      </c>
      <c r="F753666" s="13" t="s">
        <v>56</v>
      </c>
      <c r="G753666" s="13" t="s">
        <v>56</v>
      </c>
      <c r="H753666" s="13" t="s">
        <v>56</v>
      </c>
      <c r="I753666" s="13" t="s">
        <v>56</v>
      </c>
      <c r="J753666" s="13" t="s">
        <v>56</v>
      </c>
      <c r="K753666" s="13" t="s">
        <v>56</v>
      </c>
      <c r="L753666" s="13" t="s">
        <v>56</v>
      </c>
      <c r="M753666" s="13" t="s">
        <v>56</v>
      </c>
      <c r="N753666" s="13" t="s">
        <v>56</v>
      </c>
      <c r="O753666" s="13" t="s">
        <v>56</v>
      </c>
      <c r="P753666" s="13" t="s">
        <v>56</v>
      </c>
      <c r="Q753666" s="13" t="s">
        <v>56</v>
      </c>
      <c r="R753666" s="13" t="s">
        <v>56</v>
      </c>
      <c r="S753666" s="13" t="s">
        <v>56</v>
      </c>
      <c r="T753666" s="7" t="s">
        <v>56</v>
      </c>
      <c r="U753666" s="7" t="s">
        <v>56</v>
      </c>
      <c r="V753666" s="7" t="s">
        <v>56</v>
      </c>
      <c r="W753666" s="7" t="s">
        <v>56</v>
      </c>
      <c r="X753666" s="7" t="s">
        <v>56</v>
      </c>
      <c r="Y753666" s="7" t="s">
        <v>56</v>
      </c>
      <c r="Z753666" s="7" t="s">
        <v>56</v>
      </c>
      <c r="AA753666" s="7" t="s">
        <v>56</v>
      </c>
      <c r="AB753666" s="7" t="s">
        <v>56</v>
      </c>
      <c r="AC753666" s="7" t="s">
        <v>56</v>
      </c>
      <c r="AD753666" s="7" t="s">
        <v>56</v>
      </c>
      <c r="AE753666" s="7" t="s">
        <v>56</v>
      </c>
      <c r="AS753666" s="13"/>
      <c r="BE753666" s="13"/>
      <c r="BT753666" s="13"/>
    </row>
    <row r="753667" spans="1:90" x14ac:dyDescent="0.25">
      <c r="A753667" s="1" t="s">
        <v>11</v>
      </c>
      <c r="AF753667" s="7" t="s">
        <v>56</v>
      </c>
      <c r="AG753667" s="13" t="s">
        <v>56</v>
      </c>
      <c r="AH753667" s="7" t="s">
        <v>56</v>
      </c>
      <c r="AJ753667" s="13" t="s">
        <v>56</v>
      </c>
      <c r="AN753667" s="13"/>
      <c r="AP753667" s="13" t="s">
        <v>56</v>
      </c>
      <c r="AQ753667" s="13" t="s">
        <v>56</v>
      </c>
      <c r="AR753667" s="13" t="s">
        <v>56</v>
      </c>
      <c r="AS753667" s="7" t="s">
        <v>56</v>
      </c>
      <c r="AT753667" s="7" t="s">
        <v>56</v>
      </c>
      <c r="AU753667" s="13" t="s">
        <v>56</v>
      </c>
      <c r="AV753667" s="13" t="s">
        <v>56</v>
      </c>
      <c r="AW753667" s="13" t="s">
        <v>56</v>
      </c>
      <c r="AX753667" s="13" t="s">
        <v>56</v>
      </c>
      <c r="BB753667" s="13" t="s">
        <v>56</v>
      </c>
      <c r="BD753667" s="13" t="s">
        <v>56</v>
      </c>
      <c r="BE753667" s="13" t="s">
        <v>56</v>
      </c>
      <c r="BF753667" s="13" t="s">
        <v>56</v>
      </c>
      <c r="BH753667" s="7" t="s">
        <v>56</v>
      </c>
      <c r="BI753667" s="13" t="s">
        <v>56</v>
      </c>
      <c r="BJ753667" s="13" t="s">
        <v>56</v>
      </c>
      <c r="BK753667" s="13" t="s">
        <v>56</v>
      </c>
      <c r="BM753667" s="7" t="s">
        <v>56</v>
      </c>
      <c r="BN753667" s="13" t="s">
        <v>56</v>
      </c>
      <c r="BO753667" s="7" t="s">
        <v>56</v>
      </c>
      <c r="BP753667" s="7" t="s">
        <v>56</v>
      </c>
      <c r="BQ753667" s="7" t="s">
        <v>56</v>
      </c>
      <c r="BT753667" s="13" t="s">
        <v>56</v>
      </c>
      <c r="BU753667" s="13" t="s">
        <v>56</v>
      </c>
      <c r="BV753667" s="13" t="s">
        <v>56</v>
      </c>
      <c r="BW753667" s="13" t="s">
        <v>56</v>
      </c>
      <c r="BX753667" s="13" t="s">
        <v>56</v>
      </c>
      <c r="BZ753667" s="13" t="s">
        <v>56</v>
      </c>
      <c r="CA753667" s="7" t="s">
        <v>56</v>
      </c>
      <c r="CB753667" s="7" t="s">
        <v>56</v>
      </c>
      <c r="CC753667" s="7" t="s">
        <v>56</v>
      </c>
      <c r="CD753667" s="7" t="s">
        <v>56</v>
      </c>
      <c r="CE753667" s="7" t="s">
        <v>56</v>
      </c>
      <c r="CF753667" s="7" t="s">
        <v>56</v>
      </c>
      <c r="CG753667" s="7" t="s">
        <v>56</v>
      </c>
      <c r="CH753667" s="7" t="s">
        <v>56</v>
      </c>
      <c r="CI753667" s="7" t="s">
        <v>56</v>
      </c>
      <c r="CJ753667" s="7" t="s">
        <v>56</v>
      </c>
      <c r="CK753667" s="7" t="s">
        <v>56</v>
      </c>
    </row>
    <row r="753668" spans="1:90" x14ac:dyDescent="0.25">
      <c r="A753668" s="16" t="s">
        <v>12</v>
      </c>
      <c r="C753668" s="13"/>
      <c r="AF753668" s="7" t="s">
        <v>56</v>
      </c>
      <c r="AG753668" s="13" t="s">
        <v>56</v>
      </c>
      <c r="AH753668" s="7" t="s">
        <v>56</v>
      </c>
      <c r="AI753668" s="13" t="s">
        <v>56</v>
      </c>
      <c r="AJ753668" s="13" t="s">
        <v>56</v>
      </c>
      <c r="AK753668" s="13" t="s">
        <v>56</v>
      </c>
      <c r="AL753668" s="13" t="s">
        <v>56</v>
      </c>
      <c r="AM753668" s="13" t="s">
        <v>56</v>
      </c>
      <c r="AN753668" s="13" t="s">
        <v>56</v>
      </c>
      <c r="AO753668" s="13" t="s">
        <v>56</v>
      </c>
      <c r="AP753668" s="13" t="s">
        <v>56</v>
      </c>
      <c r="AQ753668" s="13" t="s">
        <v>56</v>
      </c>
      <c r="AR753668" s="13" t="s">
        <v>56</v>
      </c>
      <c r="AS753668" s="7" t="s">
        <v>56</v>
      </c>
      <c r="AT753668" s="7" t="s">
        <v>56</v>
      </c>
      <c r="AU753668" s="13" t="s">
        <v>56</v>
      </c>
      <c r="AV753668" s="13" t="s">
        <v>56</v>
      </c>
      <c r="AW753668" s="13" t="s">
        <v>56</v>
      </c>
      <c r="AX753668" s="13" t="s">
        <v>56</v>
      </c>
      <c r="AY753668" s="13" t="s">
        <v>56</v>
      </c>
      <c r="AZ753668" s="13" t="s">
        <v>56</v>
      </c>
      <c r="BA753668" s="13" t="s">
        <v>56</v>
      </c>
      <c r="BB753668" s="13" t="s">
        <v>56</v>
      </c>
      <c r="BC753668" s="13" t="s">
        <v>56</v>
      </c>
      <c r="BD753668" s="13" t="s">
        <v>56</v>
      </c>
      <c r="BE753668" s="13" t="s">
        <v>56</v>
      </c>
      <c r="BF753668" s="13" t="s">
        <v>56</v>
      </c>
      <c r="BG753668" s="13" t="s">
        <v>56</v>
      </c>
      <c r="BH753668" s="7" t="s">
        <v>56</v>
      </c>
      <c r="BI753668" s="13" t="s">
        <v>56</v>
      </c>
      <c r="BJ753668" s="13" t="s">
        <v>56</v>
      </c>
      <c r="BK753668" s="13" t="s">
        <v>56</v>
      </c>
      <c r="BL753668" s="13" t="s">
        <v>56</v>
      </c>
      <c r="BM753668" s="7" t="s">
        <v>56</v>
      </c>
      <c r="BN753668" s="13" t="s">
        <v>56</v>
      </c>
      <c r="BO753668" s="13" t="s">
        <v>56</v>
      </c>
      <c r="BP753668" s="7" t="s">
        <v>56</v>
      </c>
      <c r="BQ753668" s="7" t="s">
        <v>56</v>
      </c>
      <c r="BR753668" s="13" t="s">
        <v>56</v>
      </c>
      <c r="BS753668" s="13" t="s">
        <v>56</v>
      </c>
      <c r="BT753668" s="13" t="s">
        <v>56</v>
      </c>
      <c r="BU753668" s="13" t="s">
        <v>56</v>
      </c>
      <c r="BV753668" s="13" t="s">
        <v>56</v>
      </c>
      <c r="BW753668" s="13" t="s">
        <v>56</v>
      </c>
      <c r="BX753668" s="13" t="s">
        <v>56</v>
      </c>
      <c r="BY753668" s="7" t="s">
        <v>56</v>
      </c>
      <c r="CA753668" s="7" t="s">
        <v>56</v>
      </c>
      <c r="CB753668" s="7" t="s">
        <v>56</v>
      </c>
      <c r="CC753668" s="7" t="s">
        <v>56</v>
      </c>
      <c r="CE753668" s="7" t="s">
        <v>56</v>
      </c>
      <c r="CG753668" s="7" t="s">
        <v>56</v>
      </c>
      <c r="CH753668" s="7" t="s">
        <v>56</v>
      </c>
      <c r="CI753668" s="7" t="s">
        <v>56</v>
      </c>
      <c r="CK753668" s="7" t="s">
        <v>56</v>
      </c>
      <c r="CL753668" s="7" t="s">
        <v>56</v>
      </c>
    </row>
    <row r="753669" spans="1:90" x14ac:dyDescent="0.25">
      <c r="A753669" s="7" t="s">
        <v>13</v>
      </c>
      <c r="AF753669" s="7">
        <v>1</v>
      </c>
      <c r="AG753669" s="7">
        <v>1</v>
      </c>
      <c r="AH753669" s="7">
        <v>1</v>
      </c>
      <c r="AI753669" s="7">
        <v>2</v>
      </c>
      <c r="AJ753669" s="13">
        <v>1</v>
      </c>
      <c r="AL753669" s="7">
        <v>2</v>
      </c>
      <c r="AN753669" s="7">
        <v>2</v>
      </c>
      <c r="AP753669" s="7">
        <v>1</v>
      </c>
      <c r="AT753669" s="7">
        <v>1</v>
      </c>
      <c r="AU753669" s="7">
        <v>1</v>
      </c>
      <c r="AV753669" s="7">
        <v>1</v>
      </c>
      <c r="AW753669" s="7">
        <v>1</v>
      </c>
      <c r="AX753669" s="7">
        <v>2</v>
      </c>
      <c r="AY753669" s="7">
        <v>2</v>
      </c>
      <c r="AZ753669" s="7">
        <v>1</v>
      </c>
      <c r="BB753669" s="7">
        <v>1</v>
      </c>
      <c r="BC753669" s="7">
        <v>2</v>
      </c>
      <c r="BD753669" s="13" t="s">
        <v>157</v>
      </c>
      <c r="BF753669" s="7">
        <v>1</v>
      </c>
      <c r="BG753669" s="7">
        <v>2</v>
      </c>
      <c r="BI753669" s="7">
        <v>1</v>
      </c>
      <c r="BM753669" s="7">
        <v>2</v>
      </c>
      <c r="BP753669" s="7">
        <v>1</v>
      </c>
      <c r="BQ753669" s="7">
        <v>1</v>
      </c>
      <c r="BR753669" s="13">
        <v>2</v>
      </c>
      <c r="BS753669" s="7">
        <v>1</v>
      </c>
      <c r="BU753669" s="7">
        <v>1</v>
      </c>
      <c r="BW753669" s="7">
        <v>1</v>
      </c>
      <c r="BX753669" s="7">
        <v>3</v>
      </c>
      <c r="BY753669" s="7">
        <v>1</v>
      </c>
      <c r="CA753669" s="7">
        <v>1</v>
      </c>
      <c r="CB753669" s="7">
        <v>1</v>
      </c>
      <c r="CG753669" s="7">
        <v>1</v>
      </c>
      <c r="CH753669" s="7">
        <v>1</v>
      </c>
      <c r="CI753669" s="7">
        <v>2</v>
      </c>
      <c r="CK753669" s="7">
        <v>1</v>
      </c>
    </row>
    <row r="753670" spans="1:90" x14ac:dyDescent="0.25">
      <c r="A753670" s="7" t="s">
        <v>14</v>
      </c>
      <c r="AF753670" s="13" t="s">
        <v>122</v>
      </c>
      <c r="AH753670" s="7" t="s">
        <v>126</v>
      </c>
      <c r="AI753670" s="7">
        <v>4</v>
      </c>
      <c r="AJ753670" s="7">
        <v>1</v>
      </c>
      <c r="AK753670" s="7">
        <v>2</v>
      </c>
      <c r="AL753670" s="13">
        <v>3</v>
      </c>
      <c r="AM753670" s="7">
        <v>4</v>
      </c>
      <c r="AN753670" s="13" t="s">
        <v>137</v>
      </c>
      <c r="AO753670" s="7">
        <v>4</v>
      </c>
      <c r="AQ753670" s="13" t="s">
        <v>141</v>
      </c>
      <c r="AR753670" s="13" t="s">
        <v>141</v>
      </c>
      <c r="AS753670" s="7" t="s">
        <v>141</v>
      </c>
      <c r="AT753670" s="7">
        <v>1</v>
      </c>
      <c r="AU753670" s="13" t="s">
        <v>141</v>
      </c>
      <c r="AV753670" s="13" t="s">
        <v>141</v>
      </c>
      <c r="AW753670" s="13" t="s">
        <v>141</v>
      </c>
      <c r="AX753670" s="13" t="s">
        <v>141</v>
      </c>
      <c r="AY753670" s="7" t="s">
        <v>157</v>
      </c>
      <c r="BA753670" s="7">
        <v>1</v>
      </c>
      <c r="BE753670" s="13" t="s">
        <v>141</v>
      </c>
      <c r="BG753670" s="7">
        <v>9</v>
      </c>
      <c r="BH753670" s="13" t="s">
        <v>141</v>
      </c>
      <c r="BJ753670" s="13" t="s">
        <v>141</v>
      </c>
      <c r="BK753670" s="13" t="s">
        <v>141</v>
      </c>
      <c r="BL753670" s="7">
        <v>2</v>
      </c>
      <c r="BN753670" s="13" t="s">
        <v>141</v>
      </c>
      <c r="BO753670" s="7">
        <v>1</v>
      </c>
      <c r="BP753670" s="13" t="s">
        <v>141</v>
      </c>
      <c r="BQ753670" s="7">
        <v>1</v>
      </c>
      <c r="BR753670" s="13" t="s">
        <v>141</v>
      </c>
      <c r="BS753670" s="7">
        <v>6</v>
      </c>
      <c r="BV753670" s="7">
        <v>1</v>
      </c>
      <c r="BW753670" s="13" t="s">
        <v>141</v>
      </c>
      <c r="BX753670" s="13" t="s">
        <v>141</v>
      </c>
      <c r="BY753670" s="7">
        <v>4</v>
      </c>
      <c r="BZ753670" s="7">
        <v>1</v>
      </c>
      <c r="CC753670" s="7">
        <v>2</v>
      </c>
      <c r="CD753670" s="7">
        <v>1</v>
      </c>
      <c r="CE753670" s="7">
        <v>1</v>
      </c>
      <c r="CG753670" s="7" t="s">
        <v>141</v>
      </c>
      <c r="CH753670" s="7">
        <v>1</v>
      </c>
      <c r="CI753670" s="7">
        <v>3</v>
      </c>
      <c r="CJ753670" s="7" t="s">
        <v>141</v>
      </c>
      <c r="CK753670" s="7">
        <v>1</v>
      </c>
      <c r="CL753670" s="7">
        <v>6</v>
      </c>
    </row>
    <row r="753671" spans="1:90" x14ac:dyDescent="0.25">
      <c r="A753671" s="7" t="s">
        <v>15</v>
      </c>
      <c r="AF753671" s="7">
        <v>1</v>
      </c>
      <c r="AG753671" s="7">
        <f>AG753669+AG753670</f>
        <v>1</v>
      </c>
      <c r="AH753671" s="7">
        <v>2</v>
      </c>
      <c r="AI753671" s="7">
        <f>AI753669+AI753670</f>
        <v>6</v>
      </c>
      <c r="AJ753671" s="7">
        <f>AJ753669+AJ753670</f>
        <v>2</v>
      </c>
      <c r="AK753671" s="7">
        <f>AK753669+AK753670</f>
        <v>2</v>
      </c>
      <c r="AL753671" s="7">
        <f>AL753669+AL753670</f>
        <v>5</v>
      </c>
      <c r="AM753671" s="7">
        <f>AM753669+AM753670</f>
        <v>4</v>
      </c>
      <c r="AN753671" s="7">
        <v>10</v>
      </c>
      <c r="AO753671" s="7">
        <f>AO753669+AO753670</f>
        <v>4</v>
      </c>
      <c r="AP753671" s="7">
        <f>AP753669+AP753670</f>
        <v>1</v>
      </c>
      <c r="AQ753671" s="7">
        <v>1</v>
      </c>
      <c r="AR753671" s="7">
        <v>1</v>
      </c>
      <c r="AS753671" s="7">
        <v>1</v>
      </c>
      <c r="AT753671" s="7">
        <f>AT753669+AT753670</f>
        <v>2</v>
      </c>
      <c r="AU753671" s="7">
        <v>2</v>
      </c>
      <c r="AV753671" s="7">
        <v>2</v>
      </c>
      <c r="AW753671" s="7">
        <v>2</v>
      </c>
      <c r="AX753671" s="7">
        <v>3</v>
      </c>
      <c r="AY753671" s="7">
        <v>4</v>
      </c>
      <c r="AZ753671" s="7">
        <f>AZ753669+AZ753670</f>
        <v>1</v>
      </c>
      <c r="BA753671" s="7">
        <f>BA753669+BA753670</f>
        <v>1</v>
      </c>
      <c r="BB753671" s="7">
        <f>BB753669+BB753670</f>
        <v>1</v>
      </c>
      <c r="BC753671" s="7">
        <f>BC753669+BC753670</f>
        <v>2</v>
      </c>
      <c r="BD753671" s="7">
        <v>2</v>
      </c>
      <c r="BE753671" s="7">
        <v>1</v>
      </c>
      <c r="BF753671" s="7">
        <f>BF753669+BF753670</f>
        <v>1</v>
      </c>
      <c r="BG753671" s="7">
        <f>BG753669+BG753670</f>
        <v>11</v>
      </c>
      <c r="BH753671" s="7">
        <v>1</v>
      </c>
      <c r="BI753671" s="7">
        <f>BI753669+BI753670</f>
        <v>1</v>
      </c>
      <c r="BJ753671" s="7">
        <v>1</v>
      </c>
      <c r="BK753671" s="7">
        <v>1</v>
      </c>
      <c r="BL753671" s="7">
        <f>BL753669+BL753670</f>
        <v>2</v>
      </c>
      <c r="BM753671" s="7">
        <f>BM753669+BM753670</f>
        <v>2</v>
      </c>
      <c r="BN753671" s="7">
        <v>1</v>
      </c>
      <c r="BO753671" s="7">
        <f>BO753669+BO753670</f>
        <v>1</v>
      </c>
      <c r="BP753671" s="7">
        <v>2</v>
      </c>
      <c r="BQ753671" s="7">
        <f>BQ753669+BQ753670</f>
        <v>2</v>
      </c>
      <c r="BR753671" s="7">
        <v>3</v>
      </c>
      <c r="BS753671" s="7">
        <f>BS753669+BS753670</f>
        <v>7</v>
      </c>
      <c r="BU753671" s="7">
        <f>BU753669+BU753670</f>
        <v>1</v>
      </c>
      <c r="BV753671" s="7">
        <f>BV753669+BV753670</f>
        <v>1</v>
      </c>
      <c r="BW753671" s="7">
        <v>2</v>
      </c>
      <c r="BX753671" s="7">
        <v>4</v>
      </c>
      <c r="BY753671" s="7">
        <v>5</v>
      </c>
      <c r="BZ753671" s="7">
        <v>1</v>
      </c>
      <c r="CA753671" s="7">
        <v>1</v>
      </c>
      <c r="CB753671" s="7">
        <v>1</v>
      </c>
      <c r="CC753671" s="7">
        <v>2</v>
      </c>
      <c r="CD753671" s="7">
        <v>1</v>
      </c>
      <c r="CE753671" s="7">
        <v>1</v>
      </c>
      <c r="CG753671" s="7">
        <v>2</v>
      </c>
      <c r="CH753671" s="7">
        <v>2</v>
      </c>
      <c r="CI753671" s="7">
        <v>5</v>
      </c>
      <c r="CJ753671" s="7">
        <v>1</v>
      </c>
      <c r="CK753671" s="7">
        <v>2</v>
      </c>
      <c r="CL753671" s="7">
        <v>6</v>
      </c>
    </row>
    <row r="753672" spans="1:90" x14ac:dyDescent="0.25">
      <c r="A753672" s="1" t="s">
        <v>16</v>
      </c>
      <c r="AF753672" s="13" t="s">
        <v>56</v>
      </c>
      <c r="AH753672" s="7" t="s">
        <v>56</v>
      </c>
      <c r="AI753672" s="13" t="s">
        <v>56</v>
      </c>
      <c r="AJ753672" s="13" t="s">
        <v>56</v>
      </c>
      <c r="AK753672" s="13" t="s">
        <v>56</v>
      </c>
      <c r="AL753672" s="13" t="s">
        <v>56</v>
      </c>
      <c r="AN753672" s="13" t="s">
        <v>56</v>
      </c>
      <c r="AT753672" s="13" t="s">
        <v>56</v>
      </c>
      <c r="AU753672" s="13" t="s">
        <v>56</v>
      </c>
      <c r="AV753672" s="13" t="s">
        <v>56</v>
      </c>
      <c r="AW753672" s="13" t="s">
        <v>56</v>
      </c>
      <c r="AX753672" s="13" t="s">
        <v>56</v>
      </c>
      <c r="AY753672" s="13" t="s">
        <v>56</v>
      </c>
      <c r="BG753672" s="13" t="s">
        <v>56</v>
      </c>
      <c r="BP753672" s="13" t="s">
        <v>56</v>
      </c>
      <c r="BQ753672" s="7" t="s">
        <v>56</v>
      </c>
      <c r="BR753672" s="7" t="s">
        <v>56</v>
      </c>
      <c r="BS753672" s="7" t="s">
        <v>56</v>
      </c>
      <c r="BW753672" s="13" t="s">
        <v>56</v>
      </c>
      <c r="BX753672" s="13" t="s">
        <v>56</v>
      </c>
      <c r="BY753672" s="7" t="s">
        <v>56</v>
      </c>
      <c r="CG753672" s="7" t="s">
        <v>56</v>
      </c>
      <c r="CH753672" s="7" t="s">
        <v>56</v>
      </c>
      <c r="CI753672" s="7" t="s">
        <v>56</v>
      </c>
      <c r="CK753672" s="7" t="s">
        <v>56</v>
      </c>
    </row>
    <row r="753673" spans="1:90" x14ac:dyDescent="0.25">
      <c r="A753673" s="16" t="s">
        <v>17</v>
      </c>
      <c r="AF753673" s="13"/>
      <c r="AI753673" s="13"/>
      <c r="AJ753673" s="13"/>
      <c r="AK753673" s="13"/>
      <c r="AL753673" s="13"/>
      <c r="AN753673" s="13"/>
      <c r="AT753673" s="13"/>
      <c r="AU753673" s="13"/>
      <c r="AV753673" s="13"/>
      <c r="AW753673" s="13"/>
      <c r="AX753673" s="13"/>
      <c r="AY753673" s="13"/>
      <c r="BG753673" s="13"/>
      <c r="BP753673" s="13">
        <v>1</v>
      </c>
    </row>
    <row r="753674" spans="1:90" x14ac:dyDescent="0.25">
      <c r="A753674" s="16" t="s">
        <v>18</v>
      </c>
      <c r="AF753674" s="13"/>
      <c r="AI753674" s="13"/>
      <c r="AJ753674" s="13"/>
      <c r="AK753674" s="13"/>
      <c r="AL753674" s="13"/>
      <c r="AN753674" s="13"/>
      <c r="AT753674" s="13"/>
      <c r="AU753674" s="13"/>
      <c r="AV753674" s="13"/>
      <c r="AW753674" s="13"/>
      <c r="AX753674" s="13"/>
      <c r="AY753674" s="13"/>
      <c r="AZ753674" s="7">
        <v>429</v>
      </c>
    </row>
    <row r="753675" spans="1:90" x14ac:dyDescent="0.25">
      <c r="A753675" s="1" t="s">
        <v>19</v>
      </c>
      <c r="AI753675" s="7">
        <v>1</v>
      </c>
      <c r="AY753675" s="7">
        <v>1</v>
      </c>
      <c r="BC753675" s="7">
        <v>1</v>
      </c>
    </row>
    <row r="753676" spans="1:90" x14ac:dyDescent="0.25">
      <c r="A753676" s="16" t="s">
        <v>20</v>
      </c>
      <c r="AF753676" s="13"/>
      <c r="AI753676" s="13"/>
      <c r="AJ753676" s="13"/>
      <c r="AK753676" s="13"/>
      <c r="AL753676" s="13"/>
      <c r="AN753676" s="13"/>
      <c r="AT753676" s="13"/>
      <c r="AU753676" s="13"/>
      <c r="AV753676" s="13"/>
      <c r="AW753676" s="13"/>
      <c r="AX753676" s="13"/>
      <c r="AY753676" s="13"/>
      <c r="BB753676" s="7">
        <v>2</v>
      </c>
    </row>
    <row r="753677" spans="1:90" x14ac:dyDescent="0.25">
      <c r="A753677" s="1" t="s">
        <v>21</v>
      </c>
      <c r="AH753677" s="7">
        <v>1</v>
      </c>
      <c r="AT753677" s="7">
        <v>1</v>
      </c>
    </row>
    <row r="753678" spans="1:90" x14ac:dyDescent="0.25">
      <c r="A753678" s="1" t="s">
        <v>22</v>
      </c>
      <c r="BG753678" s="7">
        <v>27</v>
      </c>
      <c r="BR753678" s="7">
        <v>1</v>
      </c>
      <c r="BX753678" s="7">
        <v>1</v>
      </c>
    </row>
    <row r="753679" spans="1:90" x14ac:dyDescent="0.25">
      <c r="A753679" s="17" t="s">
        <v>48</v>
      </c>
      <c r="AJ753679" s="7">
        <v>1</v>
      </c>
      <c r="AV753679" s="7">
        <v>1</v>
      </c>
      <c r="BF753679" s="7">
        <v>1</v>
      </c>
      <c r="CI753679" s="7">
        <v>1</v>
      </c>
    </row>
    <row r="753680" spans="1:90" x14ac:dyDescent="0.25">
      <c r="A753680" s="16" t="s">
        <v>23</v>
      </c>
      <c r="AI753680" s="7">
        <v>4</v>
      </c>
      <c r="AL753680" s="13">
        <v>3</v>
      </c>
      <c r="AP753680" s="7">
        <v>1</v>
      </c>
      <c r="AU753680" s="7">
        <v>1</v>
      </c>
      <c r="AW753680" s="7">
        <v>1</v>
      </c>
      <c r="AX753680" s="7">
        <v>1</v>
      </c>
      <c r="AY753680" s="7">
        <v>1</v>
      </c>
      <c r="BC753680" s="7">
        <v>36</v>
      </c>
      <c r="BD753680" s="7">
        <v>1</v>
      </c>
      <c r="BG753680" s="7">
        <v>4</v>
      </c>
      <c r="BI753680" s="7">
        <v>1</v>
      </c>
      <c r="BM753680" s="7">
        <v>2</v>
      </c>
      <c r="BQ753680" s="7">
        <v>1</v>
      </c>
      <c r="BR753680" s="7">
        <v>34</v>
      </c>
      <c r="BS753680" s="7">
        <v>10</v>
      </c>
      <c r="BU753680" s="7">
        <v>2</v>
      </c>
      <c r="BW753680" s="7">
        <v>9</v>
      </c>
      <c r="BX753680" s="7">
        <v>2</v>
      </c>
      <c r="BY753680" s="7">
        <v>4</v>
      </c>
      <c r="CB753680" s="7">
        <v>9</v>
      </c>
      <c r="CG753680" s="7">
        <v>4</v>
      </c>
      <c r="CH753680" s="7">
        <v>2</v>
      </c>
      <c r="CK753680" s="7">
        <v>9</v>
      </c>
    </row>
    <row r="753681" spans="1:90" x14ac:dyDescent="0.25">
      <c r="A753681" s="17" t="s">
        <v>211</v>
      </c>
      <c r="AL753681" s="13"/>
      <c r="BD753681" s="7">
        <v>1</v>
      </c>
      <c r="CA753681" s="7">
        <v>1</v>
      </c>
    </row>
    <row r="753682" spans="1:90" x14ac:dyDescent="0.25">
      <c r="A753682" s="1" t="s">
        <v>24</v>
      </c>
      <c r="AF753682" s="7">
        <v>2</v>
      </c>
      <c r="AG753682" s="7">
        <v>3</v>
      </c>
      <c r="AL753682" s="7">
        <v>1</v>
      </c>
      <c r="AN753682" s="7">
        <v>2</v>
      </c>
      <c r="AX753682" s="7">
        <v>1</v>
      </c>
    </row>
    <row r="753683" spans="1:90" x14ac:dyDescent="0.25">
      <c r="A753683" s="1" t="s">
        <v>25</v>
      </c>
      <c r="AN753683" s="7">
        <v>1</v>
      </c>
      <c r="BM753683" s="7">
        <v>2</v>
      </c>
      <c r="BX753683" s="7">
        <v>1</v>
      </c>
    </row>
    <row r="753684" spans="1:90" x14ac:dyDescent="0.25">
      <c r="A753684" s="17" t="s">
        <v>49</v>
      </c>
      <c r="AF753684" s="7">
        <v>3</v>
      </c>
      <c r="AL753684" s="7">
        <v>797</v>
      </c>
      <c r="AM753684" s="7">
        <v>11</v>
      </c>
      <c r="AN753684" s="7">
        <v>11</v>
      </c>
      <c r="AR753684" s="7">
        <v>999999999</v>
      </c>
      <c r="AS753684" s="7">
        <v>999999999</v>
      </c>
      <c r="AT753684" s="7">
        <v>11</v>
      </c>
      <c r="AU753684" s="7">
        <v>4</v>
      </c>
      <c r="AV753684" s="7">
        <v>3</v>
      </c>
      <c r="AW753684" s="7">
        <v>2</v>
      </c>
      <c r="AX753684" s="7">
        <v>1</v>
      </c>
      <c r="BE753684" s="7">
        <v>3</v>
      </c>
      <c r="BG753684" s="7">
        <v>75</v>
      </c>
      <c r="BH753684" s="7">
        <v>1</v>
      </c>
      <c r="BJ753684" s="7">
        <v>1</v>
      </c>
      <c r="BK753684" s="7">
        <v>94</v>
      </c>
      <c r="BL753684" s="7">
        <v>638</v>
      </c>
      <c r="BN753684" s="7">
        <v>1</v>
      </c>
      <c r="BP753684" s="7">
        <v>25</v>
      </c>
      <c r="BR753684" s="7">
        <v>14</v>
      </c>
      <c r="BT753684" s="7">
        <v>2</v>
      </c>
      <c r="BV753684" s="7">
        <v>1</v>
      </c>
      <c r="BW753684" s="7">
        <v>4</v>
      </c>
      <c r="BX753684" s="7">
        <v>11</v>
      </c>
      <c r="BY753684" s="7">
        <v>32</v>
      </c>
      <c r="BZ753684" s="7">
        <v>1</v>
      </c>
      <c r="CC753684" s="7">
        <v>7</v>
      </c>
      <c r="CD753684" s="7">
        <v>6</v>
      </c>
      <c r="CE753684" s="7">
        <v>20</v>
      </c>
      <c r="CF753684" s="7">
        <v>2</v>
      </c>
      <c r="CG753684" s="7">
        <v>5</v>
      </c>
      <c r="CH753684" s="7">
        <v>7</v>
      </c>
      <c r="CI753684" s="7">
        <v>66</v>
      </c>
      <c r="CJ753684" s="7">
        <v>3</v>
      </c>
      <c r="CK753684" s="7">
        <v>1</v>
      </c>
      <c r="CL753684" s="7">
        <v>1696</v>
      </c>
    </row>
    <row r="753685" spans="1:90" x14ac:dyDescent="0.25">
      <c r="A753685" s="17" t="s">
        <v>50</v>
      </c>
      <c r="AY753685" s="7">
        <v>5</v>
      </c>
      <c r="CE753685" s="7">
        <v>1</v>
      </c>
      <c r="CH753685" s="7">
        <v>5</v>
      </c>
      <c r="CL753685" s="7">
        <v>178</v>
      </c>
    </row>
    <row r="753686" spans="1:90" x14ac:dyDescent="0.25">
      <c r="A753686" s="1" t="s">
        <v>26</v>
      </c>
      <c r="BG753686" s="7">
        <v>2</v>
      </c>
      <c r="BV753686" s="7">
        <v>6</v>
      </c>
      <c r="BY753686" s="7">
        <v>15</v>
      </c>
      <c r="CL753686" s="7">
        <v>1</v>
      </c>
    </row>
    <row r="753687" spans="1:90" x14ac:dyDescent="0.25">
      <c r="A753687" s="16" t="s">
        <v>27</v>
      </c>
      <c r="BG753687" s="7">
        <v>18</v>
      </c>
      <c r="BS753687" s="7">
        <v>2</v>
      </c>
    </row>
    <row r="753688" spans="1:90" x14ac:dyDescent="0.25">
      <c r="A753688" s="16" t="s">
        <v>28</v>
      </c>
      <c r="BA753688" s="7">
        <v>1933</v>
      </c>
      <c r="BG753688" s="7">
        <v>4</v>
      </c>
      <c r="BL753688" s="7">
        <v>59</v>
      </c>
      <c r="BO753688" s="7">
        <v>5</v>
      </c>
      <c r="CH753688" s="7">
        <v>5</v>
      </c>
      <c r="CI753688" s="7">
        <v>1</v>
      </c>
      <c r="CL753688" s="7">
        <v>161</v>
      </c>
    </row>
    <row r="753689" spans="1:90" x14ac:dyDescent="0.25">
      <c r="A753689" s="16" t="s">
        <v>29</v>
      </c>
      <c r="AN753689" s="13">
        <v>2</v>
      </c>
    </row>
    <row r="753690" spans="1:90" x14ac:dyDescent="0.25">
      <c r="A753690" s="1" t="s">
        <v>30</v>
      </c>
      <c r="AI753690" s="7">
        <v>1</v>
      </c>
      <c r="AY753690" s="7">
        <v>96</v>
      </c>
      <c r="BG753690" s="7">
        <v>27</v>
      </c>
      <c r="BY753690" s="7">
        <v>17</v>
      </c>
    </row>
    <row r="753691" spans="1:90" x14ac:dyDescent="0.25">
      <c r="A753691" s="17" t="s">
        <v>51</v>
      </c>
      <c r="AO753691" s="7">
        <v>2</v>
      </c>
      <c r="AT753691" s="7">
        <v>8</v>
      </c>
      <c r="AY753691" s="7">
        <v>24</v>
      </c>
      <c r="BG753691" s="7">
        <v>3</v>
      </c>
      <c r="BY753691" s="7">
        <v>4</v>
      </c>
    </row>
    <row r="753692" spans="1:90" x14ac:dyDescent="0.25">
      <c r="A753692" s="16" t="s">
        <v>31</v>
      </c>
      <c r="AJ753692" s="7">
        <v>3</v>
      </c>
      <c r="AL753692" s="13">
        <v>109</v>
      </c>
      <c r="AM753692" s="7">
        <v>6</v>
      </c>
      <c r="AN753692" s="7">
        <v>25</v>
      </c>
      <c r="AO753692" s="7">
        <v>10</v>
      </c>
      <c r="BG753692" s="7">
        <v>3</v>
      </c>
      <c r="BS753692" s="7">
        <v>4</v>
      </c>
      <c r="CC753692" s="7">
        <v>4</v>
      </c>
      <c r="CI753692" s="7">
        <v>2</v>
      </c>
      <c r="CL753692" s="7">
        <v>3</v>
      </c>
    </row>
    <row r="753693" spans="1:90" x14ac:dyDescent="0.25">
      <c r="A753693" s="16" t="s">
        <v>32</v>
      </c>
    </row>
    <row r="753694" spans="1:90" x14ac:dyDescent="0.25">
      <c r="A753694" s="16" t="s">
        <v>33</v>
      </c>
      <c r="BG753694" s="7">
        <v>2</v>
      </c>
      <c r="BL753694" s="7">
        <v>2</v>
      </c>
      <c r="BS753694" s="7">
        <v>4</v>
      </c>
    </row>
    <row r="753695" spans="1:90" x14ac:dyDescent="0.25">
      <c r="A753695" s="1" t="s">
        <v>34</v>
      </c>
      <c r="AI753695" s="7">
        <v>73</v>
      </c>
    </row>
    <row r="753696" spans="1:90" x14ac:dyDescent="0.25">
      <c r="A753696" s="16" t="s">
        <v>35</v>
      </c>
      <c r="AK753696" s="7">
        <v>15</v>
      </c>
      <c r="AL753696" s="13">
        <v>72</v>
      </c>
      <c r="AM753696" s="7">
        <v>7</v>
      </c>
      <c r="AN753696" s="7">
        <v>1</v>
      </c>
      <c r="AO753696" s="7">
        <v>10</v>
      </c>
      <c r="BG753696" s="7">
        <v>2</v>
      </c>
      <c r="BS753696" s="7">
        <v>12</v>
      </c>
      <c r="CC753696" s="7">
        <v>4</v>
      </c>
      <c r="CE753696" s="7">
        <v>1</v>
      </c>
    </row>
    <row r="753697" spans="1:90" x14ac:dyDescent="0.25">
      <c r="A753697" s="1" t="s">
        <v>36</v>
      </c>
      <c r="AL753697" s="7">
        <v>9</v>
      </c>
      <c r="AM753697" s="7">
        <v>2</v>
      </c>
      <c r="AN753697" s="7">
        <v>3</v>
      </c>
      <c r="AO753697" s="7">
        <v>5</v>
      </c>
      <c r="BQ753697" s="7">
        <v>1</v>
      </c>
    </row>
    <row r="753698" spans="1:90" x14ac:dyDescent="0.25">
      <c r="A753698" s="1" t="s">
        <v>37</v>
      </c>
      <c r="BS753698" s="7">
        <v>34</v>
      </c>
    </row>
    <row r="753699" spans="1:90" x14ac:dyDescent="0.25">
      <c r="A753699" s="1" t="s">
        <v>38</v>
      </c>
      <c r="AI753699" s="7">
        <v>1</v>
      </c>
    </row>
    <row r="753700" spans="1:90" x14ac:dyDescent="0.25">
      <c r="A753700" s="1" t="s">
        <v>39</v>
      </c>
      <c r="AI753700" s="7">
        <v>1</v>
      </c>
      <c r="CL753700" s="7">
        <v>1</v>
      </c>
    </row>
    <row r="753701" spans="1:90" x14ac:dyDescent="0.25">
      <c r="A753701" s="1" t="s">
        <v>40</v>
      </c>
      <c r="AK753701" s="13">
        <v>1</v>
      </c>
    </row>
    <row r="753702" spans="1:90" x14ac:dyDescent="0.25">
      <c r="A753702" s="1" t="s">
        <v>41</v>
      </c>
      <c r="AN753702" s="7">
        <v>2</v>
      </c>
      <c r="CI753702" s="7">
        <v>2</v>
      </c>
      <c r="CL753702" s="7">
        <v>1</v>
      </c>
    </row>
    <row r="753703" spans="1:90" x14ac:dyDescent="0.25">
      <c r="A753703" s="1" t="s">
        <v>42</v>
      </c>
      <c r="AN753703" s="7">
        <v>3</v>
      </c>
      <c r="BS753703" s="7">
        <v>2</v>
      </c>
    </row>
    <row r="753704" spans="1:90" x14ac:dyDescent="0.25">
      <c r="A753704" s="17" t="s">
        <v>52</v>
      </c>
      <c r="AN753704" s="7">
        <v>1</v>
      </c>
      <c r="BG753704" s="7">
        <v>2</v>
      </c>
      <c r="CL753704" s="7">
        <v>11</v>
      </c>
    </row>
    <row r="753705" spans="1:90" x14ac:dyDescent="0.25">
      <c r="A753705" s="1" t="s">
        <v>43</v>
      </c>
      <c r="BG753705" s="7">
        <v>1</v>
      </c>
    </row>
    <row r="753706" spans="1:90" x14ac:dyDescent="0.25">
      <c r="A753706" s="17" t="s">
        <v>53</v>
      </c>
      <c r="AN753706" s="7">
        <v>16</v>
      </c>
    </row>
    <row r="753707" spans="1:90" x14ac:dyDescent="0.25">
      <c r="A753707" s="1" t="s">
        <v>44</v>
      </c>
      <c r="AM753707" s="7">
        <v>2</v>
      </c>
      <c r="AO753707" s="7">
        <v>8</v>
      </c>
    </row>
    <row r="753708" spans="1:90" x14ac:dyDescent="0.25">
      <c r="A753708" s="1" t="s">
        <v>45</v>
      </c>
      <c r="BG753708" s="7">
        <v>3</v>
      </c>
    </row>
    <row r="753709" spans="1:90" x14ac:dyDescent="0.25">
      <c r="A753709" s="1" t="s">
        <v>46</v>
      </c>
      <c r="BY753709" s="7">
        <v>4</v>
      </c>
    </row>
    <row r="753710" spans="1:90" x14ac:dyDescent="0.25">
      <c r="A753710" s="16" t="s">
        <v>47</v>
      </c>
      <c r="AK753710" s="13" t="s">
        <v>132</v>
      </c>
      <c r="AL753710" s="13" t="s">
        <v>134</v>
      </c>
      <c r="AQ753710" s="13" t="s">
        <v>142</v>
      </c>
      <c r="AR753710" s="13"/>
      <c r="AS753710" s="7" t="s">
        <v>146</v>
      </c>
      <c r="AZ753710" s="7" t="s">
        <v>159</v>
      </c>
      <c r="CF753710" s="7" t="s">
        <v>199</v>
      </c>
      <c r="CI753710" s="7" t="s">
        <v>205</v>
      </c>
    </row>
    <row r="770040" spans="1:90" x14ac:dyDescent="0.25">
      <c r="A770040" s="1" t="s">
        <v>0</v>
      </c>
      <c r="B770040" s="13" t="s">
        <v>67</v>
      </c>
      <c r="C770040" s="7" t="s">
        <v>71</v>
      </c>
      <c r="D770040" s="7" t="s">
        <v>73</v>
      </c>
      <c r="E770040" s="7" t="s">
        <v>77</v>
      </c>
      <c r="F770040" s="7" t="s">
        <v>79</v>
      </c>
      <c r="G770040" s="7" t="s">
        <v>81</v>
      </c>
      <c r="H770040" s="7" t="s">
        <v>83</v>
      </c>
      <c r="I770040" s="7" t="s">
        <v>86</v>
      </c>
      <c r="J770040" s="7" t="s">
        <v>87</v>
      </c>
      <c r="K770040" s="7" t="s">
        <v>89</v>
      </c>
      <c r="L770040" s="7" t="s">
        <v>90</v>
      </c>
      <c r="M770040" s="7" t="s">
        <v>91</v>
      </c>
      <c r="N770040" s="7" t="s">
        <v>93</v>
      </c>
      <c r="O770040" s="7" t="s">
        <v>94</v>
      </c>
      <c r="P770040" s="7" t="s">
        <v>96</v>
      </c>
      <c r="Q770040" s="7" t="s">
        <v>97</v>
      </c>
      <c r="R770040" s="7" t="s">
        <v>100</v>
      </c>
      <c r="S770040" s="7" t="s">
        <v>102</v>
      </c>
      <c r="T770040" s="7" t="s">
        <v>103</v>
      </c>
      <c r="U770040" s="7" t="s">
        <v>105</v>
      </c>
      <c r="V770040" s="7" t="s">
        <v>106</v>
      </c>
      <c r="W770040" s="7" t="s">
        <v>108</v>
      </c>
      <c r="X770040" s="7" t="s">
        <v>110</v>
      </c>
      <c r="Y770040" s="7" t="s">
        <v>111</v>
      </c>
      <c r="Z770040" s="7" t="s">
        <v>112</v>
      </c>
      <c r="AA770040" s="7" t="s">
        <v>113</v>
      </c>
      <c r="AB770040" s="7" t="s">
        <v>115</v>
      </c>
      <c r="AC770040" s="7" t="s">
        <v>117</v>
      </c>
      <c r="AD770040" s="7" t="s">
        <v>119</v>
      </c>
      <c r="AE770040" s="7" t="s">
        <v>120</v>
      </c>
      <c r="AF770040" s="7" t="s">
        <v>121</v>
      </c>
      <c r="AG770040" s="7" t="s">
        <v>123</v>
      </c>
      <c r="AH770040" s="7" t="s">
        <v>125</v>
      </c>
      <c r="AI770040" s="7" t="s">
        <v>127</v>
      </c>
      <c r="AJ770040" s="7" t="s">
        <v>129</v>
      </c>
      <c r="AK770040" s="7" t="s">
        <v>130</v>
      </c>
      <c r="AL770040" s="7" t="s">
        <v>133</v>
      </c>
      <c r="AM770040" s="7" t="s">
        <v>135</v>
      </c>
      <c r="AN770040" s="7" t="s">
        <v>136</v>
      </c>
      <c r="AO770040" s="7" t="s">
        <v>138</v>
      </c>
      <c r="AP770040" s="7" t="s">
        <v>139</v>
      </c>
      <c r="AQ770040" s="7" t="s">
        <v>140</v>
      </c>
      <c r="AR770040" s="7" t="s">
        <v>143</v>
      </c>
      <c r="AS770040" s="7" t="s">
        <v>145</v>
      </c>
      <c r="AT770040" s="7" t="s">
        <v>147</v>
      </c>
      <c r="AU770040" s="7" t="s">
        <v>148</v>
      </c>
      <c r="AV770040" s="7" t="s">
        <v>149</v>
      </c>
      <c r="AW770040" s="7" t="s">
        <v>152</v>
      </c>
      <c r="AX770040" s="7" t="s">
        <v>153</v>
      </c>
      <c r="AY770040" s="7" t="s">
        <v>155</v>
      </c>
      <c r="AZ770040" s="7" t="s">
        <v>158</v>
      </c>
      <c r="BA770040" s="7" t="s">
        <v>160</v>
      </c>
      <c r="BB770040" s="7" t="s">
        <v>161</v>
      </c>
      <c r="BC770040" s="7" t="s">
        <v>162</v>
      </c>
      <c r="BD770040" s="7" t="s">
        <v>163</v>
      </c>
      <c r="BE770040" s="7" t="s">
        <v>164</v>
      </c>
      <c r="BF770040" s="7" t="s">
        <v>165</v>
      </c>
      <c r="BG770040" s="7" t="s">
        <v>166</v>
      </c>
      <c r="BH770040" s="7" t="s">
        <v>167</v>
      </c>
      <c r="BI770040" s="7" t="s">
        <v>168</v>
      </c>
      <c r="BJ770040" s="7" t="s">
        <v>169</v>
      </c>
      <c r="BK770040" s="7" t="s">
        <v>170</v>
      </c>
      <c r="BL770040" s="7" t="s">
        <v>171</v>
      </c>
      <c r="BM770040" s="7" t="s">
        <v>173</v>
      </c>
      <c r="BN770040" s="7" t="s">
        <v>174</v>
      </c>
      <c r="BO770040" s="7" t="s">
        <v>176</v>
      </c>
      <c r="BP770040" s="7" t="s">
        <v>178</v>
      </c>
      <c r="BQ770040" s="7" t="s">
        <v>179</v>
      </c>
      <c r="BR770040" s="7" t="s">
        <v>181</v>
      </c>
      <c r="BS770040" s="7" t="s">
        <v>183</v>
      </c>
      <c r="BT770040" s="7" t="s">
        <v>184</v>
      </c>
      <c r="BU770040" s="7" t="s">
        <v>185</v>
      </c>
      <c r="BV770040" s="7" t="s">
        <v>187</v>
      </c>
      <c r="BW770040" s="7" t="s">
        <v>188</v>
      </c>
      <c r="BX770040" s="7" t="s">
        <v>189</v>
      </c>
      <c r="BY770040" s="7" t="s">
        <v>190</v>
      </c>
      <c r="BZ770040" s="7" t="s">
        <v>192</v>
      </c>
      <c r="CA770040" s="7" t="s">
        <v>193</v>
      </c>
      <c r="CB770040" s="7" t="s">
        <v>194</v>
      </c>
      <c r="CC770040" s="7" t="s">
        <v>195</v>
      </c>
      <c r="CD770040" s="7" t="s">
        <v>196</v>
      </c>
      <c r="CE770040" s="7" t="s">
        <v>197</v>
      </c>
      <c r="CF770040" s="7" t="s">
        <v>198</v>
      </c>
      <c r="CG770040" s="7" t="s">
        <v>200</v>
      </c>
      <c r="CH770040" s="7" t="s">
        <v>202</v>
      </c>
      <c r="CI770040" s="7" t="s">
        <v>204</v>
      </c>
      <c r="CJ770040" s="7" t="s">
        <v>206</v>
      </c>
      <c r="CK770040" s="7" t="s">
        <v>208</v>
      </c>
      <c r="CL770040" s="7" t="s">
        <v>209</v>
      </c>
    </row>
    <row r="770041" spans="1:90" x14ac:dyDescent="0.25">
      <c r="A770041" s="1" t="s">
        <v>1</v>
      </c>
      <c r="B770041" s="7" t="s">
        <v>54</v>
      </c>
      <c r="C770041" s="7" t="s">
        <v>54</v>
      </c>
      <c r="D770041" s="7" t="s">
        <v>57</v>
      </c>
      <c r="E770041" s="7" t="s">
        <v>57</v>
      </c>
      <c r="F770041" s="7" t="s">
        <v>57</v>
      </c>
      <c r="G770041" s="7" t="s">
        <v>57</v>
      </c>
      <c r="H770041" s="7" t="s">
        <v>57</v>
      </c>
      <c r="I770041" s="7" t="s">
        <v>54</v>
      </c>
      <c r="J770041" s="7" t="s">
        <v>57</v>
      </c>
      <c r="K770041" s="7" t="s">
        <v>57</v>
      </c>
      <c r="L770041" s="7" t="s">
        <v>57</v>
      </c>
      <c r="M770041" s="7" t="s">
        <v>57</v>
      </c>
      <c r="N770041" s="7" t="s">
        <v>57</v>
      </c>
      <c r="O770041" s="7" t="s">
        <v>54</v>
      </c>
      <c r="P770041" s="7" t="s">
        <v>57</v>
      </c>
      <c r="Q770041" s="7" t="s">
        <v>57</v>
      </c>
      <c r="R770041" s="7" t="s">
        <v>54</v>
      </c>
      <c r="S770041" s="7" t="s">
        <v>57</v>
      </c>
      <c r="T770041" s="7" t="s">
        <v>57</v>
      </c>
      <c r="U770041" s="7" t="s">
        <v>57</v>
      </c>
      <c r="V770041" s="7" t="s">
        <v>57</v>
      </c>
      <c r="W770041" s="7" t="s">
        <v>54</v>
      </c>
      <c r="X770041" s="7" t="s">
        <v>57</v>
      </c>
      <c r="Y770041" s="7" t="s">
        <v>57</v>
      </c>
      <c r="Z770041" s="7" t="s">
        <v>54</v>
      </c>
      <c r="AA770041" s="7" t="s">
        <v>57</v>
      </c>
      <c r="AB770041" s="7" t="s">
        <v>57</v>
      </c>
      <c r="AC770041" s="7" t="s">
        <v>54</v>
      </c>
      <c r="AD770041" s="7" t="s">
        <v>57</v>
      </c>
      <c r="AE770041" s="7" t="s">
        <v>57</v>
      </c>
      <c r="AF770041" s="7" t="s">
        <v>54</v>
      </c>
      <c r="AG770041" s="7" t="s">
        <v>57</v>
      </c>
      <c r="AH770041" s="7" t="s">
        <v>57</v>
      </c>
      <c r="AI770041" s="7" t="s">
        <v>57</v>
      </c>
      <c r="AJ770041" s="7" t="s">
        <v>54</v>
      </c>
      <c r="AK770041" s="7" t="s">
        <v>54</v>
      </c>
      <c r="AL770041" s="7" t="s">
        <v>54</v>
      </c>
      <c r="AM770041" s="7" t="s">
        <v>54</v>
      </c>
      <c r="AN770041" s="7" t="s">
        <v>57</v>
      </c>
      <c r="AO770041" s="7" t="s">
        <v>54</v>
      </c>
      <c r="AP770041" s="7" t="s">
        <v>57</v>
      </c>
      <c r="AQ770041" s="7" t="s">
        <v>57</v>
      </c>
      <c r="AR770041" s="7" t="s">
        <v>57</v>
      </c>
      <c r="AS770041" s="7" t="s">
        <v>57</v>
      </c>
      <c r="AT770041" s="7" t="s">
        <v>54</v>
      </c>
      <c r="AU770041" s="7" t="s">
        <v>54</v>
      </c>
      <c r="AV770041" s="7" t="s">
        <v>57</v>
      </c>
      <c r="AW770041" s="7" t="s">
        <v>57</v>
      </c>
      <c r="AX770041" s="7" t="s">
        <v>57</v>
      </c>
      <c r="AY770041" s="7" t="s">
        <v>54</v>
      </c>
      <c r="AZ770041" s="7" t="s">
        <v>54</v>
      </c>
      <c r="BA770041" s="7" t="s">
        <v>54</v>
      </c>
      <c r="BB770041" s="7" t="s">
        <v>57</v>
      </c>
      <c r="BC770041" s="7" t="s">
        <v>57</v>
      </c>
      <c r="BD770041" s="7" t="s">
        <v>57</v>
      </c>
      <c r="BE770041" s="7" t="s">
        <v>57</v>
      </c>
      <c r="BF770041" s="7" t="s">
        <v>54</v>
      </c>
      <c r="BG770041" s="7" t="s">
        <v>57</v>
      </c>
      <c r="BH770041" s="7" t="s">
        <v>54</v>
      </c>
      <c r="BI770041" s="7" t="s">
        <v>57</v>
      </c>
      <c r="BJ770041" s="7" t="s">
        <v>57</v>
      </c>
      <c r="BK770041" s="7" t="s">
        <v>57</v>
      </c>
      <c r="BL770041" s="7" t="s">
        <v>57</v>
      </c>
      <c r="BM770041" s="7" t="s">
        <v>57</v>
      </c>
      <c r="BN770041" s="7" t="s">
        <v>54</v>
      </c>
      <c r="BO770041" s="7" t="s">
        <v>57</v>
      </c>
      <c r="BP770041" s="7" t="s">
        <v>54</v>
      </c>
      <c r="BQ770041" s="7" t="s">
        <v>57</v>
      </c>
      <c r="BR770041" s="7" t="s">
        <v>57</v>
      </c>
      <c r="BS770041" s="7" t="s">
        <v>57</v>
      </c>
      <c r="BT770041" s="7" t="s">
        <v>57</v>
      </c>
      <c r="BU770041" s="7" t="s">
        <v>54</v>
      </c>
      <c r="BV770041" s="7" t="s">
        <v>57</v>
      </c>
      <c r="BW770041" s="7" t="s">
        <v>54</v>
      </c>
      <c r="BX770041" s="7" t="s">
        <v>54</v>
      </c>
      <c r="BY770041" s="7" t="s">
        <v>57</v>
      </c>
      <c r="BZ770041" s="7" t="s">
        <v>57</v>
      </c>
      <c r="CA770041" s="7" t="s">
        <v>57</v>
      </c>
      <c r="CB770041" s="7" t="s">
        <v>54</v>
      </c>
      <c r="CC770041" s="7" t="s">
        <v>54</v>
      </c>
      <c r="CD770041" s="7" t="s">
        <v>57</v>
      </c>
      <c r="CE770041" s="7" t="s">
        <v>54</v>
      </c>
      <c r="CF770041" s="7" t="s">
        <v>57</v>
      </c>
      <c r="CG770041" s="7" t="s">
        <v>57</v>
      </c>
      <c r="CH770041" s="7" t="s">
        <v>57</v>
      </c>
      <c r="CI770041" s="7" t="s">
        <v>57</v>
      </c>
      <c r="CJ770041" s="7" t="s">
        <v>57</v>
      </c>
      <c r="CK770041" s="7" t="s">
        <v>57</v>
      </c>
      <c r="CL770041" s="7" t="s">
        <v>57</v>
      </c>
    </row>
    <row r="770042" spans="1:90" x14ac:dyDescent="0.25">
      <c r="A770042" s="1" t="s">
        <v>2</v>
      </c>
      <c r="B770042" s="9">
        <v>50</v>
      </c>
      <c r="C770042" s="10">
        <v>58</v>
      </c>
      <c r="D770042" s="10">
        <v>11</v>
      </c>
      <c r="E770042" s="10">
        <v>22</v>
      </c>
      <c r="F770042" s="10">
        <v>37</v>
      </c>
      <c r="G770042" s="10">
        <v>39</v>
      </c>
      <c r="H770042" s="10">
        <v>50</v>
      </c>
      <c r="I770042" s="10">
        <v>1</v>
      </c>
      <c r="J770042" s="10">
        <v>1</v>
      </c>
      <c r="K770042" s="10">
        <v>7</v>
      </c>
      <c r="L770042" s="10">
        <v>18</v>
      </c>
      <c r="M770042" s="10">
        <v>35</v>
      </c>
      <c r="N770042" s="10">
        <v>22</v>
      </c>
      <c r="O770042" s="10">
        <v>55</v>
      </c>
      <c r="P770042" s="10">
        <v>3</v>
      </c>
      <c r="Q770042" s="10">
        <v>21</v>
      </c>
      <c r="R770042" s="10">
        <v>23</v>
      </c>
      <c r="S770042" s="10">
        <v>26</v>
      </c>
      <c r="T770042" s="10">
        <v>30</v>
      </c>
      <c r="U770042" s="10">
        <v>21</v>
      </c>
      <c r="V770042" s="10">
        <v>33</v>
      </c>
      <c r="W770042" s="10">
        <v>2</v>
      </c>
      <c r="X770042" s="10">
        <v>15</v>
      </c>
      <c r="Y770042" s="10">
        <v>39</v>
      </c>
      <c r="Z770042" s="10">
        <v>36</v>
      </c>
      <c r="AA770042" s="10">
        <v>45</v>
      </c>
      <c r="AB770042" s="10">
        <v>53</v>
      </c>
      <c r="AC770042" s="7" t="s">
        <v>118</v>
      </c>
      <c r="AD770042" s="10" t="s">
        <v>118</v>
      </c>
      <c r="AE770042" s="10" t="s">
        <v>118</v>
      </c>
      <c r="AF770042" s="10">
        <v>21</v>
      </c>
      <c r="AG770042" s="10">
        <v>52</v>
      </c>
      <c r="AH770042" s="7">
        <v>62</v>
      </c>
      <c r="AI770042" s="7">
        <v>41</v>
      </c>
      <c r="AJ770042" s="7">
        <v>18</v>
      </c>
      <c r="AK770042" s="7">
        <v>52</v>
      </c>
      <c r="AL770042" s="10">
        <v>55</v>
      </c>
      <c r="AM770042" s="10">
        <v>33</v>
      </c>
      <c r="AN770042" s="10">
        <v>30</v>
      </c>
      <c r="AO770042" s="7">
        <v>38</v>
      </c>
      <c r="AP770042" s="9">
        <v>38</v>
      </c>
      <c r="AQ770042" s="7">
        <v>44</v>
      </c>
      <c r="AR770042" s="7">
        <v>50</v>
      </c>
      <c r="AS770042" s="7">
        <v>55</v>
      </c>
      <c r="AT770042" s="9">
        <v>1</v>
      </c>
      <c r="AU770042" s="9">
        <v>24</v>
      </c>
      <c r="AV770042" s="7">
        <v>28</v>
      </c>
      <c r="AW770042" s="9">
        <v>38</v>
      </c>
      <c r="AX770042" s="10">
        <v>21</v>
      </c>
      <c r="AY770042" s="9">
        <v>42</v>
      </c>
      <c r="AZ770042" s="10">
        <v>13</v>
      </c>
      <c r="BA770042" s="10">
        <v>21</v>
      </c>
      <c r="BB770042" s="10">
        <v>36</v>
      </c>
      <c r="BC770042" s="10">
        <v>57</v>
      </c>
      <c r="BD770042" s="10">
        <v>52</v>
      </c>
      <c r="BE770042" s="10">
        <v>12</v>
      </c>
      <c r="BF770042" s="10">
        <v>49</v>
      </c>
      <c r="BG770042" s="10">
        <v>48</v>
      </c>
      <c r="BH770042" s="10">
        <v>1</v>
      </c>
      <c r="BI770042" s="10">
        <v>40</v>
      </c>
      <c r="BJ770042" s="10">
        <v>42</v>
      </c>
      <c r="BK770042" s="10">
        <v>51</v>
      </c>
      <c r="BL770042" s="10">
        <v>2</v>
      </c>
      <c r="BM770042" s="10">
        <v>31</v>
      </c>
      <c r="BN770042" s="10">
        <v>43</v>
      </c>
      <c r="BO770042" s="10">
        <v>56</v>
      </c>
      <c r="BP770042" s="10">
        <v>2</v>
      </c>
      <c r="BQ770042" s="10">
        <v>14</v>
      </c>
      <c r="BR770042" s="10">
        <v>44</v>
      </c>
      <c r="BS770042" s="10">
        <v>68</v>
      </c>
      <c r="BT770042" s="10">
        <v>30</v>
      </c>
      <c r="BU770042" s="10">
        <v>53</v>
      </c>
      <c r="BV770042" s="10">
        <v>47</v>
      </c>
      <c r="BW770042" s="10">
        <v>41</v>
      </c>
      <c r="BX770042" s="10">
        <v>21</v>
      </c>
      <c r="BY770042" s="10">
        <v>32</v>
      </c>
      <c r="BZ770042" s="10">
        <v>9</v>
      </c>
      <c r="CA770042" s="10">
        <v>33</v>
      </c>
      <c r="CB770042" s="10">
        <v>39</v>
      </c>
      <c r="CC770042" s="10">
        <v>6</v>
      </c>
      <c r="CD770042" s="10">
        <v>18</v>
      </c>
      <c r="CE770042" s="10">
        <v>7</v>
      </c>
      <c r="CF770042" s="10">
        <v>43</v>
      </c>
      <c r="CG770042" s="7">
        <v>36</v>
      </c>
      <c r="CH770042" s="7">
        <v>45</v>
      </c>
      <c r="CI770042" s="7">
        <v>47</v>
      </c>
      <c r="CJ770042" s="7">
        <v>18</v>
      </c>
      <c r="CK770042" s="10" t="s">
        <v>118</v>
      </c>
      <c r="CL770042" s="7" t="s">
        <v>210</v>
      </c>
    </row>
    <row r="770043" spans="1:90" x14ac:dyDescent="0.25">
      <c r="A770043" s="1" t="s">
        <v>3</v>
      </c>
      <c r="B770043" s="7">
        <v>9</v>
      </c>
      <c r="C770043" s="7">
        <v>5</v>
      </c>
      <c r="D770043" s="7">
        <v>9</v>
      </c>
      <c r="E770043" s="7">
        <v>8</v>
      </c>
      <c r="F770043" s="7">
        <v>6</v>
      </c>
      <c r="G770043" s="7">
        <v>8</v>
      </c>
      <c r="H770043" s="7">
        <v>8</v>
      </c>
      <c r="I770043" s="7">
        <v>7</v>
      </c>
      <c r="J770043" s="13">
        <v>3</v>
      </c>
      <c r="K770043" s="13">
        <v>4</v>
      </c>
      <c r="L770043" s="7">
        <v>7</v>
      </c>
      <c r="M770043" s="13">
        <v>12</v>
      </c>
      <c r="N770043" s="7">
        <v>10</v>
      </c>
      <c r="O770043" s="7">
        <v>10</v>
      </c>
      <c r="P770043" s="7">
        <v>10</v>
      </c>
      <c r="Q770043" s="7">
        <v>7</v>
      </c>
      <c r="R770043" s="7">
        <v>5</v>
      </c>
      <c r="S770043" s="7">
        <v>5</v>
      </c>
      <c r="T770043" s="7">
        <v>11</v>
      </c>
      <c r="U770043" s="7">
        <v>7</v>
      </c>
      <c r="V770043" s="7">
        <v>8</v>
      </c>
      <c r="W770043" s="13">
        <v>12</v>
      </c>
      <c r="X770043" s="7">
        <v>5</v>
      </c>
      <c r="Y770043" s="7">
        <v>9</v>
      </c>
      <c r="Z770043" s="7">
        <v>9</v>
      </c>
      <c r="AA770043" s="7">
        <v>10</v>
      </c>
      <c r="AB770043" s="7">
        <v>5</v>
      </c>
      <c r="AC770043" s="7">
        <v>6</v>
      </c>
      <c r="AD770043" s="7">
        <v>7</v>
      </c>
      <c r="AE770043" s="7">
        <v>8</v>
      </c>
      <c r="AF770043" s="7">
        <v>6</v>
      </c>
      <c r="AG770043" s="7">
        <v>10</v>
      </c>
      <c r="AH770043" s="7">
        <v>8</v>
      </c>
      <c r="AI770043" s="7">
        <v>8</v>
      </c>
      <c r="AJ770043" s="7">
        <v>6</v>
      </c>
      <c r="AK770043" s="7">
        <v>5</v>
      </c>
      <c r="AL770043" s="7">
        <v>7</v>
      </c>
      <c r="AM770043" s="7">
        <v>11</v>
      </c>
      <c r="AN770043" s="7">
        <v>10</v>
      </c>
      <c r="AO770043" s="7">
        <v>9</v>
      </c>
      <c r="AP770043" s="7">
        <v>8</v>
      </c>
      <c r="AQ770043" s="7">
        <v>5</v>
      </c>
      <c r="AR770043" s="7">
        <v>7</v>
      </c>
      <c r="AS770043" s="7">
        <v>8</v>
      </c>
      <c r="AT770043" s="7">
        <v>8</v>
      </c>
      <c r="AU770043" s="7">
        <v>11</v>
      </c>
      <c r="AV770043" s="7">
        <v>7</v>
      </c>
      <c r="AW770043" s="7">
        <v>9</v>
      </c>
      <c r="AX770043" s="7">
        <v>6</v>
      </c>
      <c r="AY770043" s="7">
        <v>10</v>
      </c>
      <c r="AZ770043" s="7">
        <v>8</v>
      </c>
      <c r="BA770043" s="7">
        <v>5</v>
      </c>
      <c r="BB770043" s="7">
        <v>8</v>
      </c>
      <c r="BC770043" s="7">
        <v>9</v>
      </c>
      <c r="BD770043" s="7">
        <v>6</v>
      </c>
      <c r="BE770043" s="13">
        <v>6</v>
      </c>
      <c r="BF770043" s="7">
        <v>8</v>
      </c>
      <c r="BG770043" s="7">
        <v>9</v>
      </c>
      <c r="BH770043" s="13">
        <v>4</v>
      </c>
      <c r="BI770043" s="7">
        <v>7</v>
      </c>
      <c r="BJ770043" s="13">
        <v>6</v>
      </c>
      <c r="BK770043" s="13">
        <v>6</v>
      </c>
      <c r="BL770043" s="13">
        <v>3</v>
      </c>
      <c r="BM770043" s="7">
        <v>8</v>
      </c>
      <c r="BN770043" s="7">
        <v>11</v>
      </c>
      <c r="BO770043" s="7">
        <v>7</v>
      </c>
      <c r="BP770043" s="13">
        <v>4</v>
      </c>
      <c r="BQ770043" s="7">
        <v>8</v>
      </c>
      <c r="BR770043" s="7">
        <v>5</v>
      </c>
      <c r="BS770043" s="7">
        <v>9</v>
      </c>
      <c r="BT770043" s="13">
        <v>6</v>
      </c>
      <c r="BU770043" s="7">
        <v>11</v>
      </c>
      <c r="BV770043" s="7">
        <v>9</v>
      </c>
      <c r="BW770043" s="7">
        <v>7</v>
      </c>
      <c r="BX770043" s="7">
        <v>9</v>
      </c>
      <c r="BY770043" s="7">
        <v>9</v>
      </c>
      <c r="BZ770043" s="7">
        <v>8</v>
      </c>
      <c r="CA770043" s="7">
        <v>7</v>
      </c>
      <c r="CB770043" s="7">
        <v>5</v>
      </c>
      <c r="CC770043" s="7">
        <v>5</v>
      </c>
      <c r="CD770043" s="13">
        <v>6</v>
      </c>
      <c r="CE770043" s="7">
        <v>11</v>
      </c>
      <c r="CF770043" s="7">
        <v>9</v>
      </c>
      <c r="CG770043" s="7">
        <v>7</v>
      </c>
      <c r="CH770043" s="7">
        <v>7</v>
      </c>
      <c r="CI770043" s="7">
        <v>5</v>
      </c>
      <c r="CJ770043" s="7">
        <v>7</v>
      </c>
      <c r="CK770043" s="7">
        <v>7</v>
      </c>
      <c r="CL770043" s="7">
        <v>4</v>
      </c>
    </row>
    <row r="770044" spans="1:90" x14ac:dyDescent="0.25">
      <c r="A770044" s="1" t="s">
        <v>4</v>
      </c>
      <c r="B770044" s="7">
        <v>2007</v>
      </c>
      <c r="C770044" s="7">
        <v>2007</v>
      </c>
      <c r="D770044" s="7">
        <v>2008</v>
      </c>
      <c r="E770044" s="7">
        <v>2008</v>
      </c>
      <c r="F770044" s="7">
        <v>2008</v>
      </c>
      <c r="G770044" s="7">
        <v>2008</v>
      </c>
      <c r="H770044" s="7">
        <v>2008</v>
      </c>
      <c r="I770044" s="7">
        <v>2009</v>
      </c>
      <c r="J770044" s="7">
        <v>2010</v>
      </c>
      <c r="K770044" s="7">
        <v>2010</v>
      </c>
      <c r="L770044" s="7">
        <v>2010</v>
      </c>
      <c r="M770044" s="7">
        <v>2010</v>
      </c>
      <c r="N770044" s="7">
        <v>2011</v>
      </c>
      <c r="O770044" s="7">
        <v>2011</v>
      </c>
      <c r="P770044" s="13">
        <v>2012</v>
      </c>
      <c r="Q770044" s="7">
        <v>2012</v>
      </c>
      <c r="R770044" s="7">
        <v>2012</v>
      </c>
      <c r="S770044" s="7">
        <v>2012</v>
      </c>
      <c r="T770044" s="13">
        <v>2012</v>
      </c>
      <c r="U770044" s="13">
        <v>2015</v>
      </c>
      <c r="V770044" s="13">
        <v>2015</v>
      </c>
      <c r="W770044" s="7">
        <v>2016</v>
      </c>
      <c r="X770044" s="13">
        <v>2016</v>
      </c>
      <c r="Y770044" s="7">
        <v>2016</v>
      </c>
      <c r="Z770044" s="7">
        <v>2017</v>
      </c>
      <c r="AA770044" s="7">
        <v>2017</v>
      </c>
      <c r="AB770044" s="7">
        <v>2017</v>
      </c>
      <c r="AC770044" s="7">
        <v>2019</v>
      </c>
      <c r="AD770044" s="7">
        <v>2019</v>
      </c>
      <c r="AE770044" s="7">
        <v>2019</v>
      </c>
      <c r="AF770044" s="7">
        <v>2002</v>
      </c>
      <c r="AG770044" s="7">
        <v>2003</v>
      </c>
      <c r="AH770044" s="7">
        <v>1988</v>
      </c>
      <c r="AI770044" s="7">
        <v>1989</v>
      </c>
      <c r="AJ770044" s="7">
        <v>1994</v>
      </c>
      <c r="AK770044" s="7">
        <v>1995</v>
      </c>
      <c r="AL770044" s="7">
        <v>2002</v>
      </c>
      <c r="AM770044" s="7">
        <v>2003</v>
      </c>
      <c r="AN770044" s="7">
        <v>2003</v>
      </c>
      <c r="AO770044" s="7">
        <v>2005</v>
      </c>
      <c r="AP770044" s="7">
        <v>2007</v>
      </c>
      <c r="AQ770044" s="7">
        <v>2007</v>
      </c>
      <c r="AR770044" s="7">
        <v>2007</v>
      </c>
      <c r="AS770044" s="7">
        <v>2007</v>
      </c>
      <c r="AT770044" s="7">
        <v>2007</v>
      </c>
      <c r="AU770044" s="7">
        <v>2007</v>
      </c>
      <c r="AV770044" s="7">
        <v>2007</v>
      </c>
      <c r="AW770044" s="7">
        <v>2007</v>
      </c>
      <c r="AX770044" s="7">
        <v>2007</v>
      </c>
      <c r="AY770044" s="7">
        <v>2007</v>
      </c>
      <c r="AZ770044" s="7">
        <v>2008</v>
      </c>
      <c r="BA770044" s="7">
        <v>2008</v>
      </c>
      <c r="BB770044" s="7">
        <v>2008</v>
      </c>
      <c r="BC770044" s="7">
        <v>2008</v>
      </c>
      <c r="BD770044" s="7">
        <v>2008</v>
      </c>
      <c r="BE770044" s="7">
        <v>2009</v>
      </c>
      <c r="BF770044" s="7">
        <v>2009</v>
      </c>
      <c r="BG770044" s="7">
        <v>2009</v>
      </c>
      <c r="BH770044" s="7">
        <v>2010</v>
      </c>
      <c r="BI770044" s="7">
        <v>2010</v>
      </c>
      <c r="BJ770044" s="7">
        <v>2010</v>
      </c>
      <c r="BK770044" s="7">
        <v>2010</v>
      </c>
      <c r="BL770044" s="7">
        <v>2010</v>
      </c>
      <c r="BM770044" s="7">
        <v>2010</v>
      </c>
      <c r="BN770044" s="7">
        <v>2011</v>
      </c>
      <c r="BO770044" s="7">
        <v>2011</v>
      </c>
      <c r="BP770044" s="7">
        <v>2011</v>
      </c>
      <c r="BQ770044" s="7">
        <v>2011</v>
      </c>
      <c r="BR770044" s="7">
        <v>2011</v>
      </c>
      <c r="BS770044" s="7">
        <v>2011</v>
      </c>
      <c r="BT770044" s="7">
        <v>2011</v>
      </c>
      <c r="BU770044" s="13">
        <v>2012</v>
      </c>
      <c r="BV770044" s="13">
        <v>2013</v>
      </c>
      <c r="BW770044" s="13">
        <v>2013</v>
      </c>
      <c r="BX770044" s="13">
        <v>2013</v>
      </c>
      <c r="BY770044" s="13">
        <v>2014</v>
      </c>
      <c r="BZ770044" s="13">
        <v>2014</v>
      </c>
      <c r="CA770044" s="13">
        <v>2015</v>
      </c>
      <c r="CB770044" s="13">
        <v>2015</v>
      </c>
      <c r="CC770044" s="13">
        <v>2015</v>
      </c>
      <c r="CD770044" s="13">
        <v>2016</v>
      </c>
      <c r="CE770044" s="7">
        <v>2017</v>
      </c>
      <c r="CF770044" s="7">
        <v>2017</v>
      </c>
      <c r="CG770044" s="7">
        <v>2018</v>
      </c>
      <c r="CH770044" s="7">
        <v>2018</v>
      </c>
      <c r="CI770044" s="7">
        <v>2018</v>
      </c>
      <c r="CJ770044" s="7">
        <v>2018</v>
      </c>
      <c r="CK770044" s="7">
        <v>2019</v>
      </c>
      <c r="CL770044" s="7">
        <v>2019</v>
      </c>
    </row>
    <row r="770045" spans="1:90" x14ac:dyDescent="0.25">
      <c r="A770045" s="1" t="s">
        <v>5</v>
      </c>
      <c r="B770045" s="14">
        <v>39347</v>
      </c>
      <c r="C770045" s="14">
        <v>39225</v>
      </c>
      <c r="D770045" s="14">
        <v>39701</v>
      </c>
      <c r="E770045" s="14">
        <v>39671</v>
      </c>
      <c r="F770045" s="14">
        <v>39606</v>
      </c>
      <c r="G770045" s="14">
        <v>39675</v>
      </c>
      <c r="H770045" s="14">
        <v>39671</v>
      </c>
      <c r="I770045" s="14">
        <v>40023</v>
      </c>
      <c r="J770045" s="14">
        <v>40258</v>
      </c>
      <c r="K770045" s="14">
        <v>40298</v>
      </c>
      <c r="L770045" s="14">
        <v>40375</v>
      </c>
      <c r="M770045" s="14">
        <v>40543</v>
      </c>
      <c r="N770045" s="14">
        <v>40844</v>
      </c>
      <c r="O770045" s="14">
        <v>40825</v>
      </c>
      <c r="P770045" s="14">
        <v>41185</v>
      </c>
      <c r="Q770045" s="14">
        <v>41106</v>
      </c>
      <c r="R770045" s="14">
        <v>41056</v>
      </c>
      <c r="S770045" s="14">
        <v>41048</v>
      </c>
      <c r="T770045" s="14">
        <v>41220</v>
      </c>
      <c r="U770045" s="14">
        <v>42202</v>
      </c>
      <c r="V770045" s="14">
        <v>42234</v>
      </c>
      <c r="W770045" s="14">
        <v>42709</v>
      </c>
      <c r="X770045" s="14">
        <v>42518</v>
      </c>
      <c r="Y770045" s="14">
        <v>42626</v>
      </c>
      <c r="Z770045" s="14">
        <v>42987</v>
      </c>
      <c r="AA770045" s="14">
        <v>43031</v>
      </c>
      <c r="AB770045" s="14">
        <v>42875</v>
      </c>
      <c r="AC770045" s="14">
        <v>43635</v>
      </c>
      <c r="AD770045" s="14">
        <v>43650</v>
      </c>
      <c r="AE770045" s="14">
        <v>43678</v>
      </c>
      <c r="AF770045" s="14">
        <v>37421</v>
      </c>
      <c r="AG770045" s="14">
        <v>37911</v>
      </c>
      <c r="AH770045" s="14">
        <v>32381</v>
      </c>
      <c r="AI770045" s="14">
        <v>32740</v>
      </c>
      <c r="AJ770045" s="14">
        <v>34498</v>
      </c>
      <c r="AK770045" s="14">
        <v>34849</v>
      </c>
      <c r="AL770045" s="14">
        <v>37461</v>
      </c>
      <c r="AM770045" s="14">
        <v>37949</v>
      </c>
      <c r="AN770045" s="14">
        <v>37916</v>
      </c>
      <c r="AO770045" s="14">
        <v>38608</v>
      </c>
      <c r="AP770045" s="14">
        <v>39319</v>
      </c>
      <c r="AQ770045" s="14">
        <v>39229</v>
      </c>
      <c r="AR770045" s="14">
        <v>39264</v>
      </c>
      <c r="AS770045" s="14">
        <v>39311</v>
      </c>
      <c r="AT770045" s="14">
        <v>39305</v>
      </c>
      <c r="AU770045" s="14">
        <v>39411</v>
      </c>
      <c r="AV770045" s="14">
        <v>39266</v>
      </c>
      <c r="AW770045" s="14">
        <v>39336</v>
      </c>
      <c r="AX770045" s="14">
        <v>39259</v>
      </c>
      <c r="AY770045" s="14">
        <v>39379</v>
      </c>
      <c r="AZ770045" s="14">
        <v>39671</v>
      </c>
      <c r="BA770045" s="14">
        <v>39571</v>
      </c>
      <c r="BB770045" s="14">
        <v>39671</v>
      </c>
      <c r="BC770045" s="14">
        <v>39709</v>
      </c>
      <c r="BD770045" s="14">
        <v>39615</v>
      </c>
      <c r="BE770045" s="14">
        <v>39980</v>
      </c>
      <c r="BF770045" s="14">
        <v>40026</v>
      </c>
      <c r="BG770045" s="14">
        <v>40071</v>
      </c>
      <c r="BH770045" s="14">
        <v>40279</v>
      </c>
      <c r="BI770045" s="14">
        <v>40390</v>
      </c>
      <c r="BJ770045" s="14">
        <v>40338</v>
      </c>
      <c r="BK770045" s="14">
        <v>40339</v>
      </c>
      <c r="BL770045" s="14">
        <v>40246</v>
      </c>
      <c r="BM770045" s="14">
        <v>40419</v>
      </c>
      <c r="BN770045" s="14">
        <v>40856</v>
      </c>
      <c r="BO770045" s="14">
        <v>40736</v>
      </c>
      <c r="BP770045" s="14">
        <v>40640</v>
      </c>
      <c r="BQ770045" s="14">
        <v>40764</v>
      </c>
      <c r="BR770045" s="14">
        <v>40682</v>
      </c>
      <c r="BS770045" s="14">
        <v>40796</v>
      </c>
      <c r="BT770045" s="14">
        <v>40702</v>
      </c>
      <c r="BU770045" s="14">
        <v>41218</v>
      </c>
      <c r="BV770045" s="14">
        <v>41519</v>
      </c>
      <c r="BW770045" s="14">
        <v>41483</v>
      </c>
      <c r="BX770045" s="14">
        <v>41532</v>
      </c>
      <c r="BY770045" s="14">
        <v>41910</v>
      </c>
      <c r="BZ770045" s="14">
        <v>41858</v>
      </c>
      <c r="CA770045" s="14">
        <v>42210</v>
      </c>
      <c r="CB770045" s="14">
        <v>42150</v>
      </c>
      <c r="CC770045" s="14">
        <v>42155</v>
      </c>
      <c r="CD770045" s="14">
        <v>42549</v>
      </c>
      <c r="CE770045" s="14">
        <v>43067</v>
      </c>
      <c r="CF770045" s="14">
        <v>42997</v>
      </c>
      <c r="CG770045" s="15">
        <v>43303</v>
      </c>
      <c r="CH770045" s="15">
        <v>43310</v>
      </c>
      <c r="CI770045" s="15">
        <v>43240</v>
      </c>
      <c r="CJ770045" s="15">
        <v>43291</v>
      </c>
      <c r="CK770045" s="14">
        <v>43662</v>
      </c>
      <c r="CL770045" s="15">
        <v>43563</v>
      </c>
    </row>
    <row r="770046" spans="1:90" x14ac:dyDescent="0.25">
      <c r="A770046" s="1" t="s">
        <v>6</v>
      </c>
      <c r="B770046" s="7" t="s">
        <v>68</v>
      </c>
      <c r="C770046" s="7" t="s">
        <v>72</v>
      </c>
      <c r="D770046" s="13" t="s">
        <v>74</v>
      </c>
      <c r="E770046" s="7" t="s">
        <v>78</v>
      </c>
      <c r="F770046" s="7" t="s">
        <v>80</v>
      </c>
      <c r="G770046" s="7" t="s">
        <v>82</v>
      </c>
      <c r="H770046" s="7" t="s">
        <v>84</v>
      </c>
      <c r="I770046" s="13" t="s">
        <v>62</v>
      </c>
      <c r="J770046" s="13" t="s">
        <v>88</v>
      </c>
      <c r="K770046" s="13" t="s">
        <v>74</v>
      </c>
      <c r="L770046" s="13" t="s">
        <v>63</v>
      </c>
      <c r="M770046" s="13" t="s">
        <v>92</v>
      </c>
      <c r="N770046" s="13" t="s">
        <v>60</v>
      </c>
      <c r="O770046" s="13" t="s">
        <v>95</v>
      </c>
      <c r="P770046" s="13" t="s">
        <v>60</v>
      </c>
      <c r="Q770046" s="13" t="s">
        <v>98</v>
      </c>
      <c r="R770046" s="13" t="s">
        <v>101</v>
      </c>
      <c r="S770046" s="13" t="s">
        <v>65</v>
      </c>
      <c r="T770046" s="13" t="s">
        <v>58</v>
      </c>
      <c r="U770046" s="13" t="s">
        <v>64</v>
      </c>
      <c r="V770046" s="13" t="s">
        <v>107</v>
      </c>
      <c r="W770046" s="13" t="s">
        <v>109</v>
      </c>
      <c r="X770046" s="13" t="s">
        <v>107</v>
      </c>
      <c r="Y770046" s="13" t="s">
        <v>55</v>
      </c>
      <c r="Z770046" s="11" t="s">
        <v>64</v>
      </c>
      <c r="AA770046" s="11" t="s">
        <v>114</v>
      </c>
      <c r="AB770046" s="11" t="s">
        <v>116</v>
      </c>
      <c r="AC770046" s="7" t="s">
        <v>114</v>
      </c>
      <c r="AD770046" s="7" t="s">
        <v>64</v>
      </c>
      <c r="AE770046" s="7" t="s">
        <v>58</v>
      </c>
      <c r="AF770046" s="7" t="s">
        <v>59</v>
      </c>
      <c r="AG770046" s="7" t="s">
        <v>124</v>
      </c>
      <c r="AH770046" s="7" t="s">
        <v>82</v>
      </c>
      <c r="AI770046" s="7" t="s">
        <v>128</v>
      </c>
      <c r="AJ770046" s="7" t="s">
        <v>82</v>
      </c>
      <c r="AK770046" s="7" t="s">
        <v>131</v>
      </c>
      <c r="AL770046" s="7" t="s">
        <v>82</v>
      </c>
      <c r="AM770046" s="7" t="s">
        <v>62</v>
      </c>
      <c r="AN770046" s="7" t="s">
        <v>63</v>
      </c>
      <c r="AO770046" s="7" t="s">
        <v>107</v>
      </c>
      <c r="AP770046" s="7" t="s">
        <v>60</v>
      </c>
      <c r="AQ770046" s="7" t="s">
        <v>74</v>
      </c>
      <c r="AR770046" s="7" t="s">
        <v>144</v>
      </c>
      <c r="AS770046" s="7" t="s">
        <v>78</v>
      </c>
      <c r="AT770046" s="13" t="s">
        <v>144</v>
      </c>
      <c r="AU770046" s="7" t="s">
        <v>65</v>
      </c>
      <c r="AV770046" s="7" t="s">
        <v>150</v>
      </c>
      <c r="AW770046" s="7" t="s">
        <v>63</v>
      </c>
      <c r="AX770046" s="7" t="s">
        <v>154</v>
      </c>
      <c r="AY770046" s="7" t="s">
        <v>156</v>
      </c>
      <c r="AZ770046" s="7" t="s">
        <v>144</v>
      </c>
      <c r="BA770046" s="7" t="s">
        <v>61</v>
      </c>
      <c r="BB770046" s="7" t="s">
        <v>116</v>
      </c>
      <c r="BC770046" s="7" t="s">
        <v>82</v>
      </c>
      <c r="BD770046" s="7" t="s">
        <v>107</v>
      </c>
      <c r="BE770046" s="13" t="s">
        <v>74</v>
      </c>
      <c r="BF770046" s="13" t="s">
        <v>82</v>
      </c>
      <c r="BG770046" s="13" t="s">
        <v>66</v>
      </c>
      <c r="BH770046" s="13" t="s">
        <v>63</v>
      </c>
      <c r="BI770046" s="13" t="s">
        <v>82</v>
      </c>
      <c r="BJ770046" s="13" t="s">
        <v>74</v>
      </c>
      <c r="BK770046" s="13" t="s">
        <v>63</v>
      </c>
      <c r="BL770046" s="13" t="s">
        <v>172</v>
      </c>
      <c r="BM770046" s="13" t="s">
        <v>82</v>
      </c>
      <c r="BN770046" s="13" t="s">
        <v>175</v>
      </c>
      <c r="BO770046" s="13" t="s">
        <v>177</v>
      </c>
      <c r="BP770046" s="13" t="s">
        <v>82</v>
      </c>
      <c r="BQ770046" s="13" t="s">
        <v>180</v>
      </c>
      <c r="BR770046" s="13" t="s">
        <v>182</v>
      </c>
      <c r="BS770046" s="13" t="s">
        <v>59</v>
      </c>
      <c r="BT770046" s="13" t="s">
        <v>59</v>
      </c>
      <c r="BU770046" s="13" t="s">
        <v>186</v>
      </c>
      <c r="BV770046" s="13" t="s">
        <v>124</v>
      </c>
      <c r="BW770046" s="13" t="s">
        <v>107</v>
      </c>
      <c r="BX770046" s="13" t="s">
        <v>107</v>
      </c>
      <c r="BY770046" s="13" t="s">
        <v>191</v>
      </c>
      <c r="BZ770046" s="13" t="s">
        <v>64</v>
      </c>
      <c r="CA770046" s="13" t="s">
        <v>124</v>
      </c>
      <c r="CB770046" s="13" t="s">
        <v>72</v>
      </c>
      <c r="CC770046" s="13" t="s">
        <v>63</v>
      </c>
      <c r="CD770046" s="13" t="s">
        <v>64</v>
      </c>
      <c r="CE770046" s="11" t="s">
        <v>114</v>
      </c>
      <c r="CF770046" s="11" t="s">
        <v>61</v>
      </c>
      <c r="CG770046" s="7" t="s">
        <v>201</v>
      </c>
      <c r="CH770046" s="7" t="s">
        <v>203</v>
      </c>
      <c r="CI770046" s="7" t="s">
        <v>144</v>
      </c>
      <c r="CJ770046" s="7" t="s">
        <v>207</v>
      </c>
      <c r="CK770046" s="7" t="s">
        <v>101</v>
      </c>
      <c r="CL770046" s="7" t="s">
        <v>65</v>
      </c>
    </row>
    <row r="770047" spans="1:90" x14ac:dyDescent="0.25">
      <c r="A770047" s="1" t="s">
        <v>7</v>
      </c>
      <c r="B770047" s="7" t="s">
        <v>69</v>
      </c>
      <c r="C770047" s="7" t="s">
        <v>69</v>
      </c>
      <c r="D770047" s="7" t="s">
        <v>75</v>
      </c>
      <c r="E770047" s="7" t="s">
        <v>75</v>
      </c>
      <c r="F770047" s="7" t="s">
        <v>69</v>
      </c>
      <c r="G770047" s="7" t="s">
        <v>75</v>
      </c>
      <c r="I770047" s="7" t="s">
        <v>69</v>
      </c>
      <c r="J770047" s="7" t="s">
        <v>75</v>
      </c>
      <c r="K770047" s="7" t="s">
        <v>75</v>
      </c>
      <c r="L770047" s="7" t="s">
        <v>75</v>
      </c>
      <c r="M770047" s="7" t="s">
        <v>75</v>
      </c>
      <c r="N770047" s="7" t="s">
        <v>75</v>
      </c>
      <c r="O770047" s="7" t="s">
        <v>75</v>
      </c>
      <c r="P770047" s="7" t="s">
        <v>75</v>
      </c>
      <c r="Q770047" s="7" t="s">
        <v>69</v>
      </c>
      <c r="R770047" s="7" t="s">
        <v>75</v>
      </c>
      <c r="S770047" s="13" t="s">
        <v>75</v>
      </c>
      <c r="T770047" s="7" t="s">
        <v>75</v>
      </c>
      <c r="U770047" s="7" t="s">
        <v>75</v>
      </c>
      <c r="V770047" s="7" t="s">
        <v>69</v>
      </c>
      <c r="W770047" s="7" t="s">
        <v>75</v>
      </c>
      <c r="X770047" s="7" t="s">
        <v>69</v>
      </c>
      <c r="Y770047" s="7" t="s">
        <v>75</v>
      </c>
      <c r="Z770047" s="7" t="s">
        <v>75</v>
      </c>
      <c r="AA770047" s="7" t="s">
        <v>75</v>
      </c>
      <c r="AB770047" s="11" t="s">
        <v>75</v>
      </c>
      <c r="AC770047" s="7" t="s">
        <v>75</v>
      </c>
      <c r="AD770047" s="7" t="s">
        <v>75</v>
      </c>
      <c r="AE770047" s="7" t="s">
        <v>75</v>
      </c>
      <c r="AF770047" s="7" t="s">
        <v>75</v>
      </c>
      <c r="AG770047" s="7" t="s">
        <v>69</v>
      </c>
      <c r="AH770047" s="7" t="s">
        <v>75</v>
      </c>
      <c r="AI770047" s="7" t="s">
        <v>69</v>
      </c>
      <c r="AJ770047" s="7" t="s">
        <v>75</v>
      </c>
      <c r="AK770047" s="7" t="s">
        <v>75</v>
      </c>
      <c r="AL770047" s="7" t="s">
        <v>75</v>
      </c>
      <c r="AM770047" s="7" t="s">
        <v>69</v>
      </c>
      <c r="AN770047" s="7" t="s">
        <v>75</v>
      </c>
      <c r="AO770047" s="7" t="s">
        <v>69</v>
      </c>
      <c r="AP770047" s="7" t="s">
        <v>75</v>
      </c>
      <c r="AQ770047" s="7" t="s">
        <v>75</v>
      </c>
      <c r="AR770047" s="7" t="s">
        <v>75</v>
      </c>
      <c r="AS770047" s="7" t="s">
        <v>75</v>
      </c>
      <c r="AT770047" s="7" t="s">
        <v>75</v>
      </c>
      <c r="AU770047" s="7" t="s">
        <v>75</v>
      </c>
      <c r="AV770047" s="7" t="s">
        <v>69</v>
      </c>
      <c r="AW770047" s="7" t="s">
        <v>75</v>
      </c>
      <c r="AX770047" s="7" t="s">
        <v>69</v>
      </c>
      <c r="AY770047" s="7" t="s">
        <v>75</v>
      </c>
      <c r="AZ770047" s="7" t="s">
        <v>75</v>
      </c>
      <c r="BA770047" s="7" t="s">
        <v>75</v>
      </c>
      <c r="BB770047" s="7" t="s">
        <v>75</v>
      </c>
      <c r="BC770047" s="7" t="s">
        <v>75</v>
      </c>
      <c r="BD770047" s="7" t="s">
        <v>69</v>
      </c>
      <c r="BE770047" s="7" t="s">
        <v>75</v>
      </c>
      <c r="BF770047" s="7" t="s">
        <v>75</v>
      </c>
      <c r="BG770047" s="7" t="s">
        <v>75</v>
      </c>
      <c r="BH770047" s="7" t="s">
        <v>75</v>
      </c>
      <c r="BI770047" s="7" t="s">
        <v>75</v>
      </c>
      <c r="BJ770047" s="7" t="s">
        <v>75</v>
      </c>
      <c r="BK770047" s="7" t="s">
        <v>75</v>
      </c>
      <c r="BL770047" s="7" t="s">
        <v>75</v>
      </c>
      <c r="BM770047" s="7" t="s">
        <v>75</v>
      </c>
      <c r="BN770047" s="7" t="s">
        <v>69</v>
      </c>
      <c r="BO770047" s="13"/>
      <c r="BP770047" s="7" t="s">
        <v>75</v>
      </c>
      <c r="BQ770047" s="7" t="s">
        <v>75</v>
      </c>
      <c r="BR770047" s="7" t="s">
        <v>75</v>
      </c>
      <c r="BS770047" s="7" t="s">
        <v>75</v>
      </c>
      <c r="BT770047" s="7" t="s">
        <v>75</v>
      </c>
      <c r="BU770047" s="7" t="s">
        <v>75</v>
      </c>
      <c r="BV770047" s="7" t="s">
        <v>69</v>
      </c>
      <c r="BW770047" s="7" t="s">
        <v>69</v>
      </c>
      <c r="BX770047" s="7" t="s">
        <v>69</v>
      </c>
      <c r="BY770047" s="7" t="s">
        <v>75</v>
      </c>
      <c r="BZ770047" s="7" t="s">
        <v>75</v>
      </c>
      <c r="CA770047" s="7" t="s">
        <v>69</v>
      </c>
      <c r="CB770047" s="7" t="s">
        <v>69</v>
      </c>
      <c r="CC770047" s="7" t="s">
        <v>75</v>
      </c>
      <c r="CD770047" s="7" t="s">
        <v>75</v>
      </c>
      <c r="CE770047" s="7" t="s">
        <v>75</v>
      </c>
      <c r="CF770047" s="7" t="s">
        <v>75</v>
      </c>
      <c r="CG770047" s="7" t="s">
        <v>75</v>
      </c>
      <c r="CH770047" s="7" t="s">
        <v>69</v>
      </c>
      <c r="CI770047" s="7" t="s">
        <v>75</v>
      </c>
      <c r="CJ770047" s="7" t="s">
        <v>75</v>
      </c>
      <c r="CK770047" s="7" t="s">
        <v>75</v>
      </c>
      <c r="CL770047" s="7" t="s">
        <v>75</v>
      </c>
    </row>
    <row r="770048" spans="1:90" x14ac:dyDescent="0.25">
      <c r="A770048" s="1" t="s">
        <v>8</v>
      </c>
      <c r="B770048" s="13" t="s">
        <v>70</v>
      </c>
      <c r="C770048" s="7" t="s">
        <v>70</v>
      </c>
      <c r="D770048" s="11" t="s">
        <v>76</v>
      </c>
      <c r="E770048" s="11" t="s">
        <v>76</v>
      </c>
      <c r="F770048" s="11" t="s">
        <v>70</v>
      </c>
      <c r="G770048" s="11" t="s">
        <v>76</v>
      </c>
      <c r="H770048" s="11" t="s">
        <v>85</v>
      </c>
      <c r="I770048" s="11" t="s">
        <v>70</v>
      </c>
      <c r="J770048" s="11" t="s">
        <v>76</v>
      </c>
      <c r="K770048" s="11" t="s">
        <v>76</v>
      </c>
      <c r="L770048" s="11" t="s">
        <v>76</v>
      </c>
      <c r="M770048" s="13" t="s">
        <v>76</v>
      </c>
      <c r="N770048" s="11" t="s">
        <v>76</v>
      </c>
      <c r="O770048" s="11" t="s">
        <v>76</v>
      </c>
      <c r="P770048" s="11" t="s">
        <v>76</v>
      </c>
      <c r="Q770048" s="11" t="s">
        <v>99</v>
      </c>
      <c r="R770048" s="13" t="s">
        <v>76</v>
      </c>
      <c r="S770048" s="13" t="s">
        <v>76</v>
      </c>
      <c r="T770048" s="11" t="s">
        <v>104</v>
      </c>
      <c r="U770048" s="11" t="s">
        <v>76</v>
      </c>
      <c r="V770048" s="11" t="s">
        <v>70</v>
      </c>
      <c r="W770048" s="11" t="s">
        <v>104</v>
      </c>
      <c r="X770048" s="11" t="s">
        <v>70</v>
      </c>
      <c r="Y770048" s="11" t="s">
        <v>76</v>
      </c>
      <c r="Z770048" s="11" t="s">
        <v>76</v>
      </c>
      <c r="AA770048" s="11" t="s">
        <v>76</v>
      </c>
      <c r="AB770048" s="11" t="s">
        <v>76</v>
      </c>
      <c r="AC770048" s="11" t="s">
        <v>76</v>
      </c>
      <c r="AD770048" s="11" t="s">
        <v>76</v>
      </c>
      <c r="AE770048" s="11" t="s">
        <v>104</v>
      </c>
      <c r="AF770048" s="11" t="s">
        <v>76</v>
      </c>
      <c r="AG770048" s="11" t="s">
        <v>70</v>
      </c>
      <c r="AH770048" s="11" t="s">
        <v>76</v>
      </c>
      <c r="AI770048" s="11" t="s">
        <v>99</v>
      </c>
      <c r="AJ770048" s="11" t="s">
        <v>76</v>
      </c>
      <c r="AK770048" s="11" t="s">
        <v>76</v>
      </c>
      <c r="AL770048" s="11" t="s">
        <v>76</v>
      </c>
      <c r="AM770048" s="11" t="s">
        <v>70</v>
      </c>
      <c r="AN770048" s="11" t="s">
        <v>76</v>
      </c>
      <c r="AO770048" s="11" t="s">
        <v>70</v>
      </c>
      <c r="AP770048" s="11" t="s">
        <v>76</v>
      </c>
      <c r="AQ770048" s="11" t="s">
        <v>76</v>
      </c>
      <c r="AR770048" s="11" t="s">
        <v>76</v>
      </c>
      <c r="AS770048" s="11" t="s">
        <v>76</v>
      </c>
      <c r="AT770048" s="11" t="s">
        <v>76</v>
      </c>
      <c r="AU770048" s="13" t="s">
        <v>76</v>
      </c>
      <c r="AV770048" s="7" t="s">
        <v>151</v>
      </c>
      <c r="AW770048" s="11" t="s">
        <v>76</v>
      </c>
      <c r="AX770048" s="13" t="s">
        <v>151</v>
      </c>
      <c r="AY770048" s="11" t="s">
        <v>76</v>
      </c>
      <c r="AZ770048" s="11" t="s">
        <v>76</v>
      </c>
      <c r="BA770048" s="11" t="s">
        <v>104</v>
      </c>
      <c r="BB770048" s="11" t="s">
        <v>76</v>
      </c>
      <c r="BC770048" s="11" t="s">
        <v>76</v>
      </c>
      <c r="BD770048" s="11" t="s">
        <v>70</v>
      </c>
      <c r="BE770048" s="11" t="s">
        <v>76</v>
      </c>
      <c r="BF770048" s="11" t="s">
        <v>76</v>
      </c>
      <c r="BG770048" s="11" t="s">
        <v>76</v>
      </c>
      <c r="BH770048" s="11" t="s">
        <v>76</v>
      </c>
      <c r="BI770048" s="11" t="s">
        <v>76</v>
      </c>
      <c r="BJ770048" s="11" t="s">
        <v>76</v>
      </c>
      <c r="BK770048" s="11" t="s">
        <v>76</v>
      </c>
      <c r="BL770048" s="11" t="s">
        <v>76</v>
      </c>
      <c r="BM770048" s="11" t="s">
        <v>76</v>
      </c>
      <c r="BN770048" s="11" t="s">
        <v>70</v>
      </c>
      <c r="BO770048" s="11" t="s">
        <v>85</v>
      </c>
      <c r="BP770048" s="11" t="s">
        <v>76</v>
      </c>
      <c r="BQ770048" s="11" t="s">
        <v>76</v>
      </c>
      <c r="BR770048" s="11" t="s">
        <v>76</v>
      </c>
      <c r="BS770048" s="11" t="s">
        <v>76</v>
      </c>
      <c r="BT770048" s="11" t="s">
        <v>76</v>
      </c>
      <c r="BU770048" s="11" t="s">
        <v>76</v>
      </c>
      <c r="BV770048" s="11" t="s">
        <v>70</v>
      </c>
      <c r="BW770048" s="11" t="s">
        <v>70</v>
      </c>
      <c r="BX770048" s="11" t="s">
        <v>70</v>
      </c>
      <c r="BY770048" s="11" t="s">
        <v>104</v>
      </c>
      <c r="BZ770048" s="11" t="s">
        <v>76</v>
      </c>
      <c r="CA770048" s="11" t="s">
        <v>70</v>
      </c>
      <c r="CB770048" s="11" t="s">
        <v>70</v>
      </c>
      <c r="CC770048" s="11" t="s">
        <v>76</v>
      </c>
      <c r="CD770048" s="11" t="s">
        <v>76</v>
      </c>
      <c r="CE770048" s="11" t="s">
        <v>76</v>
      </c>
      <c r="CF770048" s="11" t="s">
        <v>104</v>
      </c>
      <c r="CG770048" s="11" t="s">
        <v>76</v>
      </c>
      <c r="CH770048" s="11" t="s">
        <v>151</v>
      </c>
      <c r="CI770048" s="11" t="s">
        <v>76</v>
      </c>
      <c r="CJ770048" s="11" t="s">
        <v>76</v>
      </c>
      <c r="CK770048" s="11" t="s">
        <v>76</v>
      </c>
      <c r="CL770048" s="11" t="s">
        <v>76</v>
      </c>
    </row>
    <row r="770049" spans="1:90" x14ac:dyDescent="0.25">
      <c r="A770049" s="1" t="s">
        <v>9</v>
      </c>
      <c r="AI770049" s="7" t="s">
        <v>56</v>
      </c>
      <c r="AK770049" s="7" t="s">
        <v>56</v>
      </c>
      <c r="AL770049" s="7" t="s">
        <v>56</v>
      </c>
      <c r="AM770049" s="7" t="s">
        <v>56</v>
      </c>
      <c r="AN770049" s="7" t="s">
        <v>56</v>
      </c>
      <c r="AO770049" s="7" t="s">
        <v>56</v>
      </c>
      <c r="AT770049" s="13"/>
      <c r="AY770049" s="7" t="s">
        <v>56</v>
      </c>
      <c r="AZ770049" s="7" t="s">
        <v>56</v>
      </c>
      <c r="BA770049" s="7" t="s">
        <v>56</v>
      </c>
      <c r="BC770049" s="7" t="s">
        <v>56</v>
      </c>
      <c r="BG770049" s="13" t="s">
        <v>56</v>
      </c>
      <c r="BL770049" s="13" t="s">
        <v>56</v>
      </c>
      <c r="BM770049" s="13"/>
      <c r="BO770049" s="13"/>
      <c r="BQ770049" s="13"/>
      <c r="BR770049" s="13" t="s">
        <v>56</v>
      </c>
      <c r="BS770049" s="13" t="s">
        <v>56</v>
      </c>
      <c r="BY770049" s="7" t="s">
        <v>56</v>
      </c>
      <c r="CL770049" s="7" t="s">
        <v>56</v>
      </c>
    </row>
    <row r="770050" spans="1:90" x14ac:dyDescent="0.25">
      <c r="A770050" s="1" t="s">
        <v>10</v>
      </c>
      <c r="B770050" s="13" t="s">
        <v>56</v>
      </c>
      <c r="C770050" s="7" t="s">
        <v>56</v>
      </c>
      <c r="D770050" s="13" t="s">
        <v>56</v>
      </c>
      <c r="E770050" s="13" t="s">
        <v>56</v>
      </c>
      <c r="F770050" s="13" t="s">
        <v>56</v>
      </c>
      <c r="G770050" s="13" t="s">
        <v>56</v>
      </c>
      <c r="H770050" s="13" t="s">
        <v>56</v>
      </c>
      <c r="I770050" s="13" t="s">
        <v>56</v>
      </c>
      <c r="J770050" s="13" t="s">
        <v>56</v>
      </c>
      <c r="K770050" s="13" t="s">
        <v>56</v>
      </c>
      <c r="L770050" s="13" t="s">
        <v>56</v>
      </c>
      <c r="M770050" s="13" t="s">
        <v>56</v>
      </c>
      <c r="N770050" s="13" t="s">
        <v>56</v>
      </c>
      <c r="O770050" s="13" t="s">
        <v>56</v>
      </c>
      <c r="P770050" s="13" t="s">
        <v>56</v>
      </c>
      <c r="Q770050" s="13" t="s">
        <v>56</v>
      </c>
      <c r="R770050" s="13" t="s">
        <v>56</v>
      </c>
      <c r="S770050" s="13" t="s">
        <v>56</v>
      </c>
      <c r="T770050" s="7" t="s">
        <v>56</v>
      </c>
      <c r="U770050" s="7" t="s">
        <v>56</v>
      </c>
      <c r="V770050" s="7" t="s">
        <v>56</v>
      </c>
      <c r="W770050" s="7" t="s">
        <v>56</v>
      </c>
      <c r="X770050" s="7" t="s">
        <v>56</v>
      </c>
      <c r="Y770050" s="7" t="s">
        <v>56</v>
      </c>
      <c r="Z770050" s="7" t="s">
        <v>56</v>
      </c>
      <c r="AA770050" s="7" t="s">
        <v>56</v>
      </c>
      <c r="AB770050" s="7" t="s">
        <v>56</v>
      </c>
      <c r="AC770050" s="7" t="s">
        <v>56</v>
      </c>
      <c r="AD770050" s="7" t="s">
        <v>56</v>
      </c>
      <c r="AE770050" s="7" t="s">
        <v>56</v>
      </c>
      <c r="AS770050" s="13"/>
      <c r="BE770050" s="13"/>
      <c r="BT770050" s="13"/>
    </row>
    <row r="770051" spans="1:90" x14ac:dyDescent="0.25">
      <c r="A770051" s="1" t="s">
        <v>11</v>
      </c>
      <c r="AF770051" s="7" t="s">
        <v>56</v>
      </c>
      <c r="AG770051" s="13" t="s">
        <v>56</v>
      </c>
      <c r="AH770051" s="7" t="s">
        <v>56</v>
      </c>
      <c r="AJ770051" s="13" t="s">
        <v>56</v>
      </c>
      <c r="AN770051" s="13"/>
      <c r="AP770051" s="13" t="s">
        <v>56</v>
      </c>
      <c r="AQ770051" s="13" t="s">
        <v>56</v>
      </c>
      <c r="AR770051" s="13" t="s">
        <v>56</v>
      </c>
      <c r="AS770051" s="7" t="s">
        <v>56</v>
      </c>
      <c r="AT770051" s="7" t="s">
        <v>56</v>
      </c>
      <c r="AU770051" s="13" t="s">
        <v>56</v>
      </c>
      <c r="AV770051" s="13" t="s">
        <v>56</v>
      </c>
      <c r="AW770051" s="13" t="s">
        <v>56</v>
      </c>
      <c r="AX770051" s="13" t="s">
        <v>56</v>
      </c>
      <c r="BB770051" s="13" t="s">
        <v>56</v>
      </c>
      <c r="BD770051" s="13" t="s">
        <v>56</v>
      </c>
      <c r="BE770051" s="13" t="s">
        <v>56</v>
      </c>
      <c r="BF770051" s="13" t="s">
        <v>56</v>
      </c>
      <c r="BH770051" s="7" t="s">
        <v>56</v>
      </c>
      <c r="BI770051" s="13" t="s">
        <v>56</v>
      </c>
      <c r="BJ770051" s="13" t="s">
        <v>56</v>
      </c>
      <c r="BK770051" s="13" t="s">
        <v>56</v>
      </c>
      <c r="BM770051" s="7" t="s">
        <v>56</v>
      </c>
      <c r="BN770051" s="13" t="s">
        <v>56</v>
      </c>
      <c r="BO770051" s="7" t="s">
        <v>56</v>
      </c>
      <c r="BP770051" s="7" t="s">
        <v>56</v>
      </c>
      <c r="BQ770051" s="7" t="s">
        <v>56</v>
      </c>
      <c r="BT770051" s="13" t="s">
        <v>56</v>
      </c>
      <c r="BU770051" s="13" t="s">
        <v>56</v>
      </c>
      <c r="BV770051" s="13" t="s">
        <v>56</v>
      </c>
      <c r="BW770051" s="13" t="s">
        <v>56</v>
      </c>
      <c r="BX770051" s="13" t="s">
        <v>56</v>
      </c>
      <c r="BZ770051" s="13" t="s">
        <v>56</v>
      </c>
      <c r="CA770051" s="7" t="s">
        <v>56</v>
      </c>
      <c r="CB770051" s="7" t="s">
        <v>56</v>
      </c>
      <c r="CC770051" s="7" t="s">
        <v>56</v>
      </c>
      <c r="CD770051" s="7" t="s">
        <v>56</v>
      </c>
      <c r="CE770051" s="7" t="s">
        <v>56</v>
      </c>
      <c r="CF770051" s="7" t="s">
        <v>56</v>
      </c>
      <c r="CG770051" s="7" t="s">
        <v>56</v>
      </c>
      <c r="CH770051" s="7" t="s">
        <v>56</v>
      </c>
      <c r="CI770051" s="7" t="s">
        <v>56</v>
      </c>
      <c r="CJ770051" s="7" t="s">
        <v>56</v>
      </c>
      <c r="CK770051" s="7" t="s">
        <v>56</v>
      </c>
    </row>
    <row r="770052" spans="1:90" x14ac:dyDescent="0.25">
      <c r="A770052" s="16" t="s">
        <v>12</v>
      </c>
      <c r="C770052" s="13"/>
      <c r="AF770052" s="7" t="s">
        <v>56</v>
      </c>
      <c r="AG770052" s="13" t="s">
        <v>56</v>
      </c>
      <c r="AH770052" s="7" t="s">
        <v>56</v>
      </c>
      <c r="AI770052" s="13" t="s">
        <v>56</v>
      </c>
      <c r="AJ770052" s="13" t="s">
        <v>56</v>
      </c>
      <c r="AK770052" s="13" t="s">
        <v>56</v>
      </c>
      <c r="AL770052" s="13" t="s">
        <v>56</v>
      </c>
      <c r="AM770052" s="13" t="s">
        <v>56</v>
      </c>
      <c r="AN770052" s="13" t="s">
        <v>56</v>
      </c>
      <c r="AO770052" s="13" t="s">
        <v>56</v>
      </c>
      <c r="AP770052" s="13" t="s">
        <v>56</v>
      </c>
      <c r="AQ770052" s="13" t="s">
        <v>56</v>
      </c>
      <c r="AR770052" s="13" t="s">
        <v>56</v>
      </c>
      <c r="AS770052" s="7" t="s">
        <v>56</v>
      </c>
      <c r="AT770052" s="7" t="s">
        <v>56</v>
      </c>
      <c r="AU770052" s="13" t="s">
        <v>56</v>
      </c>
      <c r="AV770052" s="13" t="s">
        <v>56</v>
      </c>
      <c r="AW770052" s="13" t="s">
        <v>56</v>
      </c>
      <c r="AX770052" s="13" t="s">
        <v>56</v>
      </c>
      <c r="AY770052" s="13" t="s">
        <v>56</v>
      </c>
      <c r="AZ770052" s="13" t="s">
        <v>56</v>
      </c>
      <c r="BA770052" s="13" t="s">
        <v>56</v>
      </c>
      <c r="BB770052" s="13" t="s">
        <v>56</v>
      </c>
      <c r="BC770052" s="13" t="s">
        <v>56</v>
      </c>
      <c r="BD770052" s="13" t="s">
        <v>56</v>
      </c>
      <c r="BE770052" s="13" t="s">
        <v>56</v>
      </c>
      <c r="BF770052" s="13" t="s">
        <v>56</v>
      </c>
      <c r="BG770052" s="13" t="s">
        <v>56</v>
      </c>
      <c r="BH770052" s="7" t="s">
        <v>56</v>
      </c>
      <c r="BI770052" s="13" t="s">
        <v>56</v>
      </c>
      <c r="BJ770052" s="13" t="s">
        <v>56</v>
      </c>
      <c r="BK770052" s="13" t="s">
        <v>56</v>
      </c>
      <c r="BL770052" s="13" t="s">
        <v>56</v>
      </c>
      <c r="BM770052" s="7" t="s">
        <v>56</v>
      </c>
      <c r="BN770052" s="13" t="s">
        <v>56</v>
      </c>
      <c r="BO770052" s="13" t="s">
        <v>56</v>
      </c>
      <c r="BP770052" s="7" t="s">
        <v>56</v>
      </c>
      <c r="BQ770052" s="7" t="s">
        <v>56</v>
      </c>
      <c r="BR770052" s="13" t="s">
        <v>56</v>
      </c>
      <c r="BS770052" s="13" t="s">
        <v>56</v>
      </c>
      <c r="BT770052" s="13" t="s">
        <v>56</v>
      </c>
      <c r="BU770052" s="13" t="s">
        <v>56</v>
      </c>
      <c r="BV770052" s="13" t="s">
        <v>56</v>
      </c>
      <c r="BW770052" s="13" t="s">
        <v>56</v>
      </c>
      <c r="BX770052" s="13" t="s">
        <v>56</v>
      </c>
      <c r="BY770052" s="7" t="s">
        <v>56</v>
      </c>
      <c r="CA770052" s="7" t="s">
        <v>56</v>
      </c>
      <c r="CB770052" s="7" t="s">
        <v>56</v>
      </c>
      <c r="CC770052" s="7" t="s">
        <v>56</v>
      </c>
      <c r="CE770052" s="7" t="s">
        <v>56</v>
      </c>
      <c r="CG770052" s="7" t="s">
        <v>56</v>
      </c>
      <c r="CH770052" s="7" t="s">
        <v>56</v>
      </c>
      <c r="CI770052" s="7" t="s">
        <v>56</v>
      </c>
      <c r="CK770052" s="7" t="s">
        <v>56</v>
      </c>
      <c r="CL770052" s="7" t="s">
        <v>56</v>
      </c>
    </row>
    <row r="770053" spans="1:90" x14ac:dyDescent="0.25">
      <c r="A770053" s="7" t="s">
        <v>13</v>
      </c>
      <c r="AF770053" s="7">
        <v>1</v>
      </c>
      <c r="AG770053" s="7">
        <v>1</v>
      </c>
      <c r="AH770053" s="7">
        <v>1</v>
      </c>
      <c r="AI770053" s="7">
        <v>2</v>
      </c>
      <c r="AJ770053" s="13">
        <v>1</v>
      </c>
      <c r="AL770053" s="7">
        <v>2</v>
      </c>
      <c r="AN770053" s="7">
        <v>2</v>
      </c>
      <c r="AP770053" s="7">
        <v>1</v>
      </c>
      <c r="AT770053" s="7">
        <v>1</v>
      </c>
      <c r="AU770053" s="7">
        <v>1</v>
      </c>
      <c r="AV770053" s="7">
        <v>1</v>
      </c>
      <c r="AW770053" s="7">
        <v>1</v>
      </c>
      <c r="AX770053" s="7">
        <v>2</v>
      </c>
      <c r="AY770053" s="7">
        <v>2</v>
      </c>
      <c r="AZ770053" s="7">
        <v>1</v>
      </c>
      <c r="BB770053" s="7">
        <v>1</v>
      </c>
      <c r="BC770053" s="7">
        <v>2</v>
      </c>
      <c r="BD770053" s="13" t="s">
        <v>157</v>
      </c>
      <c r="BF770053" s="7">
        <v>1</v>
      </c>
      <c r="BG770053" s="7">
        <v>2</v>
      </c>
      <c r="BI770053" s="7">
        <v>1</v>
      </c>
      <c r="BM770053" s="7">
        <v>2</v>
      </c>
      <c r="BP770053" s="7">
        <v>1</v>
      </c>
      <c r="BQ770053" s="7">
        <v>1</v>
      </c>
      <c r="BR770053" s="13">
        <v>2</v>
      </c>
      <c r="BS770053" s="7">
        <v>1</v>
      </c>
      <c r="BU770053" s="7">
        <v>1</v>
      </c>
      <c r="BW770053" s="7">
        <v>1</v>
      </c>
      <c r="BX770053" s="7">
        <v>3</v>
      </c>
      <c r="BY770053" s="7">
        <v>1</v>
      </c>
      <c r="CA770053" s="7">
        <v>1</v>
      </c>
      <c r="CB770053" s="7">
        <v>1</v>
      </c>
      <c r="CG770053" s="7">
        <v>1</v>
      </c>
      <c r="CH770053" s="7">
        <v>1</v>
      </c>
      <c r="CI770053" s="7">
        <v>2</v>
      </c>
      <c r="CK770053" s="7">
        <v>1</v>
      </c>
    </row>
    <row r="770054" spans="1:90" x14ac:dyDescent="0.25">
      <c r="A770054" s="7" t="s">
        <v>14</v>
      </c>
      <c r="AF770054" s="13" t="s">
        <v>122</v>
      </c>
      <c r="AH770054" s="7" t="s">
        <v>126</v>
      </c>
      <c r="AI770054" s="7">
        <v>4</v>
      </c>
      <c r="AJ770054" s="7">
        <v>1</v>
      </c>
      <c r="AK770054" s="7">
        <v>2</v>
      </c>
      <c r="AL770054" s="13">
        <v>3</v>
      </c>
      <c r="AM770054" s="7">
        <v>4</v>
      </c>
      <c r="AN770054" s="13" t="s">
        <v>137</v>
      </c>
      <c r="AO770054" s="7">
        <v>4</v>
      </c>
      <c r="AQ770054" s="13" t="s">
        <v>141</v>
      </c>
      <c r="AR770054" s="13" t="s">
        <v>141</v>
      </c>
      <c r="AS770054" s="7" t="s">
        <v>141</v>
      </c>
      <c r="AT770054" s="7">
        <v>1</v>
      </c>
      <c r="AU770054" s="13" t="s">
        <v>141</v>
      </c>
      <c r="AV770054" s="13" t="s">
        <v>141</v>
      </c>
      <c r="AW770054" s="13" t="s">
        <v>141</v>
      </c>
      <c r="AX770054" s="13" t="s">
        <v>141</v>
      </c>
      <c r="AY770054" s="7" t="s">
        <v>157</v>
      </c>
      <c r="BA770054" s="7">
        <v>1</v>
      </c>
      <c r="BE770054" s="13" t="s">
        <v>141</v>
      </c>
      <c r="BG770054" s="7">
        <v>9</v>
      </c>
      <c r="BH770054" s="13" t="s">
        <v>141</v>
      </c>
      <c r="BJ770054" s="13" t="s">
        <v>141</v>
      </c>
      <c r="BK770054" s="13" t="s">
        <v>141</v>
      </c>
      <c r="BL770054" s="7">
        <v>2</v>
      </c>
      <c r="BN770054" s="13" t="s">
        <v>141</v>
      </c>
      <c r="BO770054" s="7">
        <v>1</v>
      </c>
      <c r="BP770054" s="13" t="s">
        <v>141</v>
      </c>
      <c r="BQ770054" s="7">
        <v>1</v>
      </c>
      <c r="BR770054" s="13" t="s">
        <v>141</v>
      </c>
      <c r="BS770054" s="7">
        <v>6</v>
      </c>
      <c r="BV770054" s="7">
        <v>1</v>
      </c>
      <c r="BW770054" s="13" t="s">
        <v>141</v>
      </c>
      <c r="BX770054" s="13" t="s">
        <v>141</v>
      </c>
      <c r="BY770054" s="7">
        <v>4</v>
      </c>
      <c r="BZ770054" s="7">
        <v>1</v>
      </c>
      <c r="CC770054" s="7">
        <v>2</v>
      </c>
      <c r="CD770054" s="7">
        <v>1</v>
      </c>
      <c r="CE770054" s="7">
        <v>1</v>
      </c>
      <c r="CG770054" s="7" t="s">
        <v>141</v>
      </c>
      <c r="CH770054" s="7">
        <v>1</v>
      </c>
      <c r="CI770054" s="7">
        <v>3</v>
      </c>
      <c r="CJ770054" s="7" t="s">
        <v>141</v>
      </c>
      <c r="CK770054" s="7">
        <v>1</v>
      </c>
      <c r="CL770054" s="7">
        <v>6</v>
      </c>
    </row>
    <row r="770055" spans="1:90" x14ac:dyDescent="0.25">
      <c r="A770055" s="7" t="s">
        <v>15</v>
      </c>
      <c r="AF770055" s="7">
        <v>1</v>
      </c>
      <c r="AG770055" s="7">
        <f>AG770053+AG770054</f>
        <v>1</v>
      </c>
      <c r="AH770055" s="7">
        <v>2</v>
      </c>
      <c r="AI770055" s="7">
        <f>AI770053+AI770054</f>
        <v>6</v>
      </c>
      <c r="AJ770055" s="7">
        <f>AJ770053+AJ770054</f>
        <v>2</v>
      </c>
      <c r="AK770055" s="7">
        <f>AK770053+AK770054</f>
        <v>2</v>
      </c>
      <c r="AL770055" s="7">
        <f>AL770053+AL770054</f>
        <v>5</v>
      </c>
      <c r="AM770055" s="7">
        <f>AM770053+AM770054</f>
        <v>4</v>
      </c>
      <c r="AN770055" s="7">
        <v>10</v>
      </c>
      <c r="AO770055" s="7">
        <f>AO770053+AO770054</f>
        <v>4</v>
      </c>
      <c r="AP770055" s="7">
        <f>AP770053+AP770054</f>
        <v>1</v>
      </c>
      <c r="AQ770055" s="7">
        <v>1</v>
      </c>
      <c r="AR770055" s="7">
        <v>1</v>
      </c>
      <c r="AS770055" s="7">
        <v>1</v>
      </c>
      <c r="AT770055" s="7">
        <f>AT770053+AT770054</f>
        <v>2</v>
      </c>
      <c r="AU770055" s="7">
        <v>2</v>
      </c>
      <c r="AV770055" s="7">
        <v>2</v>
      </c>
      <c r="AW770055" s="7">
        <v>2</v>
      </c>
      <c r="AX770055" s="7">
        <v>3</v>
      </c>
      <c r="AY770055" s="7">
        <v>4</v>
      </c>
      <c r="AZ770055" s="7">
        <f>AZ770053+AZ770054</f>
        <v>1</v>
      </c>
      <c r="BA770055" s="7">
        <f>BA770053+BA770054</f>
        <v>1</v>
      </c>
      <c r="BB770055" s="7">
        <f>BB770053+BB770054</f>
        <v>1</v>
      </c>
      <c r="BC770055" s="7">
        <f>BC770053+BC770054</f>
        <v>2</v>
      </c>
      <c r="BD770055" s="7">
        <v>2</v>
      </c>
      <c r="BE770055" s="7">
        <v>1</v>
      </c>
      <c r="BF770055" s="7">
        <f>BF770053+BF770054</f>
        <v>1</v>
      </c>
      <c r="BG770055" s="7">
        <f>BG770053+BG770054</f>
        <v>11</v>
      </c>
      <c r="BH770055" s="7">
        <v>1</v>
      </c>
      <c r="BI770055" s="7">
        <f>BI770053+BI770054</f>
        <v>1</v>
      </c>
      <c r="BJ770055" s="7">
        <v>1</v>
      </c>
      <c r="BK770055" s="7">
        <v>1</v>
      </c>
      <c r="BL770055" s="7">
        <f>BL770053+BL770054</f>
        <v>2</v>
      </c>
      <c r="BM770055" s="7">
        <f>BM770053+BM770054</f>
        <v>2</v>
      </c>
      <c r="BN770055" s="7">
        <v>1</v>
      </c>
      <c r="BO770055" s="7">
        <f>BO770053+BO770054</f>
        <v>1</v>
      </c>
      <c r="BP770055" s="7">
        <v>2</v>
      </c>
      <c r="BQ770055" s="7">
        <f>BQ770053+BQ770054</f>
        <v>2</v>
      </c>
      <c r="BR770055" s="7">
        <v>3</v>
      </c>
      <c r="BS770055" s="7">
        <f>BS770053+BS770054</f>
        <v>7</v>
      </c>
      <c r="BU770055" s="7">
        <f>BU770053+BU770054</f>
        <v>1</v>
      </c>
      <c r="BV770055" s="7">
        <f>BV770053+BV770054</f>
        <v>1</v>
      </c>
      <c r="BW770055" s="7">
        <v>2</v>
      </c>
      <c r="BX770055" s="7">
        <v>4</v>
      </c>
      <c r="BY770055" s="7">
        <v>5</v>
      </c>
      <c r="BZ770055" s="7">
        <v>1</v>
      </c>
      <c r="CA770055" s="7">
        <v>1</v>
      </c>
      <c r="CB770055" s="7">
        <v>1</v>
      </c>
      <c r="CC770055" s="7">
        <v>2</v>
      </c>
      <c r="CD770055" s="7">
        <v>1</v>
      </c>
      <c r="CE770055" s="7">
        <v>1</v>
      </c>
      <c r="CG770055" s="7">
        <v>2</v>
      </c>
      <c r="CH770055" s="7">
        <v>2</v>
      </c>
      <c r="CI770055" s="7">
        <v>5</v>
      </c>
      <c r="CJ770055" s="7">
        <v>1</v>
      </c>
      <c r="CK770055" s="7">
        <v>2</v>
      </c>
      <c r="CL770055" s="7">
        <v>6</v>
      </c>
    </row>
    <row r="770056" spans="1:90" x14ac:dyDescent="0.25">
      <c r="A770056" s="1" t="s">
        <v>16</v>
      </c>
      <c r="AF770056" s="13" t="s">
        <v>56</v>
      </c>
      <c r="AH770056" s="7" t="s">
        <v>56</v>
      </c>
      <c r="AI770056" s="13" t="s">
        <v>56</v>
      </c>
      <c r="AJ770056" s="13" t="s">
        <v>56</v>
      </c>
      <c r="AK770056" s="13" t="s">
        <v>56</v>
      </c>
      <c r="AL770056" s="13" t="s">
        <v>56</v>
      </c>
      <c r="AN770056" s="13" t="s">
        <v>56</v>
      </c>
      <c r="AT770056" s="13" t="s">
        <v>56</v>
      </c>
      <c r="AU770056" s="13" t="s">
        <v>56</v>
      </c>
      <c r="AV770056" s="13" t="s">
        <v>56</v>
      </c>
      <c r="AW770056" s="13" t="s">
        <v>56</v>
      </c>
      <c r="AX770056" s="13" t="s">
        <v>56</v>
      </c>
      <c r="AY770056" s="13" t="s">
        <v>56</v>
      </c>
      <c r="BG770056" s="13" t="s">
        <v>56</v>
      </c>
      <c r="BP770056" s="13" t="s">
        <v>56</v>
      </c>
      <c r="BQ770056" s="7" t="s">
        <v>56</v>
      </c>
      <c r="BR770056" s="7" t="s">
        <v>56</v>
      </c>
      <c r="BS770056" s="7" t="s">
        <v>56</v>
      </c>
      <c r="BW770056" s="13" t="s">
        <v>56</v>
      </c>
      <c r="BX770056" s="13" t="s">
        <v>56</v>
      </c>
      <c r="BY770056" s="7" t="s">
        <v>56</v>
      </c>
      <c r="CG770056" s="7" t="s">
        <v>56</v>
      </c>
      <c r="CH770056" s="7" t="s">
        <v>56</v>
      </c>
      <c r="CI770056" s="7" t="s">
        <v>56</v>
      </c>
      <c r="CK770056" s="7" t="s">
        <v>56</v>
      </c>
    </row>
    <row r="770057" spans="1:90" x14ac:dyDescent="0.25">
      <c r="A770057" s="16" t="s">
        <v>17</v>
      </c>
      <c r="AF770057" s="13"/>
      <c r="AI770057" s="13"/>
      <c r="AJ770057" s="13"/>
      <c r="AK770057" s="13"/>
      <c r="AL770057" s="13"/>
      <c r="AN770057" s="13"/>
      <c r="AT770057" s="13"/>
      <c r="AU770057" s="13"/>
      <c r="AV770057" s="13"/>
      <c r="AW770057" s="13"/>
      <c r="AX770057" s="13"/>
      <c r="AY770057" s="13"/>
      <c r="BG770057" s="13"/>
      <c r="BP770057" s="13">
        <v>1</v>
      </c>
    </row>
    <row r="770058" spans="1:90" x14ac:dyDescent="0.25">
      <c r="A770058" s="16" t="s">
        <v>18</v>
      </c>
      <c r="AF770058" s="13"/>
      <c r="AI770058" s="13"/>
      <c r="AJ770058" s="13"/>
      <c r="AK770058" s="13"/>
      <c r="AL770058" s="13"/>
      <c r="AN770058" s="13"/>
      <c r="AT770058" s="13"/>
      <c r="AU770058" s="13"/>
      <c r="AV770058" s="13"/>
      <c r="AW770058" s="13"/>
      <c r="AX770058" s="13"/>
      <c r="AY770058" s="13"/>
      <c r="AZ770058" s="7">
        <v>429</v>
      </c>
    </row>
    <row r="770059" spans="1:90" x14ac:dyDescent="0.25">
      <c r="A770059" s="1" t="s">
        <v>19</v>
      </c>
      <c r="AI770059" s="7">
        <v>1</v>
      </c>
      <c r="AY770059" s="7">
        <v>1</v>
      </c>
      <c r="BC770059" s="7">
        <v>1</v>
      </c>
    </row>
    <row r="770060" spans="1:90" x14ac:dyDescent="0.25">
      <c r="A770060" s="16" t="s">
        <v>20</v>
      </c>
      <c r="AF770060" s="13"/>
      <c r="AI770060" s="13"/>
      <c r="AJ770060" s="13"/>
      <c r="AK770060" s="13"/>
      <c r="AL770060" s="13"/>
      <c r="AN770060" s="13"/>
      <c r="AT770060" s="13"/>
      <c r="AU770060" s="13"/>
      <c r="AV770060" s="13"/>
      <c r="AW770060" s="13"/>
      <c r="AX770060" s="13"/>
      <c r="AY770060" s="13"/>
      <c r="BB770060" s="7">
        <v>2</v>
      </c>
    </row>
    <row r="770061" spans="1:90" x14ac:dyDescent="0.25">
      <c r="A770061" s="1" t="s">
        <v>21</v>
      </c>
      <c r="AH770061" s="7">
        <v>1</v>
      </c>
      <c r="AT770061" s="7">
        <v>1</v>
      </c>
    </row>
    <row r="770062" spans="1:90" x14ac:dyDescent="0.25">
      <c r="A770062" s="1" t="s">
        <v>22</v>
      </c>
      <c r="BG770062" s="7">
        <v>27</v>
      </c>
      <c r="BR770062" s="7">
        <v>1</v>
      </c>
      <c r="BX770062" s="7">
        <v>1</v>
      </c>
    </row>
    <row r="770063" spans="1:90" x14ac:dyDescent="0.25">
      <c r="A770063" s="17" t="s">
        <v>48</v>
      </c>
      <c r="AJ770063" s="7">
        <v>1</v>
      </c>
      <c r="AV770063" s="7">
        <v>1</v>
      </c>
      <c r="BF770063" s="7">
        <v>1</v>
      </c>
      <c r="CI770063" s="7">
        <v>1</v>
      </c>
    </row>
    <row r="770064" spans="1:90" x14ac:dyDescent="0.25">
      <c r="A770064" s="16" t="s">
        <v>23</v>
      </c>
      <c r="AI770064" s="7">
        <v>4</v>
      </c>
      <c r="AL770064" s="13">
        <v>3</v>
      </c>
      <c r="AP770064" s="7">
        <v>1</v>
      </c>
      <c r="AU770064" s="7">
        <v>1</v>
      </c>
      <c r="AW770064" s="7">
        <v>1</v>
      </c>
      <c r="AX770064" s="7">
        <v>1</v>
      </c>
      <c r="AY770064" s="7">
        <v>1</v>
      </c>
      <c r="BC770064" s="7">
        <v>36</v>
      </c>
      <c r="BD770064" s="7">
        <v>1</v>
      </c>
      <c r="BG770064" s="7">
        <v>4</v>
      </c>
      <c r="BI770064" s="7">
        <v>1</v>
      </c>
      <c r="BM770064" s="7">
        <v>2</v>
      </c>
      <c r="BQ770064" s="7">
        <v>1</v>
      </c>
      <c r="BR770064" s="7">
        <v>34</v>
      </c>
      <c r="BS770064" s="7">
        <v>10</v>
      </c>
      <c r="BU770064" s="7">
        <v>2</v>
      </c>
      <c r="BW770064" s="7">
        <v>9</v>
      </c>
      <c r="BX770064" s="7">
        <v>2</v>
      </c>
      <c r="BY770064" s="7">
        <v>4</v>
      </c>
      <c r="CB770064" s="7">
        <v>9</v>
      </c>
      <c r="CG770064" s="7">
        <v>4</v>
      </c>
      <c r="CH770064" s="7">
        <v>2</v>
      </c>
      <c r="CK770064" s="7">
        <v>9</v>
      </c>
    </row>
    <row r="770065" spans="1:90" x14ac:dyDescent="0.25">
      <c r="A770065" s="17" t="s">
        <v>211</v>
      </c>
      <c r="AL770065" s="13"/>
      <c r="BD770065" s="7">
        <v>1</v>
      </c>
      <c r="CA770065" s="7">
        <v>1</v>
      </c>
    </row>
    <row r="770066" spans="1:90" x14ac:dyDescent="0.25">
      <c r="A770066" s="1" t="s">
        <v>24</v>
      </c>
      <c r="AF770066" s="7">
        <v>2</v>
      </c>
      <c r="AG770066" s="7">
        <v>3</v>
      </c>
      <c r="AL770066" s="7">
        <v>1</v>
      </c>
      <c r="AN770066" s="7">
        <v>2</v>
      </c>
      <c r="AX770066" s="7">
        <v>1</v>
      </c>
    </row>
    <row r="770067" spans="1:90" x14ac:dyDescent="0.25">
      <c r="A770067" s="1" t="s">
        <v>25</v>
      </c>
      <c r="AN770067" s="7">
        <v>1</v>
      </c>
      <c r="BM770067" s="7">
        <v>2</v>
      </c>
      <c r="BX770067" s="7">
        <v>1</v>
      </c>
    </row>
    <row r="770068" spans="1:90" x14ac:dyDescent="0.25">
      <c r="A770068" s="17" t="s">
        <v>49</v>
      </c>
      <c r="AF770068" s="7">
        <v>3</v>
      </c>
      <c r="AL770068" s="7">
        <v>797</v>
      </c>
      <c r="AM770068" s="7">
        <v>11</v>
      </c>
      <c r="AN770068" s="7">
        <v>11</v>
      </c>
      <c r="AR770068" s="7">
        <v>999999999</v>
      </c>
      <c r="AS770068" s="7">
        <v>999999999</v>
      </c>
      <c r="AT770068" s="7">
        <v>11</v>
      </c>
      <c r="AU770068" s="7">
        <v>4</v>
      </c>
      <c r="AV770068" s="7">
        <v>3</v>
      </c>
      <c r="AW770068" s="7">
        <v>2</v>
      </c>
      <c r="AX770068" s="7">
        <v>1</v>
      </c>
      <c r="BE770068" s="7">
        <v>3</v>
      </c>
      <c r="BG770068" s="7">
        <v>75</v>
      </c>
      <c r="BH770068" s="7">
        <v>1</v>
      </c>
      <c r="BJ770068" s="7">
        <v>1</v>
      </c>
      <c r="BK770068" s="7">
        <v>94</v>
      </c>
      <c r="BL770068" s="7">
        <v>638</v>
      </c>
      <c r="BN770068" s="7">
        <v>1</v>
      </c>
      <c r="BP770068" s="7">
        <v>25</v>
      </c>
      <c r="BR770068" s="7">
        <v>14</v>
      </c>
      <c r="BT770068" s="7">
        <v>2</v>
      </c>
      <c r="BV770068" s="7">
        <v>1</v>
      </c>
      <c r="BW770068" s="7">
        <v>4</v>
      </c>
      <c r="BX770068" s="7">
        <v>11</v>
      </c>
      <c r="BY770068" s="7">
        <v>32</v>
      </c>
      <c r="BZ770068" s="7">
        <v>1</v>
      </c>
      <c r="CC770068" s="7">
        <v>7</v>
      </c>
      <c r="CD770068" s="7">
        <v>6</v>
      </c>
      <c r="CE770068" s="7">
        <v>20</v>
      </c>
      <c r="CF770068" s="7">
        <v>2</v>
      </c>
      <c r="CG770068" s="7">
        <v>5</v>
      </c>
      <c r="CH770068" s="7">
        <v>7</v>
      </c>
      <c r="CI770068" s="7">
        <v>66</v>
      </c>
      <c r="CJ770068" s="7">
        <v>3</v>
      </c>
      <c r="CK770068" s="7">
        <v>1</v>
      </c>
      <c r="CL770068" s="7">
        <v>1696</v>
      </c>
    </row>
    <row r="770069" spans="1:90" x14ac:dyDescent="0.25">
      <c r="A770069" s="17" t="s">
        <v>50</v>
      </c>
      <c r="AY770069" s="7">
        <v>5</v>
      </c>
      <c r="CE770069" s="7">
        <v>1</v>
      </c>
      <c r="CH770069" s="7">
        <v>5</v>
      </c>
      <c r="CL770069" s="7">
        <v>178</v>
      </c>
    </row>
    <row r="770070" spans="1:90" x14ac:dyDescent="0.25">
      <c r="A770070" s="1" t="s">
        <v>26</v>
      </c>
      <c r="BG770070" s="7">
        <v>2</v>
      </c>
      <c r="BV770070" s="7">
        <v>6</v>
      </c>
      <c r="BY770070" s="7">
        <v>15</v>
      </c>
      <c r="CL770070" s="7">
        <v>1</v>
      </c>
    </row>
    <row r="770071" spans="1:90" x14ac:dyDescent="0.25">
      <c r="A770071" s="16" t="s">
        <v>27</v>
      </c>
      <c r="BG770071" s="7">
        <v>18</v>
      </c>
      <c r="BS770071" s="7">
        <v>2</v>
      </c>
    </row>
    <row r="770072" spans="1:90" x14ac:dyDescent="0.25">
      <c r="A770072" s="16" t="s">
        <v>28</v>
      </c>
      <c r="BA770072" s="7">
        <v>1933</v>
      </c>
      <c r="BG770072" s="7">
        <v>4</v>
      </c>
      <c r="BL770072" s="7">
        <v>59</v>
      </c>
      <c r="BO770072" s="7">
        <v>5</v>
      </c>
      <c r="CH770072" s="7">
        <v>5</v>
      </c>
      <c r="CI770072" s="7">
        <v>1</v>
      </c>
      <c r="CL770072" s="7">
        <v>161</v>
      </c>
    </row>
    <row r="770073" spans="1:90" x14ac:dyDescent="0.25">
      <c r="A770073" s="16" t="s">
        <v>29</v>
      </c>
      <c r="AN770073" s="13">
        <v>2</v>
      </c>
    </row>
    <row r="770074" spans="1:90" x14ac:dyDescent="0.25">
      <c r="A770074" s="1" t="s">
        <v>30</v>
      </c>
      <c r="AI770074" s="7">
        <v>1</v>
      </c>
      <c r="AY770074" s="7">
        <v>96</v>
      </c>
      <c r="BG770074" s="7">
        <v>27</v>
      </c>
      <c r="BY770074" s="7">
        <v>17</v>
      </c>
    </row>
    <row r="770075" spans="1:90" x14ac:dyDescent="0.25">
      <c r="A770075" s="17" t="s">
        <v>51</v>
      </c>
      <c r="AO770075" s="7">
        <v>2</v>
      </c>
      <c r="AT770075" s="7">
        <v>8</v>
      </c>
      <c r="AY770075" s="7">
        <v>24</v>
      </c>
      <c r="BG770075" s="7">
        <v>3</v>
      </c>
      <c r="BY770075" s="7">
        <v>4</v>
      </c>
    </row>
    <row r="770076" spans="1:90" x14ac:dyDescent="0.25">
      <c r="A770076" s="16" t="s">
        <v>31</v>
      </c>
      <c r="AJ770076" s="7">
        <v>3</v>
      </c>
      <c r="AL770076" s="13">
        <v>109</v>
      </c>
      <c r="AM770076" s="7">
        <v>6</v>
      </c>
      <c r="AN770076" s="7">
        <v>25</v>
      </c>
      <c r="AO770076" s="7">
        <v>10</v>
      </c>
      <c r="BG770076" s="7">
        <v>3</v>
      </c>
      <c r="BS770076" s="7">
        <v>4</v>
      </c>
      <c r="CC770076" s="7">
        <v>4</v>
      </c>
      <c r="CI770076" s="7">
        <v>2</v>
      </c>
      <c r="CL770076" s="7">
        <v>3</v>
      </c>
    </row>
    <row r="770077" spans="1:90" x14ac:dyDescent="0.25">
      <c r="A770077" s="16" t="s">
        <v>32</v>
      </c>
    </row>
    <row r="770078" spans="1:90" x14ac:dyDescent="0.25">
      <c r="A770078" s="16" t="s">
        <v>33</v>
      </c>
      <c r="BG770078" s="7">
        <v>2</v>
      </c>
      <c r="BL770078" s="7">
        <v>2</v>
      </c>
      <c r="BS770078" s="7">
        <v>4</v>
      </c>
    </row>
    <row r="770079" spans="1:90" x14ac:dyDescent="0.25">
      <c r="A770079" s="1" t="s">
        <v>34</v>
      </c>
      <c r="AI770079" s="7">
        <v>73</v>
      </c>
    </row>
    <row r="770080" spans="1:90" x14ac:dyDescent="0.25">
      <c r="A770080" s="16" t="s">
        <v>35</v>
      </c>
      <c r="AK770080" s="7">
        <v>15</v>
      </c>
      <c r="AL770080" s="13">
        <v>72</v>
      </c>
      <c r="AM770080" s="7">
        <v>7</v>
      </c>
      <c r="AN770080" s="7">
        <v>1</v>
      </c>
      <c r="AO770080" s="7">
        <v>10</v>
      </c>
      <c r="BG770080" s="7">
        <v>2</v>
      </c>
      <c r="BS770080" s="7">
        <v>12</v>
      </c>
      <c r="CC770080" s="7">
        <v>4</v>
      </c>
      <c r="CE770080" s="7">
        <v>1</v>
      </c>
    </row>
    <row r="770081" spans="1:90" x14ac:dyDescent="0.25">
      <c r="A770081" s="1" t="s">
        <v>36</v>
      </c>
      <c r="AL770081" s="7">
        <v>9</v>
      </c>
      <c r="AM770081" s="7">
        <v>2</v>
      </c>
      <c r="AN770081" s="7">
        <v>3</v>
      </c>
      <c r="AO770081" s="7">
        <v>5</v>
      </c>
      <c r="BQ770081" s="7">
        <v>1</v>
      </c>
    </row>
    <row r="770082" spans="1:90" x14ac:dyDescent="0.25">
      <c r="A770082" s="1" t="s">
        <v>37</v>
      </c>
      <c r="BS770082" s="7">
        <v>34</v>
      </c>
    </row>
    <row r="770083" spans="1:90" x14ac:dyDescent="0.25">
      <c r="A770083" s="1" t="s">
        <v>38</v>
      </c>
      <c r="AI770083" s="7">
        <v>1</v>
      </c>
    </row>
    <row r="770084" spans="1:90" x14ac:dyDescent="0.25">
      <c r="A770084" s="1" t="s">
        <v>39</v>
      </c>
      <c r="AI770084" s="7">
        <v>1</v>
      </c>
      <c r="CL770084" s="7">
        <v>1</v>
      </c>
    </row>
    <row r="770085" spans="1:90" x14ac:dyDescent="0.25">
      <c r="A770085" s="1" t="s">
        <v>40</v>
      </c>
      <c r="AK770085" s="13">
        <v>1</v>
      </c>
    </row>
    <row r="770086" spans="1:90" x14ac:dyDescent="0.25">
      <c r="A770086" s="1" t="s">
        <v>41</v>
      </c>
      <c r="AN770086" s="7">
        <v>2</v>
      </c>
      <c r="CI770086" s="7">
        <v>2</v>
      </c>
      <c r="CL770086" s="7">
        <v>1</v>
      </c>
    </row>
    <row r="770087" spans="1:90" x14ac:dyDescent="0.25">
      <c r="A770087" s="1" t="s">
        <v>42</v>
      </c>
      <c r="AN770087" s="7">
        <v>3</v>
      </c>
      <c r="BS770087" s="7">
        <v>2</v>
      </c>
    </row>
    <row r="770088" spans="1:90" x14ac:dyDescent="0.25">
      <c r="A770088" s="17" t="s">
        <v>52</v>
      </c>
      <c r="AN770088" s="7">
        <v>1</v>
      </c>
      <c r="BG770088" s="7">
        <v>2</v>
      </c>
      <c r="CL770088" s="7">
        <v>11</v>
      </c>
    </row>
    <row r="770089" spans="1:90" x14ac:dyDescent="0.25">
      <c r="A770089" s="1" t="s">
        <v>43</v>
      </c>
      <c r="BG770089" s="7">
        <v>1</v>
      </c>
    </row>
    <row r="770090" spans="1:90" x14ac:dyDescent="0.25">
      <c r="A770090" s="17" t="s">
        <v>53</v>
      </c>
      <c r="AN770090" s="7">
        <v>16</v>
      </c>
    </row>
    <row r="770091" spans="1:90" x14ac:dyDescent="0.25">
      <c r="A770091" s="1" t="s">
        <v>44</v>
      </c>
      <c r="AM770091" s="7">
        <v>2</v>
      </c>
      <c r="AO770091" s="7">
        <v>8</v>
      </c>
    </row>
    <row r="770092" spans="1:90" x14ac:dyDescent="0.25">
      <c r="A770092" s="1" t="s">
        <v>45</v>
      </c>
      <c r="BG770092" s="7">
        <v>3</v>
      </c>
    </row>
    <row r="770093" spans="1:90" x14ac:dyDescent="0.25">
      <c r="A770093" s="1" t="s">
        <v>46</v>
      </c>
      <c r="BY770093" s="7">
        <v>4</v>
      </c>
    </row>
    <row r="770094" spans="1:90" x14ac:dyDescent="0.25">
      <c r="A770094" s="16" t="s">
        <v>47</v>
      </c>
      <c r="AK770094" s="13" t="s">
        <v>132</v>
      </c>
      <c r="AL770094" s="13" t="s">
        <v>134</v>
      </c>
      <c r="AQ770094" s="13" t="s">
        <v>142</v>
      </c>
      <c r="AR770094" s="13"/>
      <c r="AS770094" s="7" t="s">
        <v>146</v>
      </c>
      <c r="AZ770094" s="7" t="s">
        <v>159</v>
      </c>
      <c r="CF770094" s="7" t="s">
        <v>199</v>
      </c>
      <c r="CI770094" s="7" t="s">
        <v>205</v>
      </c>
    </row>
    <row r="786424" spans="1:90" x14ac:dyDescent="0.25">
      <c r="A786424" s="1" t="s">
        <v>0</v>
      </c>
      <c r="B786424" s="13" t="s">
        <v>67</v>
      </c>
      <c r="C786424" s="7" t="s">
        <v>71</v>
      </c>
      <c r="D786424" s="7" t="s">
        <v>73</v>
      </c>
      <c r="E786424" s="7" t="s">
        <v>77</v>
      </c>
      <c r="F786424" s="7" t="s">
        <v>79</v>
      </c>
      <c r="G786424" s="7" t="s">
        <v>81</v>
      </c>
      <c r="H786424" s="7" t="s">
        <v>83</v>
      </c>
      <c r="I786424" s="7" t="s">
        <v>86</v>
      </c>
      <c r="J786424" s="7" t="s">
        <v>87</v>
      </c>
      <c r="K786424" s="7" t="s">
        <v>89</v>
      </c>
      <c r="L786424" s="7" t="s">
        <v>90</v>
      </c>
      <c r="M786424" s="7" t="s">
        <v>91</v>
      </c>
      <c r="N786424" s="7" t="s">
        <v>93</v>
      </c>
      <c r="O786424" s="7" t="s">
        <v>94</v>
      </c>
      <c r="P786424" s="7" t="s">
        <v>96</v>
      </c>
      <c r="Q786424" s="7" t="s">
        <v>97</v>
      </c>
      <c r="R786424" s="7" t="s">
        <v>100</v>
      </c>
      <c r="S786424" s="7" t="s">
        <v>102</v>
      </c>
      <c r="T786424" s="7" t="s">
        <v>103</v>
      </c>
      <c r="U786424" s="7" t="s">
        <v>105</v>
      </c>
      <c r="V786424" s="7" t="s">
        <v>106</v>
      </c>
      <c r="W786424" s="7" t="s">
        <v>108</v>
      </c>
      <c r="X786424" s="7" t="s">
        <v>110</v>
      </c>
      <c r="Y786424" s="7" t="s">
        <v>111</v>
      </c>
      <c r="Z786424" s="7" t="s">
        <v>112</v>
      </c>
      <c r="AA786424" s="7" t="s">
        <v>113</v>
      </c>
      <c r="AB786424" s="7" t="s">
        <v>115</v>
      </c>
      <c r="AC786424" s="7" t="s">
        <v>117</v>
      </c>
      <c r="AD786424" s="7" t="s">
        <v>119</v>
      </c>
      <c r="AE786424" s="7" t="s">
        <v>120</v>
      </c>
      <c r="AF786424" s="7" t="s">
        <v>121</v>
      </c>
      <c r="AG786424" s="7" t="s">
        <v>123</v>
      </c>
      <c r="AH786424" s="7" t="s">
        <v>125</v>
      </c>
      <c r="AI786424" s="7" t="s">
        <v>127</v>
      </c>
      <c r="AJ786424" s="7" t="s">
        <v>129</v>
      </c>
      <c r="AK786424" s="7" t="s">
        <v>130</v>
      </c>
      <c r="AL786424" s="7" t="s">
        <v>133</v>
      </c>
      <c r="AM786424" s="7" t="s">
        <v>135</v>
      </c>
      <c r="AN786424" s="7" t="s">
        <v>136</v>
      </c>
      <c r="AO786424" s="7" t="s">
        <v>138</v>
      </c>
      <c r="AP786424" s="7" t="s">
        <v>139</v>
      </c>
      <c r="AQ786424" s="7" t="s">
        <v>140</v>
      </c>
      <c r="AR786424" s="7" t="s">
        <v>143</v>
      </c>
      <c r="AS786424" s="7" t="s">
        <v>145</v>
      </c>
      <c r="AT786424" s="7" t="s">
        <v>147</v>
      </c>
      <c r="AU786424" s="7" t="s">
        <v>148</v>
      </c>
      <c r="AV786424" s="7" t="s">
        <v>149</v>
      </c>
      <c r="AW786424" s="7" t="s">
        <v>152</v>
      </c>
      <c r="AX786424" s="7" t="s">
        <v>153</v>
      </c>
      <c r="AY786424" s="7" t="s">
        <v>155</v>
      </c>
      <c r="AZ786424" s="7" t="s">
        <v>158</v>
      </c>
      <c r="BA786424" s="7" t="s">
        <v>160</v>
      </c>
      <c r="BB786424" s="7" t="s">
        <v>161</v>
      </c>
      <c r="BC786424" s="7" t="s">
        <v>162</v>
      </c>
      <c r="BD786424" s="7" t="s">
        <v>163</v>
      </c>
      <c r="BE786424" s="7" t="s">
        <v>164</v>
      </c>
      <c r="BF786424" s="7" t="s">
        <v>165</v>
      </c>
      <c r="BG786424" s="7" t="s">
        <v>166</v>
      </c>
      <c r="BH786424" s="7" t="s">
        <v>167</v>
      </c>
      <c r="BI786424" s="7" t="s">
        <v>168</v>
      </c>
      <c r="BJ786424" s="7" t="s">
        <v>169</v>
      </c>
      <c r="BK786424" s="7" t="s">
        <v>170</v>
      </c>
      <c r="BL786424" s="7" t="s">
        <v>171</v>
      </c>
      <c r="BM786424" s="7" t="s">
        <v>173</v>
      </c>
      <c r="BN786424" s="7" t="s">
        <v>174</v>
      </c>
      <c r="BO786424" s="7" t="s">
        <v>176</v>
      </c>
      <c r="BP786424" s="7" t="s">
        <v>178</v>
      </c>
      <c r="BQ786424" s="7" t="s">
        <v>179</v>
      </c>
      <c r="BR786424" s="7" t="s">
        <v>181</v>
      </c>
      <c r="BS786424" s="7" t="s">
        <v>183</v>
      </c>
      <c r="BT786424" s="7" t="s">
        <v>184</v>
      </c>
      <c r="BU786424" s="7" t="s">
        <v>185</v>
      </c>
      <c r="BV786424" s="7" t="s">
        <v>187</v>
      </c>
      <c r="BW786424" s="7" t="s">
        <v>188</v>
      </c>
      <c r="BX786424" s="7" t="s">
        <v>189</v>
      </c>
      <c r="BY786424" s="7" t="s">
        <v>190</v>
      </c>
      <c r="BZ786424" s="7" t="s">
        <v>192</v>
      </c>
      <c r="CA786424" s="7" t="s">
        <v>193</v>
      </c>
      <c r="CB786424" s="7" t="s">
        <v>194</v>
      </c>
      <c r="CC786424" s="7" t="s">
        <v>195</v>
      </c>
      <c r="CD786424" s="7" t="s">
        <v>196</v>
      </c>
      <c r="CE786424" s="7" t="s">
        <v>197</v>
      </c>
      <c r="CF786424" s="7" t="s">
        <v>198</v>
      </c>
      <c r="CG786424" s="7" t="s">
        <v>200</v>
      </c>
      <c r="CH786424" s="7" t="s">
        <v>202</v>
      </c>
      <c r="CI786424" s="7" t="s">
        <v>204</v>
      </c>
      <c r="CJ786424" s="7" t="s">
        <v>206</v>
      </c>
      <c r="CK786424" s="7" t="s">
        <v>208</v>
      </c>
      <c r="CL786424" s="7" t="s">
        <v>209</v>
      </c>
    </row>
    <row r="786425" spans="1:90" x14ac:dyDescent="0.25">
      <c r="A786425" s="1" t="s">
        <v>1</v>
      </c>
      <c r="B786425" s="7" t="s">
        <v>54</v>
      </c>
      <c r="C786425" s="7" t="s">
        <v>54</v>
      </c>
      <c r="D786425" s="7" t="s">
        <v>57</v>
      </c>
      <c r="E786425" s="7" t="s">
        <v>57</v>
      </c>
      <c r="F786425" s="7" t="s">
        <v>57</v>
      </c>
      <c r="G786425" s="7" t="s">
        <v>57</v>
      </c>
      <c r="H786425" s="7" t="s">
        <v>57</v>
      </c>
      <c r="I786425" s="7" t="s">
        <v>54</v>
      </c>
      <c r="J786425" s="7" t="s">
        <v>57</v>
      </c>
      <c r="K786425" s="7" t="s">
        <v>57</v>
      </c>
      <c r="L786425" s="7" t="s">
        <v>57</v>
      </c>
      <c r="M786425" s="7" t="s">
        <v>57</v>
      </c>
      <c r="N786425" s="7" t="s">
        <v>57</v>
      </c>
      <c r="O786425" s="7" t="s">
        <v>54</v>
      </c>
      <c r="P786425" s="7" t="s">
        <v>57</v>
      </c>
      <c r="Q786425" s="7" t="s">
        <v>57</v>
      </c>
      <c r="R786425" s="7" t="s">
        <v>54</v>
      </c>
      <c r="S786425" s="7" t="s">
        <v>57</v>
      </c>
      <c r="T786425" s="7" t="s">
        <v>57</v>
      </c>
      <c r="U786425" s="7" t="s">
        <v>57</v>
      </c>
      <c r="V786425" s="7" t="s">
        <v>57</v>
      </c>
      <c r="W786425" s="7" t="s">
        <v>54</v>
      </c>
      <c r="X786425" s="7" t="s">
        <v>57</v>
      </c>
      <c r="Y786425" s="7" t="s">
        <v>57</v>
      </c>
      <c r="Z786425" s="7" t="s">
        <v>54</v>
      </c>
      <c r="AA786425" s="7" t="s">
        <v>57</v>
      </c>
      <c r="AB786425" s="7" t="s">
        <v>57</v>
      </c>
      <c r="AC786425" s="7" t="s">
        <v>54</v>
      </c>
      <c r="AD786425" s="7" t="s">
        <v>57</v>
      </c>
      <c r="AE786425" s="7" t="s">
        <v>57</v>
      </c>
      <c r="AF786425" s="7" t="s">
        <v>54</v>
      </c>
      <c r="AG786425" s="7" t="s">
        <v>57</v>
      </c>
      <c r="AH786425" s="7" t="s">
        <v>57</v>
      </c>
      <c r="AI786425" s="7" t="s">
        <v>57</v>
      </c>
      <c r="AJ786425" s="7" t="s">
        <v>54</v>
      </c>
      <c r="AK786425" s="7" t="s">
        <v>54</v>
      </c>
      <c r="AL786425" s="7" t="s">
        <v>54</v>
      </c>
      <c r="AM786425" s="7" t="s">
        <v>54</v>
      </c>
      <c r="AN786425" s="7" t="s">
        <v>57</v>
      </c>
      <c r="AO786425" s="7" t="s">
        <v>54</v>
      </c>
      <c r="AP786425" s="7" t="s">
        <v>57</v>
      </c>
      <c r="AQ786425" s="7" t="s">
        <v>57</v>
      </c>
      <c r="AR786425" s="7" t="s">
        <v>57</v>
      </c>
      <c r="AS786425" s="7" t="s">
        <v>57</v>
      </c>
      <c r="AT786425" s="7" t="s">
        <v>54</v>
      </c>
      <c r="AU786425" s="7" t="s">
        <v>54</v>
      </c>
      <c r="AV786425" s="7" t="s">
        <v>57</v>
      </c>
      <c r="AW786425" s="7" t="s">
        <v>57</v>
      </c>
      <c r="AX786425" s="7" t="s">
        <v>57</v>
      </c>
      <c r="AY786425" s="7" t="s">
        <v>54</v>
      </c>
      <c r="AZ786425" s="7" t="s">
        <v>54</v>
      </c>
      <c r="BA786425" s="7" t="s">
        <v>54</v>
      </c>
      <c r="BB786425" s="7" t="s">
        <v>57</v>
      </c>
      <c r="BC786425" s="7" t="s">
        <v>57</v>
      </c>
      <c r="BD786425" s="7" t="s">
        <v>57</v>
      </c>
      <c r="BE786425" s="7" t="s">
        <v>57</v>
      </c>
      <c r="BF786425" s="7" t="s">
        <v>54</v>
      </c>
      <c r="BG786425" s="7" t="s">
        <v>57</v>
      </c>
      <c r="BH786425" s="7" t="s">
        <v>54</v>
      </c>
      <c r="BI786425" s="7" t="s">
        <v>57</v>
      </c>
      <c r="BJ786425" s="7" t="s">
        <v>57</v>
      </c>
      <c r="BK786425" s="7" t="s">
        <v>57</v>
      </c>
      <c r="BL786425" s="7" t="s">
        <v>57</v>
      </c>
      <c r="BM786425" s="7" t="s">
        <v>57</v>
      </c>
      <c r="BN786425" s="7" t="s">
        <v>54</v>
      </c>
      <c r="BO786425" s="7" t="s">
        <v>57</v>
      </c>
      <c r="BP786425" s="7" t="s">
        <v>54</v>
      </c>
      <c r="BQ786425" s="7" t="s">
        <v>57</v>
      </c>
      <c r="BR786425" s="7" t="s">
        <v>57</v>
      </c>
      <c r="BS786425" s="7" t="s">
        <v>57</v>
      </c>
      <c r="BT786425" s="7" t="s">
        <v>57</v>
      </c>
      <c r="BU786425" s="7" t="s">
        <v>54</v>
      </c>
      <c r="BV786425" s="7" t="s">
        <v>57</v>
      </c>
      <c r="BW786425" s="7" t="s">
        <v>54</v>
      </c>
      <c r="BX786425" s="7" t="s">
        <v>54</v>
      </c>
      <c r="BY786425" s="7" t="s">
        <v>57</v>
      </c>
      <c r="BZ786425" s="7" t="s">
        <v>57</v>
      </c>
      <c r="CA786425" s="7" t="s">
        <v>57</v>
      </c>
      <c r="CB786425" s="7" t="s">
        <v>54</v>
      </c>
      <c r="CC786425" s="7" t="s">
        <v>54</v>
      </c>
      <c r="CD786425" s="7" t="s">
        <v>57</v>
      </c>
      <c r="CE786425" s="7" t="s">
        <v>54</v>
      </c>
      <c r="CF786425" s="7" t="s">
        <v>57</v>
      </c>
      <c r="CG786425" s="7" t="s">
        <v>57</v>
      </c>
      <c r="CH786425" s="7" t="s">
        <v>57</v>
      </c>
      <c r="CI786425" s="7" t="s">
        <v>57</v>
      </c>
      <c r="CJ786425" s="7" t="s">
        <v>57</v>
      </c>
      <c r="CK786425" s="7" t="s">
        <v>57</v>
      </c>
      <c r="CL786425" s="7" t="s">
        <v>57</v>
      </c>
    </row>
    <row r="786426" spans="1:90" x14ac:dyDescent="0.25">
      <c r="A786426" s="1" t="s">
        <v>2</v>
      </c>
      <c r="B786426" s="9">
        <v>50</v>
      </c>
      <c r="C786426" s="10">
        <v>58</v>
      </c>
      <c r="D786426" s="10">
        <v>11</v>
      </c>
      <c r="E786426" s="10">
        <v>22</v>
      </c>
      <c r="F786426" s="10">
        <v>37</v>
      </c>
      <c r="G786426" s="10">
        <v>39</v>
      </c>
      <c r="H786426" s="10">
        <v>50</v>
      </c>
      <c r="I786426" s="10">
        <v>1</v>
      </c>
      <c r="J786426" s="10">
        <v>1</v>
      </c>
      <c r="K786426" s="10">
        <v>7</v>
      </c>
      <c r="L786426" s="10">
        <v>18</v>
      </c>
      <c r="M786426" s="10">
        <v>35</v>
      </c>
      <c r="N786426" s="10">
        <v>22</v>
      </c>
      <c r="O786426" s="10">
        <v>55</v>
      </c>
      <c r="P786426" s="10">
        <v>3</v>
      </c>
      <c r="Q786426" s="10">
        <v>21</v>
      </c>
      <c r="R786426" s="10">
        <v>23</v>
      </c>
      <c r="S786426" s="10">
        <v>26</v>
      </c>
      <c r="T786426" s="10">
        <v>30</v>
      </c>
      <c r="U786426" s="10">
        <v>21</v>
      </c>
      <c r="V786426" s="10">
        <v>33</v>
      </c>
      <c r="W786426" s="10">
        <v>2</v>
      </c>
      <c r="X786426" s="10">
        <v>15</v>
      </c>
      <c r="Y786426" s="10">
        <v>39</v>
      </c>
      <c r="Z786426" s="10">
        <v>36</v>
      </c>
      <c r="AA786426" s="10">
        <v>45</v>
      </c>
      <c r="AB786426" s="10">
        <v>53</v>
      </c>
      <c r="AC786426" s="7" t="s">
        <v>118</v>
      </c>
      <c r="AD786426" s="10" t="s">
        <v>118</v>
      </c>
      <c r="AE786426" s="10" t="s">
        <v>118</v>
      </c>
      <c r="AF786426" s="10">
        <v>21</v>
      </c>
      <c r="AG786426" s="10">
        <v>52</v>
      </c>
      <c r="AH786426" s="7">
        <v>62</v>
      </c>
      <c r="AI786426" s="7">
        <v>41</v>
      </c>
      <c r="AJ786426" s="7">
        <v>18</v>
      </c>
      <c r="AK786426" s="7">
        <v>52</v>
      </c>
      <c r="AL786426" s="10">
        <v>55</v>
      </c>
      <c r="AM786426" s="10">
        <v>33</v>
      </c>
      <c r="AN786426" s="10">
        <v>30</v>
      </c>
      <c r="AO786426" s="7">
        <v>38</v>
      </c>
      <c r="AP786426" s="9">
        <v>38</v>
      </c>
      <c r="AQ786426" s="7">
        <v>44</v>
      </c>
      <c r="AR786426" s="7">
        <v>50</v>
      </c>
      <c r="AS786426" s="7">
        <v>55</v>
      </c>
      <c r="AT786426" s="9">
        <v>1</v>
      </c>
      <c r="AU786426" s="9">
        <v>24</v>
      </c>
      <c r="AV786426" s="7">
        <v>28</v>
      </c>
      <c r="AW786426" s="9">
        <v>38</v>
      </c>
      <c r="AX786426" s="10">
        <v>21</v>
      </c>
      <c r="AY786426" s="9">
        <v>42</v>
      </c>
      <c r="AZ786426" s="10">
        <v>13</v>
      </c>
      <c r="BA786426" s="10">
        <v>21</v>
      </c>
      <c r="BB786426" s="10">
        <v>36</v>
      </c>
      <c r="BC786426" s="10">
        <v>57</v>
      </c>
      <c r="BD786426" s="10">
        <v>52</v>
      </c>
      <c r="BE786426" s="10">
        <v>12</v>
      </c>
      <c r="BF786426" s="10">
        <v>49</v>
      </c>
      <c r="BG786426" s="10">
        <v>48</v>
      </c>
      <c r="BH786426" s="10">
        <v>1</v>
      </c>
      <c r="BI786426" s="10">
        <v>40</v>
      </c>
      <c r="BJ786426" s="10">
        <v>42</v>
      </c>
      <c r="BK786426" s="10">
        <v>51</v>
      </c>
      <c r="BL786426" s="10">
        <v>2</v>
      </c>
      <c r="BM786426" s="10">
        <v>31</v>
      </c>
      <c r="BN786426" s="10">
        <v>43</v>
      </c>
      <c r="BO786426" s="10">
        <v>56</v>
      </c>
      <c r="BP786426" s="10">
        <v>2</v>
      </c>
      <c r="BQ786426" s="10">
        <v>14</v>
      </c>
      <c r="BR786426" s="10">
        <v>44</v>
      </c>
      <c r="BS786426" s="10">
        <v>68</v>
      </c>
      <c r="BT786426" s="10">
        <v>30</v>
      </c>
      <c r="BU786426" s="10">
        <v>53</v>
      </c>
      <c r="BV786426" s="10">
        <v>47</v>
      </c>
      <c r="BW786426" s="10">
        <v>41</v>
      </c>
      <c r="BX786426" s="10">
        <v>21</v>
      </c>
      <c r="BY786426" s="10">
        <v>32</v>
      </c>
      <c r="BZ786426" s="10">
        <v>9</v>
      </c>
      <c r="CA786426" s="10">
        <v>33</v>
      </c>
      <c r="CB786426" s="10">
        <v>39</v>
      </c>
      <c r="CC786426" s="10">
        <v>6</v>
      </c>
      <c r="CD786426" s="10">
        <v>18</v>
      </c>
      <c r="CE786426" s="10">
        <v>7</v>
      </c>
      <c r="CF786426" s="10">
        <v>43</v>
      </c>
      <c r="CG786426" s="7">
        <v>36</v>
      </c>
      <c r="CH786426" s="7">
        <v>45</v>
      </c>
      <c r="CI786426" s="7">
        <v>47</v>
      </c>
      <c r="CJ786426" s="7">
        <v>18</v>
      </c>
      <c r="CK786426" s="10" t="s">
        <v>118</v>
      </c>
      <c r="CL786426" s="7" t="s">
        <v>210</v>
      </c>
    </row>
    <row r="786427" spans="1:90" x14ac:dyDescent="0.25">
      <c r="A786427" s="1" t="s">
        <v>3</v>
      </c>
      <c r="B786427" s="7">
        <v>9</v>
      </c>
      <c r="C786427" s="7">
        <v>5</v>
      </c>
      <c r="D786427" s="7">
        <v>9</v>
      </c>
      <c r="E786427" s="7">
        <v>8</v>
      </c>
      <c r="F786427" s="7">
        <v>6</v>
      </c>
      <c r="G786427" s="7">
        <v>8</v>
      </c>
      <c r="H786427" s="7">
        <v>8</v>
      </c>
      <c r="I786427" s="7">
        <v>7</v>
      </c>
      <c r="J786427" s="13">
        <v>3</v>
      </c>
      <c r="K786427" s="13">
        <v>4</v>
      </c>
      <c r="L786427" s="7">
        <v>7</v>
      </c>
      <c r="M786427" s="13">
        <v>12</v>
      </c>
      <c r="N786427" s="7">
        <v>10</v>
      </c>
      <c r="O786427" s="7">
        <v>10</v>
      </c>
      <c r="P786427" s="7">
        <v>10</v>
      </c>
      <c r="Q786427" s="7">
        <v>7</v>
      </c>
      <c r="R786427" s="7">
        <v>5</v>
      </c>
      <c r="S786427" s="7">
        <v>5</v>
      </c>
      <c r="T786427" s="7">
        <v>11</v>
      </c>
      <c r="U786427" s="7">
        <v>7</v>
      </c>
      <c r="V786427" s="7">
        <v>8</v>
      </c>
      <c r="W786427" s="13">
        <v>12</v>
      </c>
      <c r="X786427" s="7">
        <v>5</v>
      </c>
      <c r="Y786427" s="7">
        <v>9</v>
      </c>
      <c r="Z786427" s="7">
        <v>9</v>
      </c>
      <c r="AA786427" s="7">
        <v>10</v>
      </c>
      <c r="AB786427" s="7">
        <v>5</v>
      </c>
      <c r="AC786427" s="7">
        <v>6</v>
      </c>
      <c r="AD786427" s="7">
        <v>7</v>
      </c>
      <c r="AE786427" s="7">
        <v>8</v>
      </c>
      <c r="AF786427" s="7">
        <v>6</v>
      </c>
      <c r="AG786427" s="7">
        <v>10</v>
      </c>
      <c r="AH786427" s="7">
        <v>8</v>
      </c>
      <c r="AI786427" s="7">
        <v>8</v>
      </c>
      <c r="AJ786427" s="7">
        <v>6</v>
      </c>
      <c r="AK786427" s="7">
        <v>5</v>
      </c>
      <c r="AL786427" s="7">
        <v>7</v>
      </c>
      <c r="AM786427" s="7">
        <v>11</v>
      </c>
      <c r="AN786427" s="7">
        <v>10</v>
      </c>
      <c r="AO786427" s="7">
        <v>9</v>
      </c>
      <c r="AP786427" s="7">
        <v>8</v>
      </c>
      <c r="AQ786427" s="7">
        <v>5</v>
      </c>
      <c r="AR786427" s="7">
        <v>7</v>
      </c>
      <c r="AS786427" s="7">
        <v>8</v>
      </c>
      <c r="AT786427" s="7">
        <v>8</v>
      </c>
      <c r="AU786427" s="7">
        <v>11</v>
      </c>
      <c r="AV786427" s="7">
        <v>7</v>
      </c>
      <c r="AW786427" s="7">
        <v>9</v>
      </c>
      <c r="AX786427" s="7">
        <v>6</v>
      </c>
      <c r="AY786427" s="7">
        <v>10</v>
      </c>
      <c r="AZ786427" s="7">
        <v>8</v>
      </c>
      <c r="BA786427" s="7">
        <v>5</v>
      </c>
      <c r="BB786427" s="7">
        <v>8</v>
      </c>
      <c r="BC786427" s="7">
        <v>9</v>
      </c>
      <c r="BD786427" s="7">
        <v>6</v>
      </c>
      <c r="BE786427" s="13">
        <v>6</v>
      </c>
      <c r="BF786427" s="7">
        <v>8</v>
      </c>
      <c r="BG786427" s="7">
        <v>9</v>
      </c>
      <c r="BH786427" s="13">
        <v>4</v>
      </c>
      <c r="BI786427" s="7">
        <v>7</v>
      </c>
      <c r="BJ786427" s="13">
        <v>6</v>
      </c>
      <c r="BK786427" s="13">
        <v>6</v>
      </c>
      <c r="BL786427" s="13">
        <v>3</v>
      </c>
      <c r="BM786427" s="7">
        <v>8</v>
      </c>
      <c r="BN786427" s="7">
        <v>11</v>
      </c>
      <c r="BO786427" s="7">
        <v>7</v>
      </c>
      <c r="BP786427" s="13">
        <v>4</v>
      </c>
      <c r="BQ786427" s="7">
        <v>8</v>
      </c>
      <c r="BR786427" s="7">
        <v>5</v>
      </c>
      <c r="BS786427" s="7">
        <v>9</v>
      </c>
      <c r="BT786427" s="13">
        <v>6</v>
      </c>
      <c r="BU786427" s="7">
        <v>11</v>
      </c>
      <c r="BV786427" s="7">
        <v>9</v>
      </c>
      <c r="BW786427" s="7">
        <v>7</v>
      </c>
      <c r="BX786427" s="7">
        <v>9</v>
      </c>
      <c r="BY786427" s="7">
        <v>9</v>
      </c>
      <c r="BZ786427" s="7">
        <v>8</v>
      </c>
      <c r="CA786427" s="7">
        <v>7</v>
      </c>
      <c r="CB786427" s="7">
        <v>5</v>
      </c>
      <c r="CC786427" s="7">
        <v>5</v>
      </c>
      <c r="CD786427" s="13">
        <v>6</v>
      </c>
      <c r="CE786427" s="7">
        <v>11</v>
      </c>
      <c r="CF786427" s="7">
        <v>9</v>
      </c>
      <c r="CG786427" s="7">
        <v>7</v>
      </c>
      <c r="CH786427" s="7">
        <v>7</v>
      </c>
      <c r="CI786427" s="7">
        <v>5</v>
      </c>
      <c r="CJ786427" s="7">
        <v>7</v>
      </c>
      <c r="CK786427" s="7">
        <v>7</v>
      </c>
      <c r="CL786427" s="7">
        <v>4</v>
      </c>
    </row>
    <row r="786428" spans="1:90" x14ac:dyDescent="0.25">
      <c r="A786428" s="1" t="s">
        <v>4</v>
      </c>
      <c r="B786428" s="7">
        <v>2007</v>
      </c>
      <c r="C786428" s="7">
        <v>2007</v>
      </c>
      <c r="D786428" s="7">
        <v>2008</v>
      </c>
      <c r="E786428" s="7">
        <v>2008</v>
      </c>
      <c r="F786428" s="7">
        <v>2008</v>
      </c>
      <c r="G786428" s="7">
        <v>2008</v>
      </c>
      <c r="H786428" s="7">
        <v>2008</v>
      </c>
      <c r="I786428" s="7">
        <v>2009</v>
      </c>
      <c r="J786428" s="7">
        <v>2010</v>
      </c>
      <c r="K786428" s="7">
        <v>2010</v>
      </c>
      <c r="L786428" s="7">
        <v>2010</v>
      </c>
      <c r="M786428" s="7">
        <v>2010</v>
      </c>
      <c r="N786428" s="7">
        <v>2011</v>
      </c>
      <c r="O786428" s="7">
        <v>2011</v>
      </c>
      <c r="P786428" s="13">
        <v>2012</v>
      </c>
      <c r="Q786428" s="7">
        <v>2012</v>
      </c>
      <c r="R786428" s="7">
        <v>2012</v>
      </c>
      <c r="S786428" s="7">
        <v>2012</v>
      </c>
      <c r="T786428" s="13">
        <v>2012</v>
      </c>
      <c r="U786428" s="13">
        <v>2015</v>
      </c>
      <c r="V786428" s="13">
        <v>2015</v>
      </c>
      <c r="W786428" s="7">
        <v>2016</v>
      </c>
      <c r="X786428" s="13">
        <v>2016</v>
      </c>
      <c r="Y786428" s="7">
        <v>2016</v>
      </c>
      <c r="Z786428" s="7">
        <v>2017</v>
      </c>
      <c r="AA786428" s="7">
        <v>2017</v>
      </c>
      <c r="AB786428" s="7">
        <v>2017</v>
      </c>
      <c r="AC786428" s="7">
        <v>2019</v>
      </c>
      <c r="AD786428" s="7">
        <v>2019</v>
      </c>
      <c r="AE786428" s="7">
        <v>2019</v>
      </c>
      <c r="AF786428" s="7">
        <v>2002</v>
      </c>
      <c r="AG786428" s="7">
        <v>2003</v>
      </c>
      <c r="AH786428" s="7">
        <v>1988</v>
      </c>
      <c r="AI786428" s="7">
        <v>1989</v>
      </c>
      <c r="AJ786428" s="7">
        <v>1994</v>
      </c>
      <c r="AK786428" s="7">
        <v>1995</v>
      </c>
      <c r="AL786428" s="7">
        <v>2002</v>
      </c>
      <c r="AM786428" s="7">
        <v>2003</v>
      </c>
      <c r="AN786428" s="7">
        <v>2003</v>
      </c>
      <c r="AO786428" s="7">
        <v>2005</v>
      </c>
      <c r="AP786428" s="7">
        <v>2007</v>
      </c>
      <c r="AQ786428" s="7">
        <v>2007</v>
      </c>
      <c r="AR786428" s="7">
        <v>2007</v>
      </c>
      <c r="AS786428" s="7">
        <v>2007</v>
      </c>
      <c r="AT786428" s="7">
        <v>2007</v>
      </c>
      <c r="AU786428" s="7">
        <v>2007</v>
      </c>
      <c r="AV786428" s="7">
        <v>2007</v>
      </c>
      <c r="AW786428" s="7">
        <v>2007</v>
      </c>
      <c r="AX786428" s="7">
        <v>2007</v>
      </c>
      <c r="AY786428" s="7">
        <v>2007</v>
      </c>
      <c r="AZ786428" s="7">
        <v>2008</v>
      </c>
      <c r="BA786428" s="7">
        <v>2008</v>
      </c>
      <c r="BB786428" s="7">
        <v>2008</v>
      </c>
      <c r="BC786428" s="7">
        <v>2008</v>
      </c>
      <c r="BD786428" s="7">
        <v>2008</v>
      </c>
      <c r="BE786428" s="7">
        <v>2009</v>
      </c>
      <c r="BF786428" s="7">
        <v>2009</v>
      </c>
      <c r="BG786428" s="7">
        <v>2009</v>
      </c>
      <c r="BH786428" s="7">
        <v>2010</v>
      </c>
      <c r="BI786428" s="7">
        <v>2010</v>
      </c>
      <c r="BJ786428" s="7">
        <v>2010</v>
      </c>
      <c r="BK786428" s="7">
        <v>2010</v>
      </c>
      <c r="BL786428" s="7">
        <v>2010</v>
      </c>
      <c r="BM786428" s="7">
        <v>2010</v>
      </c>
      <c r="BN786428" s="7">
        <v>2011</v>
      </c>
      <c r="BO786428" s="7">
        <v>2011</v>
      </c>
      <c r="BP786428" s="7">
        <v>2011</v>
      </c>
      <c r="BQ786428" s="7">
        <v>2011</v>
      </c>
      <c r="BR786428" s="7">
        <v>2011</v>
      </c>
      <c r="BS786428" s="7">
        <v>2011</v>
      </c>
      <c r="BT786428" s="7">
        <v>2011</v>
      </c>
      <c r="BU786428" s="13">
        <v>2012</v>
      </c>
      <c r="BV786428" s="13">
        <v>2013</v>
      </c>
      <c r="BW786428" s="13">
        <v>2013</v>
      </c>
      <c r="BX786428" s="13">
        <v>2013</v>
      </c>
      <c r="BY786428" s="13">
        <v>2014</v>
      </c>
      <c r="BZ786428" s="13">
        <v>2014</v>
      </c>
      <c r="CA786428" s="13">
        <v>2015</v>
      </c>
      <c r="CB786428" s="13">
        <v>2015</v>
      </c>
      <c r="CC786428" s="13">
        <v>2015</v>
      </c>
      <c r="CD786428" s="13">
        <v>2016</v>
      </c>
      <c r="CE786428" s="7">
        <v>2017</v>
      </c>
      <c r="CF786428" s="7">
        <v>2017</v>
      </c>
      <c r="CG786428" s="7">
        <v>2018</v>
      </c>
      <c r="CH786428" s="7">
        <v>2018</v>
      </c>
      <c r="CI786428" s="7">
        <v>2018</v>
      </c>
      <c r="CJ786428" s="7">
        <v>2018</v>
      </c>
      <c r="CK786428" s="7">
        <v>2019</v>
      </c>
      <c r="CL786428" s="7">
        <v>2019</v>
      </c>
    </row>
    <row r="786429" spans="1:90" x14ac:dyDescent="0.25">
      <c r="A786429" s="1" t="s">
        <v>5</v>
      </c>
      <c r="B786429" s="14">
        <v>39347</v>
      </c>
      <c r="C786429" s="14">
        <v>39225</v>
      </c>
      <c r="D786429" s="14">
        <v>39701</v>
      </c>
      <c r="E786429" s="14">
        <v>39671</v>
      </c>
      <c r="F786429" s="14">
        <v>39606</v>
      </c>
      <c r="G786429" s="14">
        <v>39675</v>
      </c>
      <c r="H786429" s="14">
        <v>39671</v>
      </c>
      <c r="I786429" s="14">
        <v>40023</v>
      </c>
      <c r="J786429" s="14">
        <v>40258</v>
      </c>
      <c r="K786429" s="14">
        <v>40298</v>
      </c>
      <c r="L786429" s="14">
        <v>40375</v>
      </c>
      <c r="M786429" s="14">
        <v>40543</v>
      </c>
      <c r="N786429" s="14">
        <v>40844</v>
      </c>
      <c r="O786429" s="14">
        <v>40825</v>
      </c>
      <c r="P786429" s="14">
        <v>41185</v>
      </c>
      <c r="Q786429" s="14">
        <v>41106</v>
      </c>
      <c r="R786429" s="14">
        <v>41056</v>
      </c>
      <c r="S786429" s="14">
        <v>41048</v>
      </c>
      <c r="T786429" s="14">
        <v>41220</v>
      </c>
      <c r="U786429" s="14">
        <v>42202</v>
      </c>
      <c r="V786429" s="14">
        <v>42234</v>
      </c>
      <c r="W786429" s="14">
        <v>42709</v>
      </c>
      <c r="X786429" s="14">
        <v>42518</v>
      </c>
      <c r="Y786429" s="14">
        <v>42626</v>
      </c>
      <c r="Z786429" s="14">
        <v>42987</v>
      </c>
      <c r="AA786429" s="14">
        <v>43031</v>
      </c>
      <c r="AB786429" s="14">
        <v>42875</v>
      </c>
      <c r="AC786429" s="14">
        <v>43635</v>
      </c>
      <c r="AD786429" s="14">
        <v>43650</v>
      </c>
      <c r="AE786429" s="14">
        <v>43678</v>
      </c>
      <c r="AF786429" s="14">
        <v>37421</v>
      </c>
      <c r="AG786429" s="14">
        <v>37911</v>
      </c>
      <c r="AH786429" s="14">
        <v>32381</v>
      </c>
      <c r="AI786429" s="14">
        <v>32740</v>
      </c>
      <c r="AJ786429" s="14">
        <v>34498</v>
      </c>
      <c r="AK786429" s="14">
        <v>34849</v>
      </c>
      <c r="AL786429" s="14">
        <v>37461</v>
      </c>
      <c r="AM786429" s="14">
        <v>37949</v>
      </c>
      <c r="AN786429" s="14">
        <v>37916</v>
      </c>
      <c r="AO786429" s="14">
        <v>38608</v>
      </c>
      <c r="AP786429" s="14">
        <v>39319</v>
      </c>
      <c r="AQ786429" s="14">
        <v>39229</v>
      </c>
      <c r="AR786429" s="14">
        <v>39264</v>
      </c>
      <c r="AS786429" s="14">
        <v>39311</v>
      </c>
      <c r="AT786429" s="14">
        <v>39305</v>
      </c>
      <c r="AU786429" s="14">
        <v>39411</v>
      </c>
      <c r="AV786429" s="14">
        <v>39266</v>
      </c>
      <c r="AW786429" s="14">
        <v>39336</v>
      </c>
      <c r="AX786429" s="14">
        <v>39259</v>
      </c>
      <c r="AY786429" s="14">
        <v>39379</v>
      </c>
      <c r="AZ786429" s="14">
        <v>39671</v>
      </c>
      <c r="BA786429" s="14">
        <v>39571</v>
      </c>
      <c r="BB786429" s="14">
        <v>39671</v>
      </c>
      <c r="BC786429" s="14">
        <v>39709</v>
      </c>
      <c r="BD786429" s="14">
        <v>39615</v>
      </c>
      <c r="BE786429" s="14">
        <v>39980</v>
      </c>
      <c r="BF786429" s="14">
        <v>40026</v>
      </c>
      <c r="BG786429" s="14">
        <v>40071</v>
      </c>
      <c r="BH786429" s="14">
        <v>40279</v>
      </c>
      <c r="BI786429" s="14">
        <v>40390</v>
      </c>
      <c r="BJ786429" s="14">
        <v>40338</v>
      </c>
      <c r="BK786429" s="14">
        <v>40339</v>
      </c>
      <c r="BL786429" s="14">
        <v>40246</v>
      </c>
      <c r="BM786429" s="14">
        <v>40419</v>
      </c>
      <c r="BN786429" s="14">
        <v>40856</v>
      </c>
      <c r="BO786429" s="14">
        <v>40736</v>
      </c>
      <c r="BP786429" s="14">
        <v>40640</v>
      </c>
      <c r="BQ786429" s="14">
        <v>40764</v>
      </c>
      <c r="BR786429" s="14">
        <v>40682</v>
      </c>
      <c r="BS786429" s="14">
        <v>40796</v>
      </c>
      <c r="BT786429" s="14">
        <v>40702</v>
      </c>
      <c r="BU786429" s="14">
        <v>41218</v>
      </c>
      <c r="BV786429" s="14">
        <v>41519</v>
      </c>
      <c r="BW786429" s="14">
        <v>41483</v>
      </c>
      <c r="BX786429" s="14">
        <v>41532</v>
      </c>
      <c r="BY786429" s="14">
        <v>41910</v>
      </c>
      <c r="BZ786429" s="14">
        <v>41858</v>
      </c>
      <c r="CA786429" s="14">
        <v>42210</v>
      </c>
      <c r="CB786429" s="14">
        <v>42150</v>
      </c>
      <c r="CC786429" s="14">
        <v>42155</v>
      </c>
      <c r="CD786429" s="14">
        <v>42549</v>
      </c>
      <c r="CE786429" s="14">
        <v>43067</v>
      </c>
      <c r="CF786429" s="14">
        <v>42997</v>
      </c>
      <c r="CG786429" s="15">
        <v>43303</v>
      </c>
      <c r="CH786429" s="15">
        <v>43310</v>
      </c>
      <c r="CI786429" s="15">
        <v>43240</v>
      </c>
      <c r="CJ786429" s="15">
        <v>43291</v>
      </c>
      <c r="CK786429" s="14">
        <v>43662</v>
      </c>
      <c r="CL786429" s="15">
        <v>43563</v>
      </c>
    </row>
    <row r="786430" spans="1:90" x14ac:dyDescent="0.25">
      <c r="A786430" s="1" t="s">
        <v>6</v>
      </c>
      <c r="B786430" s="7" t="s">
        <v>68</v>
      </c>
      <c r="C786430" s="7" t="s">
        <v>72</v>
      </c>
      <c r="D786430" s="13" t="s">
        <v>74</v>
      </c>
      <c r="E786430" s="7" t="s">
        <v>78</v>
      </c>
      <c r="F786430" s="7" t="s">
        <v>80</v>
      </c>
      <c r="G786430" s="7" t="s">
        <v>82</v>
      </c>
      <c r="H786430" s="7" t="s">
        <v>84</v>
      </c>
      <c r="I786430" s="13" t="s">
        <v>62</v>
      </c>
      <c r="J786430" s="13" t="s">
        <v>88</v>
      </c>
      <c r="K786430" s="13" t="s">
        <v>74</v>
      </c>
      <c r="L786430" s="13" t="s">
        <v>63</v>
      </c>
      <c r="M786430" s="13" t="s">
        <v>92</v>
      </c>
      <c r="N786430" s="13" t="s">
        <v>60</v>
      </c>
      <c r="O786430" s="13" t="s">
        <v>95</v>
      </c>
      <c r="P786430" s="13" t="s">
        <v>60</v>
      </c>
      <c r="Q786430" s="13" t="s">
        <v>98</v>
      </c>
      <c r="R786430" s="13" t="s">
        <v>101</v>
      </c>
      <c r="S786430" s="13" t="s">
        <v>65</v>
      </c>
      <c r="T786430" s="13" t="s">
        <v>58</v>
      </c>
      <c r="U786430" s="13" t="s">
        <v>64</v>
      </c>
      <c r="V786430" s="13" t="s">
        <v>107</v>
      </c>
      <c r="W786430" s="13" t="s">
        <v>109</v>
      </c>
      <c r="X786430" s="13" t="s">
        <v>107</v>
      </c>
      <c r="Y786430" s="13" t="s">
        <v>55</v>
      </c>
      <c r="Z786430" s="11" t="s">
        <v>64</v>
      </c>
      <c r="AA786430" s="11" t="s">
        <v>114</v>
      </c>
      <c r="AB786430" s="11" t="s">
        <v>116</v>
      </c>
      <c r="AC786430" s="7" t="s">
        <v>114</v>
      </c>
      <c r="AD786430" s="7" t="s">
        <v>64</v>
      </c>
      <c r="AE786430" s="7" t="s">
        <v>58</v>
      </c>
      <c r="AF786430" s="7" t="s">
        <v>59</v>
      </c>
      <c r="AG786430" s="7" t="s">
        <v>124</v>
      </c>
      <c r="AH786430" s="7" t="s">
        <v>82</v>
      </c>
      <c r="AI786430" s="7" t="s">
        <v>128</v>
      </c>
      <c r="AJ786430" s="7" t="s">
        <v>82</v>
      </c>
      <c r="AK786430" s="7" t="s">
        <v>131</v>
      </c>
      <c r="AL786430" s="7" t="s">
        <v>82</v>
      </c>
      <c r="AM786430" s="7" t="s">
        <v>62</v>
      </c>
      <c r="AN786430" s="7" t="s">
        <v>63</v>
      </c>
      <c r="AO786430" s="7" t="s">
        <v>107</v>
      </c>
      <c r="AP786430" s="7" t="s">
        <v>60</v>
      </c>
      <c r="AQ786430" s="7" t="s">
        <v>74</v>
      </c>
      <c r="AR786430" s="7" t="s">
        <v>144</v>
      </c>
      <c r="AS786430" s="7" t="s">
        <v>78</v>
      </c>
      <c r="AT786430" s="13" t="s">
        <v>144</v>
      </c>
      <c r="AU786430" s="7" t="s">
        <v>65</v>
      </c>
      <c r="AV786430" s="7" t="s">
        <v>150</v>
      </c>
      <c r="AW786430" s="7" t="s">
        <v>63</v>
      </c>
      <c r="AX786430" s="7" t="s">
        <v>154</v>
      </c>
      <c r="AY786430" s="7" t="s">
        <v>156</v>
      </c>
      <c r="AZ786430" s="7" t="s">
        <v>144</v>
      </c>
      <c r="BA786430" s="7" t="s">
        <v>61</v>
      </c>
      <c r="BB786430" s="7" t="s">
        <v>116</v>
      </c>
      <c r="BC786430" s="7" t="s">
        <v>82</v>
      </c>
      <c r="BD786430" s="7" t="s">
        <v>107</v>
      </c>
      <c r="BE786430" s="13" t="s">
        <v>74</v>
      </c>
      <c r="BF786430" s="13" t="s">
        <v>82</v>
      </c>
      <c r="BG786430" s="13" t="s">
        <v>66</v>
      </c>
      <c r="BH786430" s="13" t="s">
        <v>63</v>
      </c>
      <c r="BI786430" s="13" t="s">
        <v>82</v>
      </c>
      <c r="BJ786430" s="13" t="s">
        <v>74</v>
      </c>
      <c r="BK786430" s="13" t="s">
        <v>63</v>
      </c>
      <c r="BL786430" s="13" t="s">
        <v>172</v>
      </c>
      <c r="BM786430" s="13" t="s">
        <v>82</v>
      </c>
      <c r="BN786430" s="13" t="s">
        <v>175</v>
      </c>
      <c r="BO786430" s="13" t="s">
        <v>177</v>
      </c>
      <c r="BP786430" s="13" t="s">
        <v>82</v>
      </c>
      <c r="BQ786430" s="13" t="s">
        <v>180</v>
      </c>
      <c r="BR786430" s="13" t="s">
        <v>182</v>
      </c>
      <c r="BS786430" s="13" t="s">
        <v>59</v>
      </c>
      <c r="BT786430" s="13" t="s">
        <v>59</v>
      </c>
      <c r="BU786430" s="13" t="s">
        <v>186</v>
      </c>
      <c r="BV786430" s="13" t="s">
        <v>124</v>
      </c>
      <c r="BW786430" s="13" t="s">
        <v>107</v>
      </c>
      <c r="BX786430" s="13" t="s">
        <v>107</v>
      </c>
      <c r="BY786430" s="13" t="s">
        <v>191</v>
      </c>
      <c r="BZ786430" s="13" t="s">
        <v>64</v>
      </c>
      <c r="CA786430" s="13" t="s">
        <v>124</v>
      </c>
      <c r="CB786430" s="13" t="s">
        <v>72</v>
      </c>
      <c r="CC786430" s="13" t="s">
        <v>63</v>
      </c>
      <c r="CD786430" s="13" t="s">
        <v>64</v>
      </c>
      <c r="CE786430" s="11" t="s">
        <v>114</v>
      </c>
      <c r="CF786430" s="11" t="s">
        <v>61</v>
      </c>
      <c r="CG786430" s="7" t="s">
        <v>201</v>
      </c>
      <c r="CH786430" s="7" t="s">
        <v>203</v>
      </c>
      <c r="CI786430" s="7" t="s">
        <v>144</v>
      </c>
      <c r="CJ786430" s="7" t="s">
        <v>207</v>
      </c>
      <c r="CK786430" s="7" t="s">
        <v>101</v>
      </c>
      <c r="CL786430" s="7" t="s">
        <v>65</v>
      </c>
    </row>
    <row r="786431" spans="1:90" x14ac:dyDescent="0.25">
      <c r="A786431" s="1" t="s">
        <v>7</v>
      </c>
      <c r="B786431" s="7" t="s">
        <v>69</v>
      </c>
      <c r="C786431" s="7" t="s">
        <v>69</v>
      </c>
      <c r="D786431" s="7" t="s">
        <v>75</v>
      </c>
      <c r="E786431" s="7" t="s">
        <v>75</v>
      </c>
      <c r="F786431" s="7" t="s">
        <v>69</v>
      </c>
      <c r="G786431" s="7" t="s">
        <v>75</v>
      </c>
      <c r="I786431" s="7" t="s">
        <v>69</v>
      </c>
      <c r="J786431" s="7" t="s">
        <v>75</v>
      </c>
      <c r="K786431" s="7" t="s">
        <v>75</v>
      </c>
      <c r="L786431" s="7" t="s">
        <v>75</v>
      </c>
      <c r="M786431" s="7" t="s">
        <v>75</v>
      </c>
      <c r="N786431" s="7" t="s">
        <v>75</v>
      </c>
      <c r="O786431" s="7" t="s">
        <v>75</v>
      </c>
      <c r="P786431" s="7" t="s">
        <v>75</v>
      </c>
      <c r="Q786431" s="7" t="s">
        <v>69</v>
      </c>
      <c r="R786431" s="7" t="s">
        <v>75</v>
      </c>
      <c r="S786431" s="13" t="s">
        <v>75</v>
      </c>
      <c r="T786431" s="7" t="s">
        <v>75</v>
      </c>
      <c r="U786431" s="7" t="s">
        <v>75</v>
      </c>
      <c r="V786431" s="7" t="s">
        <v>69</v>
      </c>
      <c r="W786431" s="7" t="s">
        <v>75</v>
      </c>
      <c r="X786431" s="7" t="s">
        <v>69</v>
      </c>
      <c r="Y786431" s="7" t="s">
        <v>75</v>
      </c>
      <c r="Z786431" s="7" t="s">
        <v>75</v>
      </c>
      <c r="AA786431" s="7" t="s">
        <v>75</v>
      </c>
      <c r="AB786431" s="11" t="s">
        <v>75</v>
      </c>
      <c r="AC786431" s="7" t="s">
        <v>75</v>
      </c>
      <c r="AD786431" s="7" t="s">
        <v>75</v>
      </c>
      <c r="AE786431" s="7" t="s">
        <v>75</v>
      </c>
      <c r="AF786431" s="7" t="s">
        <v>75</v>
      </c>
      <c r="AG786431" s="7" t="s">
        <v>69</v>
      </c>
      <c r="AH786431" s="7" t="s">
        <v>75</v>
      </c>
      <c r="AI786431" s="7" t="s">
        <v>69</v>
      </c>
      <c r="AJ786431" s="7" t="s">
        <v>75</v>
      </c>
      <c r="AK786431" s="7" t="s">
        <v>75</v>
      </c>
      <c r="AL786431" s="7" t="s">
        <v>75</v>
      </c>
      <c r="AM786431" s="7" t="s">
        <v>69</v>
      </c>
      <c r="AN786431" s="7" t="s">
        <v>75</v>
      </c>
      <c r="AO786431" s="7" t="s">
        <v>69</v>
      </c>
      <c r="AP786431" s="7" t="s">
        <v>75</v>
      </c>
      <c r="AQ786431" s="7" t="s">
        <v>75</v>
      </c>
      <c r="AR786431" s="7" t="s">
        <v>75</v>
      </c>
      <c r="AS786431" s="7" t="s">
        <v>75</v>
      </c>
      <c r="AT786431" s="7" t="s">
        <v>75</v>
      </c>
      <c r="AU786431" s="7" t="s">
        <v>75</v>
      </c>
      <c r="AV786431" s="7" t="s">
        <v>69</v>
      </c>
      <c r="AW786431" s="7" t="s">
        <v>75</v>
      </c>
      <c r="AX786431" s="7" t="s">
        <v>69</v>
      </c>
      <c r="AY786431" s="7" t="s">
        <v>75</v>
      </c>
      <c r="AZ786431" s="7" t="s">
        <v>75</v>
      </c>
      <c r="BA786431" s="7" t="s">
        <v>75</v>
      </c>
      <c r="BB786431" s="7" t="s">
        <v>75</v>
      </c>
      <c r="BC786431" s="7" t="s">
        <v>75</v>
      </c>
      <c r="BD786431" s="7" t="s">
        <v>69</v>
      </c>
      <c r="BE786431" s="7" t="s">
        <v>75</v>
      </c>
      <c r="BF786431" s="7" t="s">
        <v>75</v>
      </c>
      <c r="BG786431" s="7" t="s">
        <v>75</v>
      </c>
      <c r="BH786431" s="7" t="s">
        <v>75</v>
      </c>
      <c r="BI786431" s="7" t="s">
        <v>75</v>
      </c>
      <c r="BJ786431" s="7" t="s">
        <v>75</v>
      </c>
      <c r="BK786431" s="7" t="s">
        <v>75</v>
      </c>
      <c r="BL786431" s="7" t="s">
        <v>75</v>
      </c>
      <c r="BM786431" s="7" t="s">
        <v>75</v>
      </c>
      <c r="BN786431" s="7" t="s">
        <v>69</v>
      </c>
      <c r="BO786431" s="13"/>
      <c r="BP786431" s="7" t="s">
        <v>75</v>
      </c>
      <c r="BQ786431" s="7" t="s">
        <v>75</v>
      </c>
      <c r="BR786431" s="7" t="s">
        <v>75</v>
      </c>
      <c r="BS786431" s="7" t="s">
        <v>75</v>
      </c>
      <c r="BT786431" s="7" t="s">
        <v>75</v>
      </c>
      <c r="BU786431" s="7" t="s">
        <v>75</v>
      </c>
      <c r="BV786431" s="7" t="s">
        <v>69</v>
      </c>
      <c r="BW786431" s="7" t="s">
        <v>69</v>
      </c>
      <c r="BX786431" s="7" t="s">
        <v>69</v>
      </c>
      <c r="BY786431" s="7" t="s">
        <v>75</v>
      </c>
      <c r="BZ786431" s="7" t="s">
        <v>75</v>
      </c>
      <c r="CA786431" s="7" t="s">
        <v>69</v>
      </c>
      <c r="CB786431" s="7" t="s">
        <v>69</v>
      </c>
      <c r="CC786431" s="7" t="s">
        <v>75</v>
      </c>
      <c r="CD786431" s="7" t="s">
        <v>75</v>
      </c>
      <c r="CE786431" s="7" t="s">
        <v>75</v>
      </c>
      <c r="CF786431" s="7" t="s">
        <v>75</v>
      </c>
      <c r="CG786431" s="7" t="s">
        <v>75</v>
      </c>
      <c r="CH786431" s="7" t="s">
        <v>69</v>
      </c>
      <c r="CI786431" s="7" t="s">
        <v>75</v>
      </c>
      <c r="CJ786431" s="7" t="s">
        <v>75</v>
      </c>
      <c r="CK786431" s="7" t="s">
        <v>75</v>
      </c>
      <c r="CL786431" s="7" t="s">
        <v>75</v>
      </c>
    </row>
    <row r="786432" spans="1:90" x14ac:dyDescent="0.25">
      <c r="A786432" s="1" t="s">
        <v>8</v>
      </c>
      <c r="B786432" s="13" t="s">
        <v>70</v>
      </c>
      <c r="C786432" s="7" t="s">
        <v>70</v>
      </c>
      <c r="D786432" s="11" t="s">
        <v>76</v>
      </c>
      <c r="E786432" s="11" t="s">
        <v>76</v>
      </c>
      <c r="F786432" s="11" t="s">
        <v>70</v>
      </c>
      <c r="G786432" s="11" t="s">
        <v>76</v>
      </c>
      <c r="H786432" s="11" t="s">
        <v>85</v>
      </c>
      <c r="I786432" s="11" t="s">
        <v>70</v>
      </c>
      <c r="J786432" s="11" t="s">
        <v>76</v>
      </c>
      <c r="K786432" s="11" t="s">
        <v>76</v>
      </c>
      <c r="L786432" s="11" t="s">
        <v>76</v>
      </c>
      <c r="M786432" s="13" t="s">
        <v>76</v>
      </c>
      <c r="N786432" s="11" t="s">
        <v>76</v>
      </c>
      <c r="O786432" s="11" t="s">
        <v>76</v>
      </c>
      <c r="P786432" s="11" t="s">
        <v>76</v>
      </c>
      <c r="Q786432" s="11" t="s">
        <v>99</v>
      </c>
      <c r="R786432" s="13" t="s">
        <v>76</v>
      </c>
      <c r="S786432" s="13" t="s">
        <v>76</v>
      </c>
      <c r="T786432" s="11" t="s">
        <v>104</v>
      </c>
      <c r="U786432" s="11" t="s">
        <v>76</v>
      </c>
      <c r="V786432" s="11" t="s">
        <v>70</v>
      </c>
      <c r="W786432" s="11" t="s">
        <v>104</v>
      </c>
      <c r="X786432" s="11" t="s">
        <v>70</v>
      </c>
      <c r="Y786432" s="11" t="s">
        <v>76</v>
      </c>
      <c r="Z786432" s="11" t="s">
        <v>76</v>
      </c>
      <c r="AA786432" s="11" t="s">
        <v>76</v>
      </c>
      <c r="AB786432" s="11" t="s">
        <v>76</v>
      </c>
      <c r="AC786432" s="11" t="s">
        <v>76</v>
      </c>
      <c r="AD786432" s="11" t="s">
        <v>76</v>
      </c>
      <c r="AE786432" s="11" t="s">
        <v>104</v>
      </c>
      <c r="AF786432" s="11" t="s">
        <v>76</v>
      </c>
      <c r="AG786432" s="11" t="s">
        <v>70</v>
      </c>
      <c r="AH786432" s="11" t="s">
        <v>76</v>
      </c>
      <c r="AI786432" s="11" t="s">
        <v>99</v>
      </c>
      <c r="AJ786432" s="11" t="s">
        <v>76</v>
      </c>
      <c r="AK786432" s="11" t="s">
        <v>76</v>
      </c>
      <c r="AL786432" s="11" t="s">
        <v>76</v>
      </c>
      <c r="AM786432" s="11" t="s">
        <v>70</v>
      </c>
      <c r="AN786432" s="11" t="s">
        <v>76</v>
      </c>
      <c r="AO786432" s="11" t="s">
        <v>70</v>
      </c>
      <c r="AP786432" s="11" t="s">
        <v>76</v>
      </c>
      <c r="AQ786432" s="11" t="s">
        <v>76</v>
      </c>
      <c r="AR786432" s="11" t="s">
        <v>76</v>
      </c>
      <c r="AS786432" s="11" t="s">
        <v>76</v>
      </c>
      <c r="AT786432" s="11" t="s">
        <v>76</v>
      </c>
      <c r="AU786432" s="13" t="s">
        <v>76</v>
      </c>
      <c r="AV786432" s="7" t="s">
        <v>151</v>
      </c>
      <c r="AW786432" s="11" t="s">
        <v>76</v>
      </c>
      <c r="AX786432" s="13" t="s">
        <v>151</v>
      </c>
      <c r="AY786432" s="11" t="s">
        <v>76</v>
      </c>
      <c r="AZ786432" s="11" t="s">
        <v>76</v>
      </c>
      <c r="BA786432" s="11" t="s">
        <v>104</v>
      </c>
      <c r="BB786432" s="11" t="s">
        <v>76</v>
      </c>
      <c r="BC786432" s="11" t="s">
        <v>76</v>
      </c>
      <c r="BD786432" s="11" t="s">
        <v>70</v>
      </c>
      <c r="BE786432" s="11" t="s">
        <v>76</v>
      </c>
      <c r="BF786432" s="11" t="s">
        <v>76</v>
      </c>
      <c r="BG786432" s="11" t="s">
        <v>76</v>
      </c>
      <c r="BH786432" s="11" t="s">
        <v>76</v>
      </c>
      <c r="BI786432" s="11" t="s">
        <v>76</v>
      </c>
      <c r="BJ786432" s="11" t="s">
        <v>76</v>
      </c>
      <c r="BK786432" s="11" t="s">
        <v>76</v>
      </c>
      <c r="BL786432" s="11" t="s">
        <v>76</v>
      </c>
      <c r="BM786432" s="11" t="s">
        <v>76</v>
      </c>
      <c r="BN786432" s="11" t="s">
        <v>70</v>
      </c>
      <c r="BO786432" s="11" t="s">
        <v>85</v>
      </c>
      <c r="BP786432" s="11" t="s">
        <v>76</v>
      </c>
      <c r="BQ786432" s="11" t="s">
        <v>76</v>
      </c>
      <c r="BR786432" s="11" t="s">
        <v>76</v>
      </c>
      <c r="BS786432" s="11" t="s">
        <v>76</v>
      </c>
      <c r="BT786432" s="11" t="s">
        <v>76</v>
      </c>
      <c r="BU786432" s="11" t="s">
        <v>76</v>
      </c>
      <c r="BV786432" s="11" t="s">
        <v>70</v>
      </c>
      <c r="BW786432" s="11" t="s">
        <v>70</v>
      </c>
      <c r="BX786432" s="11" t="s">
        <v>70</v>
      </c>
      <c r="BY786432" s="11" t="s">
        <v>104</v>
      </c>
      <c r="BZ786432" s="11" t="s">
        <v>76</v>
      </c>
      <c r="CA786432" s="11" t="s">
        <v>70</v>
      </c>
      <c r="CB786432" s="11" t="s">
        <v>70</v>
      </c>
      <c r="CC786432" s="11" t="s">
        <v>76</v>
      </c>
      <c r="CD786432" s="11" t="s">
        <v>76</v>
      </c>
      <c r="CE786432" s="11" t="s">
        <v>76</v>
      </c>
      <c r="CF786432" s="11" t="s">
        <v>104</v>
      </c>
      <c r="CG786432" s="11" t="s">
        <v>76</v>
      </c>
      <c r="CH786432" s="11" t="s">
        <v>151</v>
      </c>
      <c r="CI786432" s="11" t="s">
        <v>76</v>
      </c>
      <c r="CJ786432" s="11" t="s">
        <v>76</v>
      </c>
      <c r="CK786432" s="11" t="s">
        <v>76</v>
      </c>
      <c r="CL786432" s="11" t="s">
        <v>76</v>
      </c>
    </row>
    <row r="786433" spans="1:90" x14ac:dyDescent="0.25">
      <c r="A786433" s="1" t="s">
        <v>9</v>
      </c>
      <c r="AI786433" s="7" t="s">
        <v>56</v>
      </c>
      <c r="AK786433" s="7" t="s">
        <v>56</v>
      </c>
      <c r="AL786433" s="7" t="s">
        <v>56</v>
      </c>
      <c r="AM786433" s="7" t="s">
        <v>56</v>
      </c>
      <c r="AN786433" s="7" t="s">
        <v>56</v>
      </c>
      <c r="AO786433" s="7" t="s">
        <v>56</v>
      </c>
      <c r="AT786433" s="13"/>
      <c r="AY786433" s="7" t="s">
        <v>56</v>
      </c>
      <c r="AZ786433" s="7" t="s">
        <v>56</v>
      </c>
      <c r="BA786433" s="7" t="s">
        <v>56</v>
      </c>
      <c r="BC786433" s="7" t="s">
        <v>56</v>
      </c>
      <c r="BG786433" s="13" t="s">
        <v>56</v>
      </c>
      <c r="BL786433" s="13" t="s">
        <v>56</v>
      </c>
      <c r="BM786433" s="13"/>
      <c r="BO786433" s="13"/>
      <c r="BQ786433" s="13"/>
      <c r="BR786433" s="13" t="s">
        <v>56</v>
      </c>
      <c r="BS786433" s="13" t="s">
        <v>56</v>
      </c>
      <c r="BY786433" s="7" t="s">
        <v>56</v>
      </c>
      <c r="CL786433" s="7" t="s">
        <v>56</v>
      </c>
    </row>
    <row r="786434" spans="1:90" x14ac:dyDescent="0.25">
      <c r="A786434" s="1" t="s">
        <v>10</v>
      </c>
      <c r="B786434" s="13" t="s">
        <v>56</v>
      </c>
      <c r="C786434" s="7" t="s">
        <v>56</v>
      </c>
      <c r="D786434" s="13" t="s">
        <v>56</v>
      </c>
      <c r="E786434" s="13" t="s">
        <v>56</v>
      </c>
      <c r="F786434" s="13" t="s">
        <v>56</v>
      </c>
      <c r="G786434" s="13" t="s">
        <v>56</v>
      </c>
      <c r="H786434" s="13" t="s">
        <v>56</v>
      </c>
      <c r="I786434" s="13" t="s">
        <v>56</v>
      </c>
      <c r="J786434" s="13" t="s">
        <v>56</v>
      </c>
      <c r="K786434" s="13" t="s">
        <v>56</v>
      </c>
      <c r="L786434" s="13" t="s">
        <v>56</v>
      </c>
      <c r="M786434" s="13" t="s">
        <v>56</v>
      </c>
      <c r="N786434" s="13" t="s">
        <v>56</v>
      </c>
      <c r="O786434" s="13" t="s">
        <v>56</v>
      </c>
      <c r="P786434" s="13" t="s">
        <v>56</v>
      </c>
      <c r="Q786434" s="13" t="s">
        <v>56</v>
      </c>
      <c r="R786434" s="13" t="s">
        <v>56</v>
      </c>
      <c r="S786434" s="13" t="s">
        <v>56</v>
      </c>
      <c r="T786434" s="7" t="s">
        <v>56</v>
      </c>
      <c r="U786434" s="7" t="s">
        <v>56</v>
      </c>
      <c r="V786434" s="7" t="s">
        <v>56</v>
      </c>
      <c r="W786434" s="7" t="s">
        <v>56</v>
      </c>
      <c r="X786434" s="7" t="s">
        <v>56</v>
      </c>
      <c r="Y786434" s="7" t="s">
        <v>56</v>
      </c>
      <c r="Z786434" s="7" t="s">
        <v>56</v>
      </c>
      <c r="AA786434" s="7" t="s">
        <v>56</v>
      </c>
      <c r="AB786434" s="7" t="s">
        <v>56</v>
      </c>
      <c r="AC786434" s="7" t="s">
        <v>56</v>
      </c>
      <c r="AD786434" s="7" t="s">
        <v>56</v>
      </c>
      <c r="AE786434" s="7" t="s">
        <v>56</v>
      </c>
      <c r="AS786434" s="13"/>
      <c r="BE786434" s="13"/>
      <c r="BT786434" s="13"/>
    </row>
    <row r="786435" spans="1:90" x14ac:dyDescent="0.25">
      <c r="A786435" s="1" t="s">
        <v>11</v>
      </c>
      <c r="AF786435" s="7" t="s">
        <v>56</v>
      </c>
      <c r="AG786435" s="13" t="s">
        <v>56</v>
      </c>
      <c r="AH786435" s="7" t="s">
        <v>56</v>
      </c>
      <c r="AJ786435" s="13" t="s">
        <v>56</v>
      </c>
      <c r="AN786435" s="13"/>
      <c r="AP786435" s="13" t="s">
        <v>56</v>
      </c>
      <c r="AQ786435" s="13" t="s">
        <v>56</v>
      </c>
      <c r="AR786435" s="13" t="s">
        <v>56</v>
      </c>
      <c r="AS786435" s="7" t="s">
        <v>56</v>
      </c>
      <c r="AT786435" s="7" t="s">
        <v>56</v>
      </c>
      <c r="AU786435" s="13" t="s">
        <v>56</v>
      </c>
      <c r="AV786435" s="13" t="s">
        <v>56</v>
      </c>
      <c r="AW786435" s="13" t="s">
        <v>56</v>
      </c>
      <c r="AX786435" s="13" t="s">
        <v>56</v>
      </c>
      <c r="BB786435" s="13" t="s">
        <v>56</v>
      </c>
      <c r="BD786435" s="13" t="s">
        <v>56</v>
      </c>
      <c r="BE786435" s="13" t="s">
        <v>56</v>
      </c>
      <c r="BF786435" s="13" t="s">
        <v>56</v>
      </c>
      <c r="BH786435" s="7" t="s">
        <v>56</v>
      </c>
      <c r="BI786435" s="13" t="s">
        <v>56</v>
      </c>
      <c r="BJ786435" s="13" t="s">
        <v>56</v>
      </c>
      <c r="BK786435" s="13" t="s">
        <v>56</v>
      </c>
      <c r="BM786435" s="7" t="s">
        <v>56</v>
      </c>
      <c r="BN786435" s="13" t="s">
        <v>56</v>
      </c>
      <c r="BO786435" s="7" t="s">
        <v>56</v>
      </c>
      <c r="BP786435" s="7" t="s">
        <v>56</v>
      </c>
      <c r="BQ786435" s="7" t="s">
        <v>56</v>
      </c>
      <c r="BT786435" s="13" t="s">
        <v>56</v>
      </c>
      <c r="BU786435" s="13" t="s">
        <v>56</v>
      </c>
      <c r="BV786435" s="13" t="s">
        <v>56</v>
      </c>
      <c r="BW786435" s="13" t="s">
        <v>56</v>
      </c>
      <c r="BX786435" s="13" t="s">
        <v>56</v>
      </c>
      <c r="BZ786435" s="13" t="s">
        <v>56</v>
      </c>
      <c r="CA786435" s="7" t="s">
        <v>56</v>
      </c>
      <c r="CB786435" s="7" t="s">
        <v>56</v>
      </c>
      <c r="CC786435" s="7" t="s">
        <v>56</v>
      </c>
      <c r="CD786435" s="7" t="s">
        <v>56</v>
      </c>
      <c r="CE786435" s="7" t="s">
        <v>56</v>
      </c>
      <c r="CF786435" s="7" t="s">
        <v>56</v>
      </c>
      <c r="CG786435" s="7" t="s">
        <v>56</v>
      </c>
      <c r="CH786435" s="7" t="s">
        <v>56</v>
      </c>
      <c r="CI786435" s="7" t="s">
        <v>56</v>
      </c>
      <c r="CJ786435" s="7" t="s">
        <v>56</v>
      </c>
      <c r="CK786435" s="7" t="s">
        <v>56</v>
      </c>
    </row>
    <row r="786436" spans="1:90" x14ac:dyDescent="0.25">
      <c r="A786436" s="16" t="s">
        <v>12</v>
      </c>
      <c r="C786436" s="13"/>
      <c r="AF786436" s="7" t="s">
        <v>56</v>
      </c>
      <c r="AG786436" s="13" t="s">
        <v>56</v>
      </c>
      <c r="AH786436" s="7" t="s">
        <v>56</v>
      </c>
      <c r="AI786436" s="13" t="s">
        <v>56</v>
      </c>
      <c r="AJ786436" s="13" t="s">
        <v>56</v>
      </c>
      <c r="AK786436" s="13" t="s">
        <v>56</v>
      </c>
      <c r="AL786436" s="13" t="s">
        <v>56</v>
      </c>
      <c r="AM786436" s="13" t="s">
        <v>56</v>
      </c>
      <c r="AN786436" s="13" t="s">
        <v>56</v>
      </c>
      <c r="AO786436" s="13" t="s">
        <v>56</v>
      </c>
      <c r="AP786436" s="13" t="s">
        <v>56</v>
      </c>
      <c r="AQ786436" s="13" t="s">
        <v>56</v>
      </c>
      <c r="AR786436" s="13" t="s">
        <v>56</v>
      </c>
      <c r="AS786436" s="7" t="s">
        <v>56</v>
      </c>
      <c r="AT786436" s="7" t="s">
        <v>56</v>
      </c>
      <c r="AU786436" s="13" t="s">
        <v>56</v>
      </c>
      <c r="AV786436" s="13" t="s">
        <v>56</v>
      </c>
      <c r="AW786436" s="13" t="s">
        <v>56</v>
      </c>
      <c r="AX786436" s="13" t="s">
        <v>56</v>
      </c>
      <c r="AY786436" s="13" t="s">
        <v>56</v>
      </c>
      <c r="AZ786436" s="13" t="s">
        <v>56</v>
      </c>
      <c r="BA786436" s="13" t="s">
        <v>56</v>
      </c>
      <c r="BB786436" s="13" t="s">
        <v>56</v>
      </c>
      <c r="BC786436" s="13" t="s">
        <v>56</v>
      </c>
      <c r="BD786436" s="13" t="s">
        <v>56</v>
      </c>
      <c r="BE786436" s="13" t="s">
        <v>56</v>
      </c>
      <c r="BF786436" s="13" t="s">
        <v>56</v>
      </c>
      <c r="BG786436" s="13" t="s">
        <v>56</v>
      </c>
      <c r="BH786436" s="7" t="s">
        <v>56</v>
      </c>
      <c r="BI786436" s="13" t="s">
        <v>56</v>
      </c>
      <c r="BJ786436" s="13" t="s">
        <v>56</v>
      </c>
      <c r="BK786436" s="13" t="s">
        <v>56</v>
      </c>
      <c r="BL786436" s="13" t="s">
        <v>56</v>
      </c>
      <c r="BM786436" s="7" t="s">
        <v>56</v>
      </c>
      <c r="BN786436" s="13" t="s">
        <v>56</v>
      </c>
      <c r="BO786436" s="13" t="s">
        <v>56</v>
      </c>
      <c r="BP786436" s="7" t="s">
        <v>56</v>
      </c>
      <c r="BQ786436" s="7" t="s">
        <v>56</v>
      </c>
      <c r="BR786436" s="13" t="s">
        <v>56</v>
      </c>
      <c r="BS786436" s="13" t="s">
        <v>56</v>
      </c>
      <c r="BT786436" s="13" t="s">
        <v>56</v>
      </c>
      <c r="BU786436" s="13" t="s">
        <v>56</v>
      </c>
      <c r="BV786436" s="13" t="s">
        <v>56</v>
      </c>
      <c r="BW786436" s="13" t="s">
        <v>56</v>
      </c>
      <c r="BX786436" s="13" t="s">
        <v>56</v>
      </c>
      <c r="BY786436" s="7" t="s">
        <v>56</v>
      </c>
      <c r="CA786436" s="7" t="s">
        <v>56</v>
      </c>
      <c r="CB786436" s="7" t="s">
        <v>56</v>
      </c>
      <c r="CC786436" s="7" t="s">
        <v>56</v>
      </c>
      <c r="CE786436" s="7" t="s">
        <v>56</v>
      </c>
      <c r="CG786436" s="7" t="s">
        <v>56</v>
      </c>
      <c r="CH786436" s="7" t="s">
        <v>56</v>
      </c>
      <c r="CI786436" s="7" t="s">
        <v>56</v>
      </c>
      <c r="CK786436" s="7" t="s">
        <v>56</v>
      </c>
      <c r="CL786436" s="7" t="s">
        <v>56</v>
      </c>
    </row>
    <row r="786437" spans="1:90" x14ac:dyDescent="0.25">
      <c r="A786437" s="7" t="s">
        <v>13</v>
      </c>
      <c r="AF786437" s="7">
        <v>1</v>
      </c>
      <c r="AG786437" s="7">
        <v>1</v>
      </c>
      <c r="AH786437" s="7">
        <v>1</v>
      </c>
      <c r="AI786437" s="7">
        <v>2</v>
      </c>
      <c r="AJ786437" s="13">
        <v>1</v>
      </c>
      <c r="AL786437" s="7">
        <v>2</v>
      </c>
      <c r="AN786437" s="7">
        <v>2</v>
      </c>
      <c r="AP786437" s="7">
        <v>1</v>
      </c>
      <c r="AT786437" s="7">
        <v>1</v>
      </c>
      <c r="AU786437" s="7">
        <v>1</v>
      </c>
      <c r="AV786437" s="7">
        <v>1</v>
      </c>
      <c r="AW786437" s="7">
        <v>1</v>
      </c>
      <c r="AX786437" s="7">
        <v>2</v>
      </c>
      <c r="AY786437" s="7">
        <v>2</v>
      </c>
      <c r="AZ786437" s="7">
        <v>1</v>
      </c>
      <c r="BB786437" s="7">
        <v>1</v>
      </c>
      <c r="BC786437" s="7">
        <v>2</v>
      </c>
      <c r="BD786437" s="13" t="s">
        <v>157</v>
      </c>
      <c r="BF786437" s="7">
        <v>1</v>
      </c>
      <c r="BG786437" s="7">
        <v>2</v>
      </c>
      <c r="BI786437" s="7">
        <v>1</v>
      </c>
      <c r="BM786437" s="7">
        <v>2</v>
      </c>
      <c r="BP786437" s="7">
        <v>1</v>
      </c>
      <c r="BQ786437" s="7">
        <v>1</v>
      </c>
      <c r="BR786437" s="13">
        <v>2</v>
      </c>
      <c r="BS786437" s="7">
        <v>1</v>
      </c>
      <c r="BU786437" s="7">
        <v>1</v>
      </c>
      <c r="BW786437" s="7">
        <v>1</v>
      </c>
      <c r="BX786437" s="7">
        <v>3</v>
      </c>
      <c r="BY786437" s="7">
        <v>1</v>
      </c>
      <c r="CA786437" s="7">
        <v>1</v>
      </c>
      <c r="CB786437" s="7">
        <v>1</v>
      </c>
      <c r="CG786437" s="7">
        <v>1</v>
      </c>
      <c r="CH786437" s="7">
        <v>1</v>
      </c>
      <c r="CI786437" s="7">
        <v>2</v>
      </c>
      <c r="CK786437" s="7">
        <v>1</v>
      </c>
    </row>
    <row r="786438" spans="1:90" x14ac:dyDescent="0.25">
      <c r="A786438" s="7" t="s">
        <v>14</v>
      </c>
      <c r="AF786438" s="13" t="s">
        <v>122</v>
      </c>
      <c r="AH786438" s="7" t="s">
        <v>126</v>
      </c>
      <c r="AI786438" s="7">
        <v>4</v>
      </c>
      <c r="AJ786438" s="7">
        <v>1</v>
      </c>
      <c r="AK786438" s="7">
        <v>2</v>
      </c>
      <c r="AL786438" s="13">
        <v>3</v>
      </c>
      <c r="AM786438" s="7">
        <v>4</v>
      </c>
      <c r="AN786438" s="13" t="s">
        <v>137</v>
      </c>
      <c r="AO786438" s="7">
        <v>4</v>
      </c>
      <c r="AQ786438" s="13" t="s">
        <v>141</v>
      </c>
      <c r="AR786438" s="13" t="s">
        <v>141</v>
      </c>
      <c r="AS786438" s="7" t="s">
        <v>141</v>
      </c>
      <c r="AT786438" s="7">
        <v>1</v>
      </c>
      <c r="AU786438" s="13" t="s">
        <v>141</v>
      </c>
      <c r="AV786438" s="13" t="s">
        <v>141</v>
      </c>
      <c r="AW786438" s="13" t="s">
        <v>141</v>
      </c>
      <c r="AX786438" s="13" t="s">
        <v>141</v>
      </c>
      <c r="AY786438" s="7" t="s">
        <v>157</v>
      </c>
      <c r="BA786438" s="7">
        <v>1</v>
      </c>
      <c r="BE786438" s="13" t="s">
        <v>141</v>
      </c>
      <c r="BG786438" s="7">
        <v>9</v>
      </c>
      <c r="BH786438" s="13" t="s">
        <v>141</v>
      </c>
      <c r="BJ786438" s="13" t="s">
        <v>141</v>
      </c>
      <c r="BK786438" s="13" t="s">
        <v>141</v>
      </c>
      <c r="BL786438" s="7">
        <v>2</v>
      </c>
      <c r="BN786438" s="13" t="s">
        <v>141</v>
      </c>
      <c r="BO786438" s="7">
        <v>1</v>
      </c>
      <c r="BP786438" s="13" t="s">
        <v>141</v>
      </c>
      <c r="BQ786438" s="7">
        <v>1</v>
      </c>
      <c r="BR786438" s="13" t="s">
        <v>141</v>
      </c>
      <c r="BS786438" s="7">
        <v>6</v>
      </c>
      <c r="BV786438" s="7">
        <v>1</v>
      </c>
      <c r="BW786438" s="13" t="s">
        <v>141</v>
      </c>
      <c r="BX786438" s="13" t="s">
        <v>141</v>
      </c>
      <c r="BY786438" s="7">
        <v>4</v>
      </c>
      <c r="BZ786438" s="7">
        <v>1</v>
      </c>
      <c r="CC786438" s="7">
        <v>2</v>
      </c>
      <c r="CD786438" s="7">
        <v>1</v>
      </c>
      <c r="CE786438" s="7">
        <v>1</v>
      </c>
      <c r="CG786438" s="7" t="s">
        <v>141</v>
      </c>
      <c r="CH786438" s="7">
        <v>1</v>
      </c>
      <c r="CI786438" s="7">
        <v>3</v>
      </c>
      <c r="CJ786438" s="7" t="s">
        <v>141</v>
      </c>
      <c r="CK786438" s="7">
        <v>1</v>
      </c>
      <c r="CL786438" s="7">
        <v>6</v>
      </c>
    </row>
    <row r="786439" spans="1:90" x14ac:dyDescent="0.25">
      <c r="A786439" s="7" t="s">
        <v>15</v>
      </c>
      <c r="AF786439" s="7">
        <v>1</v>
      </c>
      <c r="AG786439" s="7">
        <f>AG786437+AG786438</f>
        <v>1</v>
      </c>
      <c r="AH786439" s="7">
        <v>2</v>
      </c>
      <c r="AI786439" s="7">
        <f>AI786437+AI786438</f>
        <v>6</v>
      </c>
      <c r="AJ786439" s="7">
        <f>AJ786437+AJ786438</f>
        <v>2</v>
      </c>
      <c r="AK786439" s="7">
        <f>AK786437+AK786438</f>
        <v>2</v>
      </c>
      <c r="AL786439" s="7">
        <f>AL786437+AL786438</f>
        <v>5</v>
      </c>
      <c r="AM786439" s="7">
        <f>AM786437+AM786438</f>
        <v>4</v>
      </c>
      <c r="AN786439" s="7">
        <v>10</v>
      </c>
      <c r="AO786439" s="7">
        <f>AO786437+AO786438</f>
        <v>4</v>
      </c>
      <c r="AP786439" s="7">
        <f>AP786437+AP786438</f>
        <v>1</v>
      </c>
      <c r="AQ786439" s="7">
        <v>1</v>
      </c>
      <c r="AR786439" s="7">
        <v>1</v>
      </c>
      <c r="AS786439" s="7">
        <v>1</v>
      </c>
      <c r="AT786439" s="7">
        <f>AT786437+AT786438</f>
        <v>2</v>
      </c>
      <c r="AU786439" s="7">
        <v>2</v>
      </c>
      <c r="AV786439" s="7">
        <v>2</v>
      </c>
      <c r="AW786439" s="7">
        <v>2</v>
      </c>
      <c r="AX786439" s="7">
        <v>3</v>
      </c>
      <c r="AY786439" s="7">
        <v>4</v>
      </c>
      <c r="AZ786439" s="7">
        <f>AZ786437+AZ786438</f>
        <v>1</v>
      </c>
      <c r="BA786439" s="7">
        <f>BA786437+BA786438</f>
        <v>1</v>
      </c>
      <c r="BB786439" s="7">
        <f>BB786437+BB786438</f>
        <v>1</v>
      </c>
      <c r="BC786439" s="7">
        <f>BC786437+BC786438</f>
        <v>2</v>
      </c>
      <c r="BD786439" s="7">
        <v>2</v>
      </c>
      <c r="BE786439" s="7">
        <v>1</v>
      </c>
      <c r="BF786439" s="7">
        <f>BF786437+BF786438</f>
        <v>1</v>
      </c>
      <c r="BG786439" s="7">
        <f>BG786437+BG786438</f>
        <v>11</v>
      </c>
      <c r="BH786439" s="7">
        <v>1</v>
      </c>
      <c r="BI786439" s="7">
        <f>BI786437+BI786438</f>
        <v>1</v>
      </c>
      <c r="BJ786439" s="7">
        <v>1</v>
      </c>
      <c r="BK786439" s="7">
        <v>1</v>
      </c>
      <c r="BL786439" s="7">
        <f>BL786437+BL786438</f>
        <v>2</v>
      </c>
      <c r="BM786439" s="7">
        <f>BM786437+BM786438</f>
        <v>2</v>
      </c>
      <c r="BN786439" s="7">
        <v>1</v>
      </c>
      <c r="BO786439" s="7">
        <f>BO786437+BO786438</f>
        <v>1</v>
      </c>
      <c r="BP786439" s="7">
        <v>2</v>
      </c>
      <c r="BQ786439" s="7">
        <f>BQ786437+BQ786438</f>
        <v>2</v>
      </c>
      <c r="BR786439" s="7">
        <v>3</v>
      </c>
      <c r="BS786439" s="7">
        <f>BS786437+BS786438</f>
        <v>7</v>
      </c>
      <c r="BU786439" s="7">
        <f>BU786437+BU786438</f>
        <v>1</v>
      </c>
      <c r="BV786439" s="7">
        <f>BV786437+BV786438</f>
        <v>1</v>
      </c>
      <c r="BW786439" s="7">
        <v>2</v>
      </c>
      <c r="BX786439" s="7">
        <v>4</v>
      </c>
      <c r="BY786439" s="7">
        <v>5</v>
      </c>
      <c r="BZ786439" s="7">
        <v>1</v>
      </c>
      <c r="CA786439" s="7">
        <v>1</v>
      </c>
      <c r="CB786439" s="7">
        <v>1</v>
      </c>
      <c r="CC786439" s="7">
        <v>2</v>
      </c>
      <c r="CD786439" s="7">
        <v>1</v>
      </c>
      <c r="CE786439" s="7">
        <v>1</v>
      </c>
      <c r="CG786439" s="7">
        <v>2</v>
      </c>
      <c r="CH786439" s="7">
        <v>2</v>
      </c>
      <c r="CI786439" s="7">
        <v>5</v>
      </c>
      <c r="CJ786439" s="7">
        <v>1</v>
      </c>
      <c r="CK786439" s="7">
        <v>2</v>
      </c>
      <c r="CL786439" s="7">
        <v>6</v>
      </c>
    </row>
    <row r="786440" spans="1:90" x14ac:dyDescent="0.25">
      <c r="A786440" s="1" t="s">
        <v>16</v>
      </c>
      <c r="AF786440" s="13" t="s">
        <v>56</v>
      </c>
      <c r="AH786440" s="7" t="s">
        <v>56</v>
      </c>
      <c r="AI786440" s="13" t="s">
        <v>56</v>
      </c>
      <c r="AJ786440" s="13" t="s">
        <v>56</v>
      </c>
      <c r="AK786440" s="13" t="s">
        <v>56</v>
      </c>
      <c r="AL786440" s="13" t="s">
        <v>56</v>
      </c>
      <c r="AN786440" s="13" t="s">
        <v>56</v>
      </c>
      <c r="AT786440" s="13" t="s">
        <v>56</v>
      </c>
      <c r="AU786440" s="13" t="s">
        <v>56</v>
      </c>
      <c r="AV786440" s="13" t="s">
        <v>56</v>
      </c>
      <c r="AW786440" s="13" t="s">
        <v>56</v>
      </c>
      <c r="AX786440" s="13" t="s">
        <v>56</v>
      </c>
      <c r="AY786440" s="13" t="s">
        <v>56</v>
      </c>
      <c r="BG786440" s="13" t="s">
        <v>56</v>
      </c>
      <c r="BP786440" s="13" t="s">
        <v>56</v>
      </c>
      <c r="BQ786440" s="7" t="s">
        <v>56</v>
      </c>
      <c r="BR786440" s="7" t="s">
        <v>56</v>
      </c>
      <c r="BS786440" s="7" t="s">
        <v>56</v>
      </c>
      <c r="BW786440" s="13" t="s">
        <v>56</v>
      </c>
      <c r="BX786440" s="13" t="s">
        <v>56</v>
      </c>
      <c r="BY786440" s="7" t="s">
        <v>56</v>
      </c>
      <c r="CG786440" s="7" t="s">
        <v>56</v>
      </c>
      <c r="CH786440" s="7" t="s">
        <v>56</v>
      </c>
      <c r="CI786440" s="7" t="s">
        <v>56</v>
      </c>
      <c r="CK786440" s="7" t="s">
        <v>56</v>
      </c>
    </row>
    <row r="786441" spans="1:90" x14ac:dyDescent="0.25">
      <c r="A786441" s="16" t="s">
        <v>17</v>
      </c>
      <c r="AF786441" s="13"/>
      <c r="AI786441" s="13"/>
      <c r="AJ786441" s="13"/>
      <c r="AK786441" s="13"/>
      <c r="AL786441" s="13"/>
      <c r="AN786441" s="13"/>
      <c r="AT786441" s="13"/>
      <c r="AU786441" s="13"/>
      <c r="AV786441" s="13"/>
      <c r="AW786441" s="13"/>
      <c r="AX786441" s="13"/>
      <c r="AY786441" s="13"/>
      <c r="BG786441" s="13"/>
      <c r="BP786441" s="13">
        <v>1</v>
      </c>
    </row>
    <row r="786442" spans="1:90" x14ac:dyDescent="0.25">
      <c r="A786442" s="16" t="s">
        <v>18</v>
      </c>
      <c r="AF786442" s="13"/>
      <c r="AI786442" s="13"/>
      <c r="AJ786442" s="13"/>
      <c r="AK786442" s="13"/>
      <c r="AL786442" s="13"/>
      <c r="AN786442" s="13"/>
      <c r="AT786442" s="13"/>
      <c r="AU786442" s="13"/>
      <c r="AV786442" s="13"/>
      <c r="AW786442" s="13"/>
      <c r="AX786442" s="13"/>
      <c r="AY786442" s="13"/>
      <c r="AZ786442" s="7">
        <v>429</v>
      </c>
    </row>
    <row r="786443" spans="1:90" x14ac:dyDescent="0.25">
      <c r="A786443" s="1" t="s">
        <v>19</v>
      </c>
      <c r="AI786443" s="7">
        <v>1</v>
      </c>
      <c r="AY786443" s="7">
        <v>1</v>
      </c>
      <c r="BC786443" s="7">
        <v>1</v>
      </c>
    </row>
    <row r="786444" spans="1:90" x14ac:dyDescent="0.25">
      <c r="A786444" s="16" t="s">
        <v>20</v>
      </c>
      <c r="AF786444" s="13"/>
      <c r="AI786444" s="13"/>
      <c r="AJ786444" s="13"/>
      <c r="AK786444" s="13"/>
      <c r="AL786444" s="13"/>
      <c r="AN786444" s="13"/>
      <c r="AT786444" s="13"/>
      <c r="AU786444" s="13"/>
      <c r="AV786444" s="13"/>
      <c r="AW786444" s="13"/>
      <c r="AX786444" s="13"/>
      <c r="AY786444" s="13"/>
      <c r="BB786444" s="7">
        <v>2</v>
      </c>
    </row>
    <row r="786445" spans="1:90" x14ac:dyDescent="0.25">
      <c r="A786445" s="1" t="s">
        <v>21</v>
      </c>
      <c r="AH786445" s="7">
        <v>1</v>
      </c>
      <c r="AT786445" s="7">
        <v>1</v>
      </c>
    </row>
    <row r="786446" spans="1:90" x14ac:dyDescent="0.25">
      <c r="A786446" s="1" t="s">
        <v>22</v>
      </c>
      <c r="BG786446" s="7">
        <v>27</v>
      </c>
      <c r="BR786446" s="7">
        <v>1</v>
      </c>
      <c r="BX786446" s="7">
        <v>1</v>
      </c>
    </row>
    <row r="786447" spans="1:90" x14ac:dyDescent="0.25">
      <c r="A786447" s="17" t="s">
        <v>48</v>
      </c>
      <c r="AJ786447" s="7">
        <v>1</v>
      </c>
      <c r="AV786447" s="7">
        <v>1</v>
      </c>
      <c r="BF786447" s="7">
        <v>1</v>
      </c>
      <c r="CI786447" s="7">
        <v>1</v>
      </c>
    </row>
    <row r="786448" spans="1:90" x14ac:dyDescent="0.25">
      <c r="A786448" s="16" t="s">
        <v>23</v>
      </c>
      <c r="AI786448" s="7">
        <v>4</v>
      </c>
      <c r="AL786448" s="13">
        <v>3</v>
      </c>
      <c r="AP786448" s="7">
        <v>1</v>
      </c>
      <c r="AU786448" s="7">
        <v>1</v>
      </c>
      <c r="AW786448" s="7">
        <v>1</v>
      </c>
      <c r="AX786448" s="7">
        <v>1</v>
      </c>
      <c r="AY786448" s="7">
        <v>1</v>
      </c>
      <c r="BC786448" s="7">
        <v>36</v>
      </c>
      <c r="BD786448" s="7">
        <v>1</v>
      </c>
      <c r="BG786448" s="7">
        <v>4</v>
      </c>
      <c r="BI786448" s="7">
        <v>1</v>
      </c>
      <c r="BM786448" s="7">
        <v>2</v>
      </c>
      <c r="BQ786448" s="7">
        <v>1</v>
      </c>
      <c r="BR786448" s="7">
        <v>34</v>
      </c>
      <c r="BS786448" s="7">
        <v>10</v>
      </c>
      <c r="BU786448" s="7">
        <v>2</v>
      </c>
      <c r="BW786448" s="7">
        <v>9</v>
      </c>
      <c r="BX786448" s="7">
        <v>2</v>
      </c>
      <c r="BY786448" s="7">
        <v>4</v>
      </c>
      <c r="CB786448" s="7">
        <v>9</v>
      </c>
      <c r="CG786448" s="7">
        <v>4</v>
      </c>
      <c r="CH786448" s="7">
        <v>2</v>
      </c>
      <c r="CK786448" s="7">
        <v>9</v>
      </c>
    </row>
    <row r="786449" spans="1:90" x14ac:dyDescent="0.25">
      <c r="A786449" s="17" t="s">
        <v>211</v>
      </c>
      <c r="AL786449" s="13"/>
      <c r="BD786449" s="7">
        <v>1</v>
      </c>
      <c r="CA786449" s="7">
        <v>1</v>
      </c>
    </row>
    <row r="786450" spans="1:90" x14ac:dyDescent="0.25">
      <c r="A786450" s="1" t="s">
        <v>24</v>
      </c>
      <c r="AF786450" s="7">
        <v>2</v>
      </c>
      <c r="AG786450" s="7">
        <v>3</v>
      </c>
      <c r="AL786450" s="7">
        <v>1</v>
      </c>
      <c r="AN786450" s="7">
        <v>2</v>
      </c>
      <c r="AX786450" s="7">
        <v>1</v>
      </c>
    </row>
    <row r="786451" spans="1:90" x14ac:dyDescent="0.25">
      <c r="A786451" s="1" t="s">
        <v>25</v>
      </c>
      <c r="AN786451" s="7">
        <v>1</v>
      </c>
      <c r="BM786451" s="7">
        <v>2</v>
      </c>
      <c r="BX786451" s="7">
        <v>1</v>
      </c>
    </row>
    <row r="786452" spans="1:90" x14ac:dyDescent="0.25">
      <c r="A786452" s="17" t="s">
        <v>49</v>
      </c>
      <c r="AF786452" s="7">
        <v>3</v>
      </c>
      <c r="AL786452" s="7">
        <v>797</v>
      </c>
      <c r="AM786452" s="7">
        <v>11</v>
      </c>
      <c r="AN786452" s="7">
        <v>11</v>
      </c>
      <c r="AR786452" s="7">
        <v>999999999</v>
      </c>
      <c r="AS786452" s="7">
        <v>999999999</v>
      </c>
      <c r="AT786452" s="7">
        <v>11</v>
      </c>
      <c r="AU786452" s="7">
        <v>4</v>
      </c>
      <c r="AV786452" s="7">
        <v>3</v>
      </c>
      <c r="AW786452" s="7">
        <v>2</v>
      </c>
      <c r="AX786452" s="7">
        <v>1</v>
      </c>
      <c r="BE786452" s="7">
        <v>3</v>
      </c>
      <c r="BG786452" s="7">
        <v>75</v>
      </c>
      <c r="BH786452" s="7">
        <v>1</v>
      </c>
      <c r="BJ786452" s="7">
        <v>1</v>
      </c>
      <c r="BK786452" s="7">
        <v>94</v>
      </c>
      <c r="BL786452" s="7">
        <v>638</v>
      </c>
      <c r="BN786452" s="7">
        <v>1</v>
      </c>
      <c r="BP786452" s="7">
        <v>25</v>
      </c>
      <c r="BR786452" s="7">
        <v>14</v>
      </c>
      <c r="BT786452" s="7">
        <v>2</v>
      </c>
      <c r="BV786452" s="7">
        <v>1</v>
      </c>
      <c r="BW786452" s="7">
        <v>4</v>
      </c>
      <c r="BX786452" s="7">
        <v>11</v>
      </c>
      <c r="BY786452" s="7">
        <v>32</v>
      </c>
      <c r="BZ786452" s="7">
        <v>1</v>
      </c>
      <c r="CC786452" s="7">
        <v>7</v>
      </c>
      <c r="CD786452" s="7">
        <v>6</v>
      </c>
      <c r="CE786452" s="7">
        <v>20</v>
      </c>
      <c r="CF786452" s="7">
        <v>2</v>
      </c>
      <c r="CG786452" s="7">
        <v>5</v>
      </c>
      <c r="CH786452" s="7">
        <v>7</v>
      </c>
      <c r="CI786452" s="7">
        <v>66</v>
      </c>
      <c r="CJ786452" s="7">
        <v>3</v>
      </c>
      <c r="CK786452" s="7">
        <v>1</v>
      </c>
      <c r="CL786452" s="7">
        <v>1696</v>
      </c>
    </row>
    <row r="786453" spans="1:90" x14ac:dyDescent="0.25">
      <c r="A786453" s="17" t="s">
        <v>50</v>
      </c>
      <c r="AY786453" s="7">
        <v>5</v>
      </c>
      <c r="CE786453" s="7">
        <v>1</v>
      </c>
      <c r="CH786453" s="7">
        <v>5</v>
      </c>
      <c r="CL786453" s="7">
        <v>178</v>
      </c>
    </row>
    <row r="786454" spans="1:90" x14ac:dyDescent="0.25">
      <c r="A786454" s="1" t="s">
        <v>26</v>
      </c>
      <c r="BG786454" s="7">
        <v>2</v>
      </c>
      <c r="BV786454" s="7">
        <v>6</v>
      </c>
      <c r="BY786454" s="7">
        <v>15</v>
      </c>
      <c r="CL786454" s="7">
        <v>1</v>
      </c>
    </row>
    <row r="786455" spans="1:90" x14ac:dyDescent="0.25">
      <c r="A786455" s="16" t="s">
        <v>27</v>
      </c>
      <c r="BG786455" s="7">
        <v>18</v>
      </c>
      <c r="BS786455" s="7">
        <v>2</v>
      </c>
    </row>
    <row r="786456" spans="1:90" x14ac:dyDescent="0.25">
      <c r="A786456" s="16" t="s">
        <v>28</v>
      </c>
      <c r="BA786456" s="7">
        <v>1933</v>
      </c>
      <c r="BG786456" s="7">
        <v>4</v>
      </c>
      <c r="BL786456" s="7">
        <v>59</v>
      </c>
      <c r="BO786456" s="7">
        <v>5</v>
      </c>
      <c r="CH786456" s="7">
        <v>5</v>
      </c>
      <c r="CI786456" s="7">
        <v>1</v>
      </c>
      <c r="CL786456" s="7">
        <v>161</v>
      </c>
    </row>
    <row r="786457" spans="1:90" x14ac:dyDescent="0.25">
      <c r="A786457" s="16" t="s">
        <v>29</v>
      </c>
      <c r="AN786457" s="13">
        <v>2</v>
      </c>
    </row>
    <row r="786458" spans="1:90" x14ac:dyDescent="0.25">
      <c r="A786458" s="1" t="s">
        <v>30</v>
      </c>
      <c r="AI786458" s="7">
        <v>1</v>
      </c>
      <c r="AY786458" s="7">
        <v>96</v>
      </c>
      <c r="BG786458" s="7">
        <v>27</v>
      </c>
      <c r="BY786458" s="7">
        <v>17</v>
      </c>
    </row>
    <row r="786459" spans="1:90" x14ac:dyDescent="0.25">
      <c r="A786459" s="17" t="s">
        <v>51</v>
      </c>
      <c r="AO786459" s="7">
        <v>2</v>
      </c>
      <c r="AT786459" s="7">
        <v>8</v>
      </c>
      <c r="AY786459" s="7">
        <v>24</v>
      </c>
      <c r="BG786459" s="7">
        <v>3</v>
      </c>
      <c r="BY786459" s="7">
        <v>4</v>
      </c>
    </row>
    <row r="786460" spans="1:90" x14ac:dyDescent="0.25">
      <c r="A786460" s="16" t="s">
        <v>31</v>
      </c>
      <c r="AJ786460" s="7">
        <v>3</v>
      </c>
      <c r="AL786460" s="13">
        <v>109</v>
      </c>
      <c r="AM786460" s="7">
        <v>6</v>
      </c>
      <c r="AN786460" s="7">
        <v>25</v>
      </c>
      <c r="AO786460" s="7">
        <v>10</v>
      </c>
      <c r="BG786460" s="7">
        <v>3</v>
      </c>
      <c r="BS786460" s="7">
        <v>4</v>
      </c>
      <c r="CC786460" s="7">
        <v>4</v>
      </c>
      <c r="CI786460" s="7">
        <v>2</v>
      </c>
      <c r="CL786460" s="7">
        <v>3</v>
      </c>
    </row>
    <row r="786461" spans="1:90" x14ac:dyDescent="0.25">
      <c r="A786461" s="16" t="s">
        <v>32</v>
      </c>
    </row>
    <row r="786462" spans="1:90" x14ac:dyDescent="0.25">
      <c r="A786462" s="16" t="s">
        <v>33</v>
      </c>
      <c r="BG786462" s="7">
        <v>2</v>
      </c>
      <c r="BL786462" s="7">
        <v>2</v>
      </c>
      <c r="BS786462" s="7">
        <v>4</v>
      </c>
    </row>
    <row r="786463" spans="1:90" x14ac:dyDescent="0.25">
      <c r="A786463" s="1" t="s">
        <v>34</v>
      </c>
      <c r="AI786463" s="7">
        <v>73</v>
      </c>
    </row>
    <row r="786464" spans="1:90" x14ac:dyDescent="0.25">
      <c r="A786464" s="16" t="s">
        <v>35</v>
      </c>
      <c r="AK786464" s="7">
        <v>15</v>
      </c>
      <c r="AL786464" s="13">
        <v>72</v>
      </c>
      <c r="AM786464" s="7">
        <v>7</v>
      </c>
      <c r="AN786464" s="7">
        <v>1</v>
      </c>
      <c r="AO786464" s="7">
        <v>10</v>
      </c>
      <c r="BG786464" s="7">
        <v>2</v>
      </c>
      <c r="BS786464" s="7">
        <v>12</v>
      </c>
      <c r="CC786464" s="7">
        <v>4</v>
      </c>
      <c r="CE786464" s="7">
        <v>1</v>
      </c>
    </row>
    <row r="786465" spans="1:90" x14ac:dyDescent="0.25">
      <c r="A786465" s="1" t="s">
        <v>36</v>
      </c>
      <c r="AL786465" s="7">
        <v>9</v>
      </c>
      <c r="AM786465" s="7">
        <v>2</v>
      </c>
      <c r="AN786465" s="7">
        <v>3</v>
      </c>
      <c r="AO786465" s="7">
        <v>5</v>
      </c>
      <c r="BQ786465" s="7">
        <v>1</v>
      </c>
    </row>
    <row r="786466" spans="1:90" x14ac:dyDescent="0.25">
      <c r="A786466" s="1" t="s">
        <v>37</v>
      </c>
      <c r="BS786466" s="7">
        <v>34</v>
      </c>
    </row>
    <row r="786467" spans="1:90" x14ac:dyDescent="0.25">
      <c r="A786467" s="1" t="s">
        <v>38</v>
      </c>
      <c r="AI786467" s="7">
        <v>1</v>
      </c>
    </row>
    <row r="786468" spans="1:90" x14ac:dyDescent="0.25">
      <c r="A786468" s="1" t="s">
        <v>39</v>
      </c>
      <c r="AI786468" s="7">
        <v>1</v>
      </c>
      <c r="CL786468" s="7">
        <v>1</v>
      </c>
    </row>
    <row r="786469" spans="1:90" x14ac:dyDescent="0.25">
      <c r="A786469" s="1" t="s">
        <v>40</v>
      </c>
      <c r="AK786469" s="13">
        <v>1</v>
      </c>
    </row>
    <row r="786470" spans="1:90" x14ac:dyDescent="0.25">
      <c r="A786470" s="1" t="s">
        <v>41</v>
      </c>
      <c r="AN786470" s="7">
        <v>2</v>
      </c>
      <c r="CI786470" s="7">
        <v>2</v>
      </c>
      <c r="CL786470" s="7">
        <v>1</v>
      </c>
    </row>
    <row r="786471" spans="1:90" x14ac:dyDescent="0.25">
      <c r="A786471" s="1" t="s">
        <v>42</v>
      </c>
      <c r="AN786471" s="7">
        <v>3</v>
      </c>
      <c r="BS786471" s="7">
        <v>2</v>
      </c>
    </row>
    <row r="786472" spans="1:90" x14ac:dyDescent="0.25">
      <c r="A786472" s="17" t="s">
        <v>52</v>
      </c>
      <c r="AN786472" s="7">
        <v>1</v>
      </c>
      <c r="BG786472" s="7">
        <v>2</v>
      </c>
      <c r="CL786472" s="7">
        <v>11</v>
      </c>
    </row>
    <row r="786473" spans="1:90" x14ac:dyDescent="0.25">
      <c r="A786473" s="1" t="s">
        <v>43</v>
      </c>
      <c r="BG786473" s="7">
        <v>1</v>
      </c>
    </row>
    <row r="786474" spans="1:90" x14ac:dyDescent="0.25">
      <c r="A786474" s="17" t="s">
        <v>53</v>
      </c>
      <c r="AN786474" s="7">
        <v>16</v>
      </c>
    </row>
    <row r="786475" spans="1:90" x14ac:dyDescent="0.25">
      <c r="A786475" s="1" t="s">
        <v>44</v>
      </c>
      <c r="AM786475" s="7">
        <v>2</v>
      </c>
      <c r="AO786475" s="7">
        <v>8</v>
      </c>
    </row>
    <row r="786476" spans="1:90" x14ac:dyDescent="0.25">
      <c r="A786476" s="1" t="s">
        <v>45</v>
      </c>
      <c r="BG786476" s="7">
        <v>3</v>
      </c>
    </row>
    <row r="786477" spans="1:90" x14ac:dyDescent="0.25">
      <c r="A786477" s="1" t="s">
        <v>46</v>
      </c>
      <c r="BY786477" s="7">
        <v>4</v>
      </c>
    </row>
    <row r="786478" spans="1:90" x14ac:dyDescent="0.25">
      <c r="A786478" s="16" t="s">
        <v>47</v>
      </c>
      <c r="AK786478" s="13" t="s">
        <v>132</v>
      </c>
      <c r="AL786478" s="13" t="s">
        <v>134</v>
      </c>
      <c r="AQ786478" s="13" t="s">
        <v>142</v>
      </c>
      <c r="AR786478" s="13"/>
      <c r="AS786478" s="7" t="s">
        <v>146</v>
      </c>
      <c r="AZ786478" s="7" t="s">
        <v>159</v>
      </c>
      <c r="CF786478" s="7" t="s">
        <v>199</v>
      </c>
      <c r="CI786478" s="7" t="s">
        <v>205</v>
      </c>
    </row>
    <row r="802808" spans="1:90" x14ac:dyDescent="0.25">
      <c r="A802808" s="1" t="s">
        <v>0</v>
      </c>
      <c r="B802808" s="13" t="s">
        <v>67</v>
      </c>
      <c r="C802808" s="7" t="s">
        <v>71</v>
      </c>
      <c r="D802808" s="7" t="s">
        <v>73</v>
      </c>
      <c r="E802808" s="7" t="s">
        <v>77</v>
      </c>
      <c r="F802808" s="7" t="s">
        <v>79</v>
      </c>
      <c r="G802808" s="7" t="s">
        <v>81</v>
      </c>
      <c r="H802808" s="7" t="s">
        <v>83</v>
      </c>
      <c r="I802808" s="7" t="s">
        <v>86</v>
      </c>
      <c r="J802808" s="7" t="s">
        <v>87</v>
      </c>
      <c r="K802808" s="7" t="s">
        <v>89</v>
      </c>
      <c r="L802808" s="7" t="s">
        <v>90</v>
      </c>
      <c r="M802808" s="7" t="s">
        <v>91</v>
      </c>
      <c r="N802808" s="7" t="s">
        <v>93</v>
      </c>
      <c r="O802808" s="7" t="s">
        <v>94</v>
      </c>
      <c r="P802808" s="7" t="s">
        <v>96</v>
      </c>
      <c r="Q802808" s="7" t="s">
        <v>97</v>
      </c>
      <c r="R802808" s="7" t="s">
        <v>100</v>
      </c>
      <c r="S802808" s="7" t="s">
        <v>102</v>
      </c>
      <c r="T802808" s="7" t="s">
        <v>103</v>
      </c>
      <c r="U802808" s="7" t="s">
        <v>105</v>
      </c>
      <c r="V802808" s="7" t="s">
        <v>106</v>
      </c>
      <c r="W802808" s="7" t="s">
        <v>108</v>
      </c>
      <c r="X802808" s="7" t="s">
        <v>110</v>
      </c>
      <c r="Y802808" s="7" t="s">
        <v>111</v>
      </c>
      <c r="Z802808" s="7" t="s">
        <v>112</v>
      </c>
      <c r="AA802808" s="7" t="s">
        <v>113</v>
      </c>
      <c r="AB802808" s="7" t="s">
        <v>115</v>
      </c>
      <c r="AC802808" s="7" t="s">
        <v>117</v>
      </c>
      <c r="AD802808" s="7" t="s">
        <v>119</v>
      </c>
      <c r="AE802808" s="7" t="s">
        <v>120</v>
      </c>
      <c r="AF802808" s="7" t="s">
        <v>121</v>
      </c>
      <c r="AG802808" s="7" t="s">
        <v>123</v>
      </c>
      <c r="AH802808" s="7" t="s">
        <v>125</v>
      </c>
      <c r="AI802808" s="7" t="s">
        <v>127</v>
      </c>
      <c r="AJ802808" s="7" t="s">
        <v>129</v>
      </c>
      <c r="AK802808" s="7" t="s">
        <v>130</v>
      </c>
      <c r="AL802808" s="7" t="s">
        <v>133</v>
      </c>
      <c r="AM802808" s="7" t="s">
        <v>135</v>
      </c>
      <c r="AN802808" s="7" t="s">
        <v>136</v>
      </c>
      <c r="AO802808" s="7" t="s">
        <v>138</v>
      </c>
      <c r="AP802808" s="7" t="s">
        <v>139</v>
      </c>
      <c r="AQ802808" s="7" t="s">
        <v>140</v>
      </c>
      <c r="AR802808" s="7" t="s">
        <v>143</v>
      </c>
      <c r="AS802808" s="7" t="s">
        <v>145</v>
      </c>
      <c r="AT802808" s="7" t="s">
        <v>147</v>
      </c>
      <c r="AU802808" s="7" t="s">
        <v>148</v>
      </c>
      <c r="AV802808" s="7" t="s">
        <v>149</v>
      </c>
      <c r="AW802808" s="7" t="s">
        <v>152</v>
      </c>
      <c r="AX802808" s="7" t="s">
        <v>153</v>
      </c>
      <c r="AY802808" s="7" t="s">
        <v>155</v>
      </c>
      <c r="AZ802808" s="7" t="s">
        <v>158</v>
      </c>
      <c r="BA802808" s="7" t="s">
        <v>160</v>
      </c>
      <c r="BB802808" s="7" t="s">
        <v>161</v>
      </c>
      <c r="BC802808" s="7" t="s">
        <v>162</v>
      </c>
      <c r="BD802808" s="7" t="s">
        <v>163</v>
      </c>
      <c r="BE802808" s="7" t="s">
        <v>164</v>
      </c>
      <c r="BF802808" s="7" t="s">
        <v>165</v>
      </c>
      <c r="BG802808" s="7" t="s">
        <v>166</v>
      </c>
      <c r="BH802808" s="7" t="s">
        <v>167</v>
      </c>
      <c r="BI802808" s="7" t="s">
        <v>168</v>
      </c>
      <c r="BJ802808" s="7" t="s">
        <v>169</v>
      </c>
      <c r="BK802808" s="7" t="s">
        <v>170</v>
      </c>
      <c r="BL802808" s="7" t="s">
        <v>171</v>
      </c>
      <c r="BM802808" s="7" t="s">
        <v>173</v>
      </c>
      <c r="BN802808" s="7" t="s">
        <v>174</v>
      </c>
      <c r="BO802808" s="7" t="s">
        <v>176</v>
      </c>
      <c r="BP802808" s="7" t="s">
        <v>178</v>
      </c>
      <c r="BQ802808" s="7" t="s">
        <v>179</v>
      </c>
      <c r="BR802808" s="7" t="s">
        <v>181</v>
      </c>
      <c r="BS802808" s="7" t="s">
        <v>183</v>
      </c>
      <c r="BT802808" s="7" t="s">
        <v>184</v>
      </c>
      <c r="BU802808" s="7" t="s">
        <v>185</v>
      </c>
      <c r="BV802808" s="7" t="s">
        <v>187</v>
      </c>
      <c r="BW802808" s="7" t="s">
        <v>188</v>
      </c>
      <c r="BX802808" s="7" t="s">
        <v>189</v>
      </c>
      <c r="BY802808" s="7" t="s">
        <v>190</v>
      </c>
      <c r="BZ802808" s="7" t="s">
        <v>192</v>
      </c>
      <c r="CA802808" s="7" t="s">
        <v>193</v>
      </c>
      <c r="CB802808" s="7" t="s">
        <v>194</v>
      </c>
      <c r="CC802808" s="7" t="s">
        <v>195</v>
      </c>
      <c r="CD802808" s="7" t="s">
        <v>196</v>
      </c>
      <c r="CE802808" s="7" t="s">
        <v>197</v>
      </c>
      <c r="CF802808" s="7" t="s">
        <v>198</v>
      </c>
      <c r="CG802808" s="7" t="s">
        <v>200</v>
      </c>
      <c r="CH802808" s="7" t="s">
        <v>202</v>
      </c>
      <c r="CI802808" s="7" t="s">
        <v>204</v>
      </c>
      <c r="CJ802808" s="7" t="s">
        <v>206</v>
      </c>
      <c r="CK802808" s="7" t="s">
        <v>208</v>
      </c>
      <c r="CL802808" s="7" t="s">
        <v>209</v>
      </c>
    </row>
    <row r="802809" spans="1:90" x14ac:dyDescent="0.25">
      <c r="A802809" s="1" t="s">
        <v>1</v>
      </c>
      <c r="B802809" s="7" t="s">
        <v>54</v>
      </c>
      <c r="C802809" s="7" t="s">
        <v>54</v>
      </c>
      <c r="D802809" s="7" t="s">
        <v>57</v>
      </c>
      <c r="E802809" s="7" t="s">
        <v>57</v>
      </c>
      <c r="F802809" s="7" t="s">
        <v>57</v>
      </c>
      <c r="G802809" s="7" t="s">
        <v>57</v>
      </c>
      <c r="H802809" s="7" t="s">
        <v>57</v>
      </c>
      <c r="I802809" s="7" t="s">
        <v>54</v>
      </c>
      <c r="J802809" s="7" t="s">
        <v>57</v>
      </c>
      <c r="K802809" s="7" t="s">
        <v>57</v>
      </c>
      <c r="L802809" s="7" t="s">
        <v>57</v>
      </c>
      <c r="M802809" s="7" t="s">
        <v>57</v>
      </c>
      <c r="N802809" s="7" t="s">
        <v>57</v>
      </c>
      <c r="O802809" s="7" t="s">
        <v>54</v>
      </c>
      <c r="P802809" s="7" t="s">
        <v>57</v>
      </c>
      <c r="Q802809" s="7" t="s">
        <v>57</v>
      </c>
      <c r="R802809" s="7" t="s">
        <v>54</v>
      </c>
      <c r="S802809" s="7" t="s">
        <v>57</v>
      </c>
      <c r="T802809" s="7" t="s">
        <v>57</v>
      </c>
      <c r="U802809" s="7" t="s">
        <v>57</v>
      </c>
      <c r="V802809" s="7" t="s">
        <v>57</v>
      </c>
      <c r="W802809" s="7" t="s">
        <v>54</v>
      </c>
      <c r="X802809" s="7" t="s">
        <v>57</v>
      </c>
      <c r="Y802809" s="7" t="s">
        <v>57</v>
      </c>
      <c r="Z802809" s="7" t="s">
        <v>54</v>
      </c>
      <c r="AA802809" s="7" t="s">
        <v>57</v>
      </c>
      <c r="AB802809" s="7" t="s">
        <v>57</v>
      </c>
      <c r="AC802809" s="7" t="s">
        <v>54</v>
      </c>
      <c r="AD802809" s="7" t="s">
        <v>57</v>
      </c>
      <c r="AE802809" s="7" t="s">
        <v>57</v>
      </c>
      <c r="AF802809" s="7" t="s">
        <v>54</v>
      </c>
      <c r="AG802809" s="7" t="s">
        <v>57</v>
      </c>
      <c r="AH802809" s="7" t="s">
        <v>57</v>
      </c>
      <c r="AI802809" s="7" t="s">
        <v>57</v>
      </c>
      <c r="AJ802809" s="7" t="s">
        <v>54</v>
      </c>
      <c r="AK802809" s="7" t="s">
        <v>54</v>
      </c>
      <c r="AL802809" s="7" t="s">
        <v>54</v>
      </c>
      <c r="AM802809" s="7" t="s">
        <v>54</v>
      </c>
      <c r="AN802809" s="7" t="s">
        <v>57</v>
      </c>
      <c r="AO802809" s="7" t="s">
        <v>54</v>
      </c>
      <c r="AP802809" s="7" t="s">
        <v>57</v>
      </c>
      <c r="AQ802809" s="7" t="s">
        <v>57</v>
      </c>
      <c r="AR802809" s="7" t="s">
        <v>57</v>
      </c>
      <c r="AS802809" s="7" t="s">
        <v>57</v>
      </c>
      <c r="AT802809" s="7" t="s">
        <v>54</v>
      </c>
      <c r="AU802809" s="7" t="s">
        <v>54</v>
      </c>
      <c r="AV802809" s="7" t="s">
        <v>57</v>
      </c>
      <c r="AW802809" s="7" t="s">
        <v>57</v>
      </c>
      <c r="AX802809" s="7" t="s">
        <v>57</v>
      </c>
      <c r="AY802809" s="7" t="s">
        <v>54</v>
      </c>
      <c r="AZ802809" s="7" t="s">
        <v>54</v>
      </c>
      <c r="BA802809" s="7" t="s">
        <v>54</v>
      </c>
      <c r="BB802809" s="7" t="s">
        <v>57</v>
      </c>
      <c r="BC802809" s="7" t="s">
        <v>57</v>
      </c>
      <c r="BD802809" s="7" t="s">
        <v>57</v>
      </c>
      <c r="BE802809" s="7" t="s">
        <v>57</v>
      </c>
      <c r="BF802809" s="7" t="s">
        <v>54</v>
      </c>
      <c r="BG802809" s="7" t="s">
        <v>57</v>
      </c>
      <c r="BH802809" s="7" t="s">
        <v>54</v>
      </c>
      <c r="BI802809" s="7" t="s">
        <v>57</v>
      </c>
      <c r="BJ802809" s="7" t="s">
        <v>57</v>
      </c>
      <c r="BK802809" s="7" t="s">
        <v>57</v>
      </c>
      <c r="BL802809" s="7" t="s">
        <v>57</v>
      </c>
      <c r="BM802809" s="7" t="s">
        <v>57</v>
      </c>
      <c r="BN802809" s="7" t="s">
        <v>54</v>
      </c>
      <c r="BO802809" s="7" t="s">
        <v>57</v>
      </c>
      <c r="BP802809" s="7" t="s">
        <v>54</v>
      </c>
      <c r="BQ802809" s="7" t="s">
        <v>57</v>
      </c>
      <c r="BR802809" s="7" t="s">
        <v>57</v>
      </c>
      <c r="BS802809" s="7" t="s">
        <v>57</v>
      </c>
      <c r="BT802809" s="7" t="s">
        <v>57</v>
      </c>
      <c r="BU802809" s="7" t="s">
        <v>54</v>
      </c>
      <c r="BV802809" s="7" t="s">
        <v>57</v>
      </c>
      <c r="BW802809" s="7" t="s">
        <v>54</v>
      </c>
      <c r="BX802809" s="7" t="s">
        <v>54</v>
      </c>
      <c r="BY802809" s="7" t="s">
        <v>57</v>
      </c>
      <c r="BZ802809" s="7" t="s">
        <v>57</v>
      </c>
      <c r="CA802809" s="7" t="s">
        <v>57</v>
      </c>
      <c r="CB802809" s="7" t="s">
        <v>54</v>
      </c>
      <c r="CC802809" s="7" t="s">
        <v>54</v>
      </c>
      <c r="CD802809" s="7" t="s">
        <v>57</v>
      </c>
      <c r="CE802809" s="7" t="s">
        <v>54</v>
      </c>
      <c r="CF802809" s="7" t="s">
        <v>57</v>
      </c>
      <c r="CG802809" s="7" t="s">
        <v>57</v>
      </c>
      <c r="CH802809" s="7" t="s">
        <v>57</v>
      </c>
      <c r="CI802809" s="7" t="s">
        <v>57</v>
      </c>
      <c r="CJ802809" s="7" t="s">
        <v>57</v>
      </c>
      <c r="CK802809" s="7" t="s">
        <v>57</v>
      </c>
      <c r="CL802809" s="7" t="s">
        <v>57</v>
      </c>
    </row>
    <row r="802810" spans="1:90" x14ac:dyDescent="0.25">
      <c r="A802810" s="1" t="s">
        <v>2</v>
      </c>
      <c r="B802810" s="9">
        <v>50</v>
      </c>
      <c r="C802810" s="10">
        <v>58</v>
      </c>
      <c r="D802810" s="10">
        <v>11</v>
      </c>
      <c r="E802810" s="10">
        <v>22</v>
      </c>
      <c r="F802810" s="10">
        <v>37</v>
      </c>
      <c r="G802810" s="10">
        <v>39</v>
      </c>
      <c r="H802810" s="10">
        <v>50</v>
      </c>
      <c r="I802810" s="10">
        <v>1</v>
      </c>
      <c r="J802810" s="10">
        <v>1</v>
      </c>
      <c r="K802810" s="10">
        <v>7</v>
      </c>
      <c r="L802810" s="10">
        <v>18</v>
      </c>
      <c r="M802810" s="10">
        <v>35</v>
      </c>
      <c r="N802810" s="10">
        <v>22</v>
      </c>
      <c r="O802810" s="10">
        <v>55</v>
      </c>
      <c r="P802810" s="10">
        <v>3</v>
      </c>
      <c r="Q802810" s="10">
        <v>21</v>
      </c>
      <c r="R802810" s="10">
        <v>23</v>
      </c>
      <c r="S802810" s="10">
        <v>26</v>
      </c>
      <c r="T802810" s="10">
        <v>30</v>
      </c>
      <c r="U802810" s="10">
        <v>21</v>
      </c>
      <c r="V802810" s="10">
        <v>33</v>
      </c>
      <c r="W802810" s="10">
        <v>2</v>
      </c>
      <c r="X802810" s="10">
        <v>15</v>
      </c>
      <c r="Y802810" s="10">
        <v>39</v>
      </c>
      <c r="Z802810" s="10">
        <v>36</v>
      </c>
      <c r="AA802810" s="10">
        <v>45</v>
      </c>
      <c r="AB802810" s="10">
        <v>53</v>
      </c>
      <c r="AC802810" s="7" t="s">
        <v>118</v>
      </c>
      <c r="AD802810" s="10" t="s">
        <v>118</v>
      </c>
      <c r="AE802810" s="10" t="s">
        <v>118</v>
      </c>
      <c r="AF802810" s="10">
        <v>21</v>
      </c>
      <c r="AG802810" s="10">
        <v>52</v>
      </c>
      <c r="AH802810" s="7">
        <v>62</v>
      </c>
      <c r="AI802810" s="7">
        <v>41</v>
      </c>
      <c r="AJ802810" s="7">
        <v>18</v>
      </c>
      <c r="AK802810" s="7">
        <v>52</v>
      </c>
      <c r="AL802810" s="10">
        <v>55</v>
      </c>
      <c r="AM802810" s="10">
        <v>33</v>
      </c>
      <c r="AN802810" s="10">
        <v>30</v>
      </c>
      <c r="AO802810" s="7">
        <v>38</v>
      </c>
      <c r="AP802810" s="9">
        <v>38</v>
      </c>
      <c r="AQ802810" s="7">
        <v>44</v>
      </c>
      <c r="AR802810" s="7">
        <v>50</v>
      </c>
      <c r="AS802810" s="7">
        <v>55</v>
      </c>
      <c r="AT802810" s="9">
        <v>1</v>
      </c>
      <c r="AU802810" s="9">
        <v>24</v>
      </c>
      <c r="AV802810" s="7">
        <v>28</v>
      </c>
      <c r="AW802810" s="9">
        <v>38</v>
      </c>
      <c r="AX802810" s="10">
        <v>21</v>
      </c>
      <c r="AY802810" s="9">
        <v>42</v>
      </c>
      <c r="AZ802810" s="10">
        <v>13</v>
      </c>
      <c r="BA802810" s="10">
        <v>21</v>
      </c>
      <c r="BB802810" s="10">
        <v>36</v>
      </c>
      <c r="BC802810" s="10">
        <v>57</v>
      </c>
      <c r="BD802810" s="10">
        <v>52</v>
      </c>
      <c r="BE802810" s="10">
        <v>12</v>
      </c>
      <c r="BF802810" s="10">
        <v>49</v>
      </c>
      <c r="BG802810" s="10">
        <v>48</v>
      </c>
      <c r="BH802810" s="10">
        <v>1</v>
      </c>
      <c r="BI802810" s="10">
        <v>40</v>
      </c>
      <c r="BJ802810" s="10">
        <v>42</v>
      </c>
      <c r="BK802810" s="10">
        <v>51</v>
      </c>
      <c r="BL802810" s="10">
        <v>2</v>
      </c>
      <c r="BM802810" s="10">
        <v>31</v>
      </c>
      <c r="BN802810" s="10">
        <v>43</v>
      </c>
      <c r="BO802810" s="10">
        <v>56</v>
      </c>
      <c r="BP802810" s="10">
        <v>2</v>
      </c>
      <c r="BQ802810" s="10">
        <v>14</v>
      </c>
      <c r="BR802810" s="10">
        <v>44</v>
      </c>
      <c r="BS802810" s="10">
        <v>68</v>
      </c>
      <c r="BT802810" s="10">
        <v>30</v>
      </c>
      <c r="BU802810" s="10">
        <v>53</v>
      </c>
      <c r="BV802810" s="10">
        <v>47</v>
      </c>
      <c r="BW802810" s="10">
        <v>41</v>
      </c>
      <c r="BX802810" s="10">
        <v>21</v>
      </c>
      <c r="BY802810" s="10">
        <v>32</v>
      </c>
      <c r="BZ802810" s="10">
        <v>9</v>
      </c>
      <c r="CA802810" s="10">
        <v>33</v>
      </c>
      <c r="CB802810" s="10">
        <v>39</v>
      </c>
      <c r="CC802810" s="10">
        <v>6</v>
      </c>
      <c r="CD802810" s="10">
        <v>18</v>
      </c>
      <c r="CE802810" s="10">
        <v>7</v>
      </c>
      <c r="CF802810" s="10">
        <v>43</v>
      </c>
      <c r="CG802810" s="7">
        <v>36</v>
      </c>
      <c r="CH802810" s="7">
        <v>45</v>
      </c>
      <c r="CI802810" s="7">
        <v>47</v>
      </c>
      <c r="CJ802810" s="7">
        <v>18</v>
      </c>
      <c r="CK802810" s="10" t="s">
        <v>118</v>
      </c>
      <c r="CL802810" s="7" t="s">
        <v>210</v>
      </c>
    </row>
    <row r="802811" spans="1:90" x14ac:dyDescent="0.25">
      <c r="A802811" s="1" t="s">
        <v>3</v>
      </c>
      <c r="B802811" s="7">
        <v>9</v>
      </c>
      <c r="C802811" s="7">
        <v>5</v>
      </c>
      <c r="D802811" s="7">
        <v>9</v>
      </c>
      <c r="E802811" s="7">
        <v>8</v>
      </c>
      <c r="F802811" s="7">
        <v>6</v>
      </c>
      <c r="G802811" s="7">
        <v>8</v>
      </c>
      <c r="H802811" s="7">
        <v>8</v>
      </c>
      <c r="I802811" s="7">
        <v>7</v>
      </c>
      <c r="J802811" s="13">
        <v>3</v>
      </c>
      <c r="K802811" s="13">
        <v>4</v>
      </c>
      <c r="L802811" s="7">
        <v>7</v>
      </c>
      <c r="M802811" s="13">
        <v>12</v>
      </c>
      <c r="N802811" s="7">
        <v>10</v>
      </c>
      <c r="O802811" s="7">
        <v>10</v>
      </c>
      <c r="P802811" s="7">
        <v>10</v>
      </c>
      <c r="Q802811" s="7">
        <v>7</v>
      </c>
      <c r="R802811" s="7">
        <v>5</v>
      </c>
      <c r="S802811" s="7">
        <v>5</v>
      </c>
      <c r="T802811" s="7">
        <v>11</v>
      </c>
      <c r="U802811" s="7">
        <v>7</v>
      </c>
      <c r="V802811" s="7">
        <v>8</v>
      </c>
      <c r="W802811" s="13">
        <v>12</v>
      </c>
      <c r="X802811" s="7">
        <v>5</v>
      </c>
      <c r="Y802811" s="7">
        <v>9</v>
      </c>
      <c r="Z802811" s="7">
        <v>9</v>
      </c>
      <c r="AA802811" s="7">
        <v>10</v>
      </c>
      <c r="AB802811" s="7">
        <v>5</v>
      </c>
      <c r="AC802811" s="7">
        <v>6</v>
      </c>
      <c r="AD802811" s="7">
        <v>7</v>
      </c>
      <c r="AE802811" s="7">
        <v>8</v>
      </c>
      <c r="AF802811" s="7">
        <v>6</v>
      </c>
      <c r="AG802811" s="7">
        <v>10</v>
      </c>
      <c r="AH802811" s="7">
        <v>8</v>
      </c>
      <c r="AI802811" s="7">
        <v>8</v>
      </c>
      <c r="AJ802811" s="7">
        <v>6</v>
      </c>
      <c r="AK802811" s="7">
        <v>5</v>
      </c>
      <c r="AL802811" s="7">
        <v>7</v>
      </c>
      <c r="AM802811" s="7">
        <v>11</v>
      </c>
      <c r="AN802811" s="7">
        <v>10</v>
      </c>
      <c r="AO802811" s="7">
        <v>9</v>
      </c>
      <c r="AP802811" s="7">
        <v>8</v>
      </c>
      <c r="AQ802811" s="7">
        <v>5</v>
      </c>
      <c r="AR802811" s="7">
        <v>7</v>
      </c>
      <c r="AS802811" s="7">
        <v>8</v>
      </c>
      <c r="AT802811" s="7">
        <v>8</v>
      </c>
      <c r="AU802811" s="7">
        <v>11</v>
      </c>
      <c r="AV802811" s="7">
        <v>7</v>
      </c>
      <c r="AW802811" s="7">
        <v>9</v>
      </c>
      <c r="AX802811" s="7">
        <v>6</v>
      </c>
      <c r="AY802811" s="7">
        <v>10</v>
      </c>
      <c r="AZ802811" s="7">
        <v>8</v>
      </c>
      <c r="BA802811" s="7">
        <v>5</v>
      </c>
      <c r="BB802811" s="7">
        <v>8</v>
      </c>
      <c r="BC802811" s="7">
        <v>9</v>
      </c>
      <c r="BD802811" s="7">
        <v>6</v>
      </c>
      <c r="BE802811" s="13">
        <v>6</v>
      </c>
      <c r="BF802811" s="7">
        <v>8</v>
      </c>
      <c r="BG802811" s="7">
        <v>9</v>
      </c>
      <c r="BH802811" s="13">
        <v>4</v>
      </c>
      <c r="BI802811" s="7">
        <v>7</v>
      </c>
      <c r="BJ802811" s="13">
        <v>6</v>
      </c>
      <c r="BK802811" s="13">
        <v>6</v>
      </c>
      <c r="BL802811" s="13">
        <v>3</v>
      </c>
      <c r="BM802811" s="7">
        <v>8</v>
      </c>
      <c r="BN802811" s="7">
        <v>11</v>
      </c>
      <c r="BO802811" s="7">
        <v>7</v>
      </c>
      <c r="BP802811" s="13">
        <v>4</v>
      </c>
      <c r="BQ802811" s="7">
        <v>8</v>
      </c>
      <c r="BR802811" s="7">
        <v>5</v>
      </c>
      <c r="BS802811" s="7">
        <v>9</v>
      </c>
      <c r="BT802811" s="13">
        <v>6</v>
      </c>
      <c r="BU802811" s="7">
        <v>11</v>
      </c>
      <c r="BV802811" s="7">
        <v>9</v>
      </c>
      <c r="BW802811" s="7">
        <v>7</v>
      </c>
      <c r="BX802811" s="7">
        <v>9</v>
      </c>
      <c r="BY802811" s="7">
        <v>9</v>
      </c>
      <c r="BZ802811" s="7">
        <v>8</v>
      </c>
      <c r="CA802811" s="7">
        <v>7</v>
      </c>
      <c r="CB802811" s="7">
        <v>5</v>
      </c>
      <c r="CC802811" s="7">
        <v>5</v>
      </c>
      <c r="CD802811" s="13">
        <v>6</v>
      </c>
      <c r="CE802811" s="7">
        <v>11</v>
      </c>
      <c r="CF802811" s="7">
        <v>9</v>
      </c>
      <c r="CG802811" s="7">
        <v>7</v>
      </c>
      <c r="CH802811" s="7">
        <v>7</v>
      </c>
      <c r="CI802811" s="7">
        <v>5</v>
      </c>
      <c r="CJ802811" s="7">
        <v>7</v>
      </c>
      <c r="CK802811" s="7">
        <v>7</v>
      </c>
      <c r="CL802811" s="7">
        <v>4</v>
      </c>
    </row>
    <row r="802812" spans="1:90" x14ac:dyDescent="0.25">
      <c r="A802812" s="1" t="s">
        <v>4</v>
      </c>
      <c r="B802812" s="7">
        <v>2007</v>
      </c>
      <c r="C802812" s="7">
        <v>2007</v>
      </c>
      <c r="D802812" s="7">
        <v>2008</v>
      </c>
      <c r="E802812" s="7">
        <v>2008</v>
      </c>
      <c r="F802812" s="7">
        <v>2008</v>
      </c>
      <c r="G802812" s="7">
        <v>2008</v>
      </c>
      <c r="H802812" s="7">
        <v>2008</v>
      </c>
      <c r="I802812" s="7">
        <v>2009</v>
      </c>
      <c r="J802812" s="7">
        <v>2010</v>
      </c>
      <c r="K802812" s="7">
        <v>2010</v>
      </c>
      <c r="L802812" s="7">
        <v>2010</v>
      </c>
      <c r="M802812" s="7">
        <v>2010</v>
      </c>
      <c r="N802812" s="7">
        <v>2011</v>
      </c>
      <c r="O802812" s="7">
        <v>2011</v>
      </c>
      <c r="P802812" s="13">
        <v>2012</v>
      </c>
      <c r="Q802812" s="7">
        <v>2012</v>
      </c>
      <c r="R802812" s="7">
        <v>2012</v>
      </c>
      <c r="S802812" s="7">
        <v>2012</v>
      </c>
      <c r="T802812" s="13">
        <v>2012</v>
      </c>
      <c r="U802812" s="13">
        <v>2015</v>
      </c>
      <c r="V802812" s="13">
        <v>2015</v>
      </c>
      <c r="W802812" s="7">
        <v>2016</v>
      </c>
      <c r="X802812" s="13">
        <v>2016</v>
      </c>
      <c r="Y802812" s="7">
        <v>2016</v>
      </c>
      <c r="Z802812" s="7">
        <v>2017</v>
      </c>
      <c r="AA802812" s="7">
        <v>2017</v>
      </c>
      <c r="AB802812" s="7">
        <v>2017</v>
      </c>
      <c r="AC802812" s="7">
        <v>2019</v>
      </c>
      <c r="AD802812" s="7">
        <v>2019</v>
      </c>
      <c r="AE802812" s="7">
        <v>2019</v>
      </c>
      <c r="AF802812" s="7">
        <v>2002</v>
      </c>
      <c r="AG802812" s="7">
        <v>2003</v>
      </c>
      <c r="AH802812" s="7">
        <v>1988</v>
      </c>
      <c r="AI802812" s="7">
        <v>1989</v>
      </c>
      <c r="AJ802812" s="7">
        <v>1994</v>
      </c>
      <c r="AK802812" s="7">
        <v>1995</v>
      </c>
      <c r="AL802812" s="7">
        <v>2002</v>
      </c>
      <c r="AM802812" s="7">
        <v>2003</v>
      </c>
      <c r="AN802812" s="7">
        <v>2003</v>
      </c>
      <c r="AO802812" s="7">
        <v>2005</v>
      </c>
      <c r="AP802812" s="7">
        <v>2007</v>
      </c>
      <c r="AQ802812" s="7">
        <v>2007</v>
      </c>
      <c r="AR802812" s="7">
        <v>2007</v>
      </c>
      <c r="AS802812" s="7">
        <v>2007</v>
      </c>
      <c r="AT802812" s="7">
        <v>2007</v>
      </c>
      <c r="AU802812" s="7">
        <v>2007</v>
      </c>
      <c r="AV802812" s="7">
        <v>2007</v>
      </c>
      <c r="AW802812" s="7">
        <v>2007</v>
      </c>
      <c r="AX802812" s="7">
        <v>2007</v>
      </c>
      <c r="AY802812" s="7">
        <v>2007</v>
      </c>
      <c r="AZ802812" s="7">
        <v>2008</v>
      </c>
      <c r="BA802812" s="7">
        <v>2008</v>
      </c>
      <c r="BB802812" s="7">
        <v>2008</v>
      </c>
      <c r="BC802812" s="7">
        <v>2008</v>
      </c>
      <c r="BD802812" s="7">
        <v>2008</v>
      </c>
      <c r="BE802812" s="7">
        <v>2009</v>
      </c>
      <c r="BF802812" s="7">
        <v>2009</v>
      </c>
      <c r="BG802812" s="7">
        <v>2009</v>
      </c>
      <c r="BH802812" s="7">
        <v>2010</v>
      </c>
      <c r="BI802812" s="7">
        <v>2010</v>
      </c>
      <c r="BJ802812" s="7">
        <v>2010</v>
      </c>
      <c r="BK802812" s="7">
        <v>2010</v>
      </c>
      <c r="BL802812" s="7">
        <v>2010</v>
      </c>
      <c r="BM802812" s="7">
        <v>2010</v>
      </c>
      <c r="BN802812" s="7">
        <v>2011</v>
      </c>
      <c r="BO802812" s="7">
        <v>2011</v>
      </c>
      <c r="BP802812" s="7">
        <v>2011</v>
      </c>
      <c r="BQ802812" s="7">
        <v>2011</v>
      </c>
      <c r="BR802812" s="7">
        <v>2011</v>
      </c>
      <c r="BS802812" s="7">
        <v>2011</v>
      </c>
      <c r="BT802812" s="7">
        <v>2011</v>
      </c>
      <c r="BU802812" s="13">
        <v>2012</v>
      </c>
      <c r="BV802812" s="13">
        <v>2013</v>
      </c>
      <c r="BW802812" s="13">
        <v>2013</v>
      </c>
      <c r="BX802812" s="13">
        <v>2013</v>
      </c>
      <c r="BY802812" s="13">
        <v>2014</v>
      </c>
      <c r="BZ802812" s="13">
        <v>2014</v>
      </c>
      <c r="CA802812" s="13">
        <v>2015</v>
      </c>
      <c r="CB802812" s="13">
        <v>2015</v>
      </c>
      <c r="CC802812" s="13">
        <v>2015</v>
      </c>
      <c r="CD802812" s="13">
        <v>2016</v>
      </c>
      <c r="CE802812" s="7">
        <v>2017</v>
      </c>
      <c r="CF802812" s="7">
        <v>2017</v>
      </c>
      <c r="CG802812" s="7">
        <v>2018</v>
      </c>
      <c r="CH802812" s="7">
        <v>2018</v>
      </c>
      <c r="CI802812" s="7">
        <v>2018</v>
      </c>
      <c r="CJ802812" s="7">
        <v>2018</v>
      </c>
      <c r="CK802812" s="7">
        <v>2019</v>
      </c>
      <c r="CL802812" s="7">
        <v>2019</v>
      </c>
    </row>
    <row r="802813" spans="1:90" x14ac:dyDescent="0.25">
      <c r="A802813" s="1" t="s">
        <v>5</v>
      </c>
      <c r="B802813" s="14">
        <v>39347</v>
      </c>
      <c r="C802813" s="14">
        <v>39225</v>
      </c>
      <c r="D802813" s="14">
        <v>39701</v>
      </c>
      <c r="E802813" s="14">
        <v>39671</v>
      </c>
      <c r="F802813" s="14">
        <v>39606</v>
      </c>
      <c r="G802813" s="14">
        <v>39675</v>
      </c>
      <c r="H802813" s="14">
        <v>39671</v>
      </c>
      <c r="I802813" s="14">
        <v>40023</v>
      </c>
      <c r="J802813" s="14">
        <v>40258</v>
      </c>
      <c r="K802813" s="14">
        <v>40298</v>
      </c>
      <c r="L802813" s="14">
        <v>40375</v>
      </c>
      <c r="M802813" s="14">
        <v>40543</v>
      </c>
      <c r="N802813" s="14">
        <v>40844</v>
      </c>
      <c r="O802813" s="14">
        <v>40825</v>
      </c>
      <c r="P802813" s="14">
        <v>41185</v>
      </c>
      <c r="Q802813" s="14">
        <v>41106</v>
      </c>
      <c r="R802813" s="14">
        <v>41056</v>
      </c>
      <c r="S802813" s="14">
        <v>41048</v>
      </c>
      <c r="T802813" s="14">
        <v>41220</v>
      </c>
      <c r="U802813" s="14">
        <v>42202</v>
      </c>
      <c r="V802813" s="14">
        <v>42234</v>
      </c>
      <c r="W802813" s="14">
        <v>42709</v>
      </c>
      <c r="X802813" s="14">
        <v>42518</v>
      </c>
      <c r="Y802813" s="14">
        <v>42626</v>
      </c>
      <c r="Z802813" s="14">
        <v>42987</v>
      </c>
      <c r="AA802813" s="14">
        <v>43031</v>
      </c>
      <c r="AB802813" s="14">
        <v>42875</v>
      </c>
      <c r="AC802813" s="14">
        <v>43635</v>
      </c>
      <c r="AD802813" s="14">
        <v>43650</v>
      </c>
      <c r="AE802813" s="14">
        <v>43678</v>
      </c>
      <c r="AF802813" s="14">
        <v>37421</v>
      </c>
      <c r="AG802813" s="14">
        <v>37911</v>
      </c>
      <c r="AH802813" s="14">
        <v>32381</v>
      </c>
      <c r="AI802813" s="14">
        <v>32740</v>
      </c>
      <c r="AJ802813" s="14">
        <v>34498</v>
      </c>
      <c r="AK802813" s="14">
        <v>34849</v>
      </c>
      <c r="AL802813" s="14">
        <v>37461</v>
      </c>
      <c r="AM802813" s="14">
        <v>37949</v>
      </c>
      <c r="AN802813" s="14">
        <v>37916</v>
      </c>
      <c r="AO802813" s="14">
        <v>38608</v>
      </c>
      <c r="AP802813" s="14">
        <v>39319</v>
      </c>
      <c r="AQ802813" s="14">
        <v>39229</v>
      </c>
      <c r="AR802813" s="14">
        <v>39264</v>
      </c>
      <c r="AS802813" s="14">
        <v>39311</v>
      </c>
      <c r="AT802813" s="14">
        <v>39305</v>
      </c>
      <c r="AU802813" s="14">
        <v>39411</v>
      </c>
      <c r="AV802813" s="14">
        <v>39266</v>
      </c>
      <c r="AW802813" s="14">
        <v>39336</v>
      </c>
      <c r="AX802813" s="14">
        <v>39259</v>
      </c>
      <c r="AY802813" s="14">
        <v>39379</v>
      </c>
      <c r="AZ802813" s="14">
        <v>39671</v>
      </c>
      <c r="BA802813" s="14">
        <v>39571</v>
      </c>
      <c r="BB802813" s="14">
        <v>39671</v>
      </c>
      <c r="BC802813" s="14">
        <v>39709</v>
      </c>
      <c r="BD802813" s="14">
        <v>39615</v>
      </c>
      <c r="BE802813" s="14">
        <v>39980</v>
      </c>
      <c r="BF802813" s="14">
        <v>40026</v>
      </c>
      <c r="BG802813" s="14">
        <v>40071</v>
      </c>
      <c r="BH802813" s="14">
        <v>40279</v>
      </c>
      <c r="BI802813" s="14">
        <v>40390</v>
      </c>
      <c r="BJ802813" s="14">
        <v>40338</v>
      </c>
      <c r="BK802813" s="14">
        <v>40339</v>
      </c>
      <c r="BL802813" s="14">
        <v>40246</v>
      </c>
      <c r="BM802813" s="14">
        <v>40419</v>
      </c>
      <c r="BN802813" s="14">
        <v>40856</v>
      </c>
      <c r="BO802813" s="14">
        <v>40736</v>
      </c>
      <c r="BP802813" s="14">
        <v>40640</v>
      </c>
      <c r="BQ802813" s="14">
        <v>40764</v>
      </c>
      <c r="BR802813" s="14">
        <v>40682</v>
      </c>
      <c r="BS802813" s="14">
        <v>40796</v>
      </c>
      <c r="BT802813" s="14">
        <v>40702</v>
      </c>
      <c r="BU802813" s="14">
        <v>41218</v>
      </c>
      <c r="BV802813" s="14">
        <v>41519</v>
      </c>
      <c r="BW802813" s="14">
        <v>41483</v>
      </c>
      <c r="BX802813" s="14">
        <v>41532</v>
      </c>
      <c r="BY802813" s="14">
        <v>41910</v>
      </c>
      <c r="BZ802813" s="14">
        <v>41858</v>
      </c>
      <c r="CA802813" s="14">
        <v>42210</v>
      </c>
      <c r="CB802813" s="14">
        <v>42150</v>
      </c>
      <c r="CC802813" s="14">
        <v>42155</v>
      </c>
      <c r="CD802813" s="14">
        <v>42549</v>
      </c>
      <c r="CE802813" s="14">
        <v>43067</v>
      </c>
      <c r="CF802813" s="14">
        <v>42997</v>
      </c>
      <c r="CG802813" s="15">
        <v>43303</v>
      </c>
      <c r="CH802813" s="15">
        <v>43310</v>
      </c>
      <c r="CI802813" s="15">
        <v>43240</v>
      </c>
      <c r="CJ802813" s="15">
        <v>43291</v>
      </c>
      <c r="CK802813" s="14">
        <v>43662</v>
      </c>
      <c r="CL802813" s="15">
        <v>43563</v>
      </c>
    </row>
    <row r="802814" spans="1:90" x14ac:dyDescent="0.25">
      <c r="A802814" s="1" t="s">
        <v>6</v>
      </c>
      <c r="B802814" s="7" t="s">
        <v>68</v>
      </c>
      <c r="C802814" s="7" t="s">
        <v>72</v>
      </c>
      <c r="D802814" s="13" t="s">
        <v>74</v>
      </c>
      <c r="E802814" s="7" t="s">
        <v>78</v>
      </c>
      <c r="F802814" s="7" t="s">
        <v>80</v>
      </c>
      <c r="G802814" s="7" t="s">
        <v>82</v>
      </c>
      <c r="H802814" s="7" t="s">
        <v>84</v>
      </c>
      <c r="I802814" s="13" t="s">
        <v>62</v>
      </c>
      <c r="J802814" s="13" t="s">
        <v>88</v>
      </c>
      <c r="K802814" s="13" t="s">
        <v>74</v>
      </c>
      <c r="L802814" s="13" t="s">
        <v>63</v>
      </c>
      <c r="M802814" s="13" t="s">
        <v>92</v>
      </c>
      <c r="N802814" s="13" t="s">
        <v>60</v>
      </c>
      <c r="O802814" s="13" t="s">
        <v>95</v>
      </c>
      <c r="P802814" s="13" t="s">
        <v>60</v>
      </c>
      <c r="Q802814" s="13" t="s">
        <v>98</v>
      </c>
      <c r="R802814" s="13" t="s">
        <v>101</v>
      </c>
      <c r="S802814" s="13" t="s">
        <v>65</v>
      </c>
      <c r="T802814" s="13" t="s">
        <v>58</v>
      </c>
      <c r="U802814" s="13" t="s">
        <v>64</v>
      </c>
      <c r="V802814" s="13" t="s">
        <v>107</v>
      </c>
      <c r="W802814" s="13" t="s">
        <v>109</v>
      </c>
      <c r="X802814" s="13" t="s">
        <v>107</v>
      </c>
      <c r="Y802814" s="13" t="s">
        <v>55</v>
      </c>
      <c r="Z802814" s="11" t="s">
        <v>64</v>
      </c>
      <c r="AA802814" s="11" t="s">
        <v>114</v>
      </c>
      <c r="AB802814" s="11" t="s">
        <v>116</v>
      </c>
      <c r="AC802814" s="7" t="s">
        <v>114</v>
      </c>
      <c r="AD802814" s="7" t="s">
        <v>64</v>
      </c>
      <c r="AE802814" s="7" t="s">
        <v>58</v>
      </c>
      <c r="AF802814" s="7" t="s">
        <v>59</v>
      </c>
      <c r="AG802814" s="7" t="s">
        <v>124</v>
      </c>
      <c r="AH802814" s="7" t="s">
        <v>82</v>
      </c>
      <c r="AI802814" s="7" t="s">
        <v>128</v>
      </c>
      <c r="AJ802814" s="7" t="s">
        <v>82</v>
      </c>
      <c r="AK802814" s="7" t="s">
        <v>131</v>
      </c>
      <c r="AL802814" s="7" t="s">
        <v>82</v>
      </c>
      <c r="AM802814" s="7" t="s">
        <v>62</v>
      </c>
      <c r="AN802814" s="7" t="s">
        <v>63</v>
      </c>
      <c r="AO802814" s="7" t="s">
        <v>107</v>
      </c>
      <c r="AP802814" s="7" t="s">
        <v>60</v>
      </c>
      <c r="AQ802814" s="7" t="s">
        <v>74</v>
      </c>
      <c r="AR802814" s="7" t="s">
        <v>144</v>
      </c>
      <c r="AS802814" s="7" t="s">
        <v>78</v>
      </c>
      <c r="AT802814" s="13" t="s">
        <v>144</v>
      </c>
      <c r="AU802814" s="7" t="s">
        <v>65</v>
      </c>
      <c r="AV802814" s="7" t="s">
        <v>150</v>
      </c>
      <c r="AW802814" s="7" t="s">
        <v>63</v>
      </c>
      <c r="AX802814" s="7" t="s">
        <v>154</v>
      </c>
      <c r="AY802814" s="7" t="s">
        <v>156</v>
      </c>
      <c r="AZ802814" s="7" t="s">
        <v>144</v>
      </c>
      <c r="BA802814" s="7" t="s">
        <v>61</v>
      </c>
      <c r="BB802814" s="7" t="s">
        <v>116</v>
      </c>
      <c r="BC802814" s="7" t="s">
        <v>82</v>
      </c>
      <c r="BD802814" s="7" t="s">
        <v>107</v>
      </c>
      <c r="BE802814" s="13" t="s">
        <v>74</v>
      </c>
      <c r="BF802814" s="13" t="s">
        <v>82</v>
      </c>
      <c r="BG802814" s="13" t="s">
        <v>66</v>
      </c>
      <c r="BH802814" s="13" t="s">
        <v>63</v>
      </c>
      <c r="BI802814" s="13" t="s">
        <v>82</v>
      </c>
      <c r="BJ802814" s="13" t="s">
        <v>74</v>
      </c>
      <c r="BK802814" s="13" t="s">
        <v>63</v>
      </c>
      <c r="BL802814" s="13" t="s">
        <v>172</v>
      </c>
      <c r="BM802814" s="13" t="s">
        <v>82</v>
      </c>
      <c r="BN802814" s="13" t="s">
        <v>175</v>
      </c>
      <c r="BO802814" s="13" t="s">
        <v>177</v>
      </c>
      <c r="BP802814" s="13" t="s">
        <v>82</v>
      </c>
      <c r="BQ802814" s="13" t="s">
        <v>180</v>
      </c>
      <c r="BR802814" s="13" t="s">
        <v>182</v>
      </c>
      <c r="BS802814" s="13" t="s">
        <v>59</v>
      </c>
      <c r="BT802814" s="13" t="s">
        <v>59</v>
      </c>
      <c r="BU802814" s="13" t="s">
        <v>186</v>
      </c>
      <c r="BV802814" s="13" t="s">
        <v>124</v>
      </c>
      <c r="BW802814" s="13" t="s">
        <v>107</v>
      </c>
      <c r="BX802814" s="13" t="s">
        <v>107</v>
      </c>
      <c r="BY802814" s="13" t="s">
        <v>191</v>
      </c>
      <c r="BZ802814" s="13" t="s">
        <v>64</v>
      </c>
      <c r="CA802814" s="13" t="s">
        <v>124</v>
      </c>
      <c r="CB802814" s="13" t="s">
        <v>72</v>
      </c>
      <c r="CC802814" s="13" t="s">
        <v>63</v>
      </c>
      <c r="CD802814" s="13" t="s">
        <v>64</v>
      </c>
      <c r="CE802814" s="11" t="s">
        <v>114</v>
      </c>
      <c r="CF802814" s="11" t="s">
        <v>61</v>
      </c>
      <c r="CG802814" s="7" t="s">
        <v>201</v>
      </c>
      <c r="CH802814" s="7" t="s">
        <v>203</v>
      </c>
      <c r="CI802814" s="7" t="s">
        <v>144</v>
      </c>
      <c r="CJ802814" s="7" t="s">
        <v>207</v>
      </c>
      <c r="CK802814" s="7" t="s">
        <v>101</v>
      </c>
      <c r="CL802814" s="7" t="s">
        <v>65</v>
      </c>
    </row>
    <row r="802815" spans="1:90" x14ac:dyDescent="0.25">
      <c r="A802815" s="1" t="s">
        <v>7</v>
      </c>
      <c r="B802815" s="7" t="s">
        <v>69</v>
      </c>
      <c r="C802815" s="7" t="s">
        <v>69</v>
      </c>
      <c r="D802815" s="7" t="s">
        <v>75</v>
      </c>
      <c r="E802815" s="7" t="s">
        <v>75</v>
      </c>
      <c r="F802815" s="7" t="s">
        <v>69</v>
      </c>
      <c r="G802815" s="7" t="s">
        <v>75</v>
      </c>
      <c r="I802815" s="7" t="s">
        <v>69</v>
      </c>
      <c r="J802815" s="7" t="s">
        <v>75</v>
      </c>
      <c r="K802815" s="7" t="s">
        <v>75</v>
      </c>
      <c r="L802815" s="7" t="s">
        <v>75</v>
      </c>
      <c r="M802815" s="7" t="s">
        <v>75</v>
      </c>
      <c r="N802815" s="7" t="s">
        <v>75</v>
      </c>
      <c r="O802815" s="7" t="s">
        <v>75</v>
      </c>
      <c r="P802815" s="7" t="s">
        <v>75</v>
      </c>
      <c r="Q802815" s="7" t="s">
        <v>69</v>
      </c>
      <c r="R802815" s="7" t="s">
        <v>75</v>
      </c>
      <c r="S802815" s="13" t="s">
        <v>75</v>
      </c>
      <c r="T802815" s="7" t="s">
        <v>75</v>
      </c>
      <c r="U802815" s="7" t="s">
        <v>75</v>
      </c>
      <c r="V802815" s="7" t="s">
        <v>69</v>
      </c>
      <c r="W802815" s="7" t="s">
        <v>75</v>
      </c>
      <c r="X802815" s="7" t="s">
        <v>69</v>
      </c>
      <c r="Y802815" s="7" t="s">
        <v>75</v>
      </c>
      <c r="Z802815" s="7" t="s">
        <v>75</v>
      </c>
      <c r="AA802815" s="7" t="s">
        <v>75</v>
      </c>
      <c r="AB802815" s="11" t="s">
        <v>75</v>
      </c>
      <c r="AC802815" s="7" t="s">
        <v>75</v>
      </c>
      <c r="AD802815" s="7" t="s">
        <v>75</v>
      </c>
      <c r="AE802815" s="7" t="s">
        <v>75</v>
      </c>
      <c r="AF802815" s="7" t="s">
        <v>75</v>
      </c>
      <c r="AG802815" s="7" t="s">
        <v>69</v>
      </c>
      <c r="AH802815" s="7" t="s">
        <v>75</v>
      </c>
      <c r="AI802815" s="7" t="s">
        <v>69</v>
      </c>
      <c r="AJ802815" s="7" t="s">
        <v>75</v>
      </c>
      <c r="AK802815" s="7" t="s">
        <v>75</v>
      </c>
      <c r="AL802815" s="7" t="s">
        <v>75</v>
      </c>
      <c r="AM802815" s="7" t="s">
        <v>69</v>
      </c>
      <c r="AN802815" s="7" t="s">
        <v>75</v>
      </c>
      <c r="AO802815" s="7" t="s">
        <v>69</v>
      </c>
      <c r="AP802815" s="7" t="s">
        <v>75</v>
      </c>
      <c r="AQ802815" s="7" t="s">
        <v>75</v>
      </c>
      <c r="AR802815" s="7" t="s">
        <v>75</v>
      </c>
      <c r="AS802815" s="7" t="s">
        <v>75</v>
      </c>
      <c r="AT802815" s="7" t="s">
        <v>75</v>
      </c>
      <c r="AU802815" s="7" t="s">
        <v>75</v>
      </c>
      <c r="AV802815" s="7" t="s">
        <v>69</v>
      </c>
      <c r="AW802815" s="7" t="s">
        <v>75</v>
      </c>
      <c r="AX802815" s="7" t="s">
        <v>69</v>
      </c>
      <c r="AY802815" s="7" t="s">
        <v>75</v>
      </c>
      <c r="AZ802815" s="7" t="s">
        <v>75</v>
      </c>
      <c r="BA802815" s="7" t="s">
        <v>75</v>
      </c>
      <c r="BB802815" s="7" t="s">
        <v>75</v>
      </c>
      <c r="BC802815" s="7" t="s">
        <v>75</v>
      </c>
      <c r="BD802815" s="7" t="s">
        <v>69</v>
      </c>
      <c r="BE802815" s="7" t="s">
        <v>75</v>
      </c>
      <c r="BF802815" s="7" t="s">
        <v>75</v>
      </c>
      <c r="BG802815" s="7" t="s">
        <v>75</v>
      </c>
      <c r="BH802815" s="7" t="s">
        <v>75</v>
      </c>
      <c r="BI802815" s="7" t="s">
        <v>75</v>
      </c>
      <c r="BJ802815" s="7" t="s">
        <v>75</v>
      </c>
      <c r="BK802815" s="7" t="s">
        <v>75</v>
      </c>
      <c r="BL802815" s="7" t="s">
        <v>75</v>
      </c>
      <c r="BM802815" s="7" t="s">
        <v>75</v>
      </c>
      <c r="BN802815" s="7" t="s">
        <v>69</v>
      </c>
      <c r="BO802815" s="13"/>
      <c r="BP802815" s="7" t="s">
        <v>75</v>
      </c>
      <c r="BQ802815" s="7" t="s">
        <v>75</v>
      </c>
      <c r="BR802815" s="7" t="s">
        <v>75</v>
      </c>
      <c r="BS802815" s="7" t="s">
        <v>75</v>
      </c>
      <c r="BT802815" s="7" t="s">
        <v>75</v>
      </c>
      <c r="BU802815" s="7" t="s">
        <v>75</v>
      </c>
      <c r="BV802815" s="7" t="s">
        <v>69</v>
      </c>
      <c r="BW802815" s="7" t="s">
        <v>69</v>
      </c>
      <c r="BX802815" s="7" t="s">
        <v>69</v>
      </c>
      <c r="BY802815" s="7" t="s">
        <v>75</v>
      </c>
      <c r="BZ802815" s="7" t="s">
        <v>75</v>
      </c>
      <c r="CA802815" s="7" t="s">
        <v>69</v>
      </c>
      <c r="CB802815" s="7" t="s">
        <v>69</v>
      </c>
      <c r="CC802815" s="7" t="s">
        <v>75</v>
      </c>
      <c r="CD802815" s="7" t="s">
        <v>75</v>
      </c>
      <c r="CE802815" s="7" t="s">
        <v>75</v>
      </c>
      <c r="CF802815" s="7" t="s">
        <v>75</v>
      </c>
      <c r="CG802815" s="7" t="s">
        <v>75</v>
      </c>
      <c r="CH802815" s="7" t="s">
        <v>69</v>
      </c>
      <c r="CI802815" s="7" t="s">
        <v>75</v>
      </c>
      <c r="CJ802815" s="7" t="s">
        <v>75</v>
      </c>
      <c r="CK802815" s="7" t="s">
        <v>75</v>
      </c>
      <c r="CL802815" s="7" t="s">
        <v>75</v>
      </c>
    </row>
    <row r="802816" spans="1:90" x14ac:dyDescent="0.25">
      <c r="A802816" s="1" t="s">
        <v>8</v>
      </c>
      <c r="B802816" s="13" t="s">
        <v>70</v>
      </c>
      <c r="C802816" s="7" t="s">
        <v>70</v>
      </c>
      <c r="D802816" s="11" t="s">
        <v>76</v>
      </c>
      <c r="E802816" s="11" t="s">
        <v>76</v>
      </c>
      <c r="F802816" s="11" t="s">
        <v>70</v>
      </c>
      <c r="G802816" s="11" t="s">
        <v>76</v>
      </c>
      <c r="H802816" s="11" t="s">
        <v>85</v>
      </c>
      <c r="I802816" s="11" t="s">
        <v>70</v>
      </c>
      <c r="J802816" s="11" t="s">
        <v>76</v>
      </c>
      <c r="K802816" s="11" t="s">
        <v>76</v>
      </c>
      <c r="L802816" s="11" t="s">
        <v>76</v>
      </c>
      <c r="M802816" s="13" t="s">
        <v>76</v>
      </c>
      <c r="N802816" s="11" t="s">
        <v>76</v>
      </c>
      <c r="O802816" s="11" t="s">
        <v>76</v>
      </c>
      <c r="P802816" s="11" t="s">
        <v>76</v>
      </c>
      <c r="Q802816" s="11" t="s">
        <v>99</v>
      </c>
      <c r="R802816" s="13" t="s">
        <v>76</v>
      </c>
      <c r="S802816" s="13" t="s">
        <v>76</v>
      </c>
      <c r="T802816" s="11" t="s">
        <v>104</v>
      </c>
      <c r="U802816" s="11" t="s">
        <v>76</v>
      </c>
      <c r="V802816" s="11" t="s">
        <v>70</v>
      </c>
      <c r="W802816" s="11" t="s">
        <v>104</v>
      </c>
      <c r="X802816" s="11" t="s">
        <v>70</v>
      </c>
      <c r="Y802816" s="11" t="s">
        <v>76</v>
      </c>
      <c r="Z802816" s="11" t="s">
        <v>76</v>
      </c>
      <c r="AA802816" s="11" t="s">
        <v>76</v>
      </c>
      <c r="AB802816" s="11" t="s">
        <v>76</v>
      </c>
      <c r="AC802816" s="11" t="s">
        <v>76</v>
      </c>
      <c r="AD802816" s="11" t="s">
        <v>76</v>
      </c>
      <c r="AE802816" s="11" t="s">
        <v>104</v>
      </c>
      <c r="AF802816" s="11" t="s">
        <v>76</v>
      </c>
      <c r="AG802816" s="11" t="s">
        <v>70</v>
      </c>
      <c r="AH802816" s="11" t="s">
        <v>76</v>
      </c>
      <c r="AI802816" s="11" t="s">
        <v>99</v>
      </c>
      <c r="AJ802816" s="11" t="s">
        <v>76</v>
      </c>
      <c r="AK802816" s="11" t="s">
        <v>76</v>
      </c>
      <c r="AL802816" s="11" t="s">
        <v>76</v>
      </c>
      <c r="AM802816" s="11" t="s">
        <v>70</v>
      </c>
      <c r="AN802816" s="11" t="s">
        <v>76</v>
      </c>
      <c r="AO802816" s="11" t="s">
        <v>70</v>
      </c>
      <c r="AP802816" s="11" t="s">
        <v>76</v>
      </c>
      <c r="AQ802816" s="11" t="s">
        <v>76</v>
      </c>
      <c r="AR802816" s="11" t="s">
        <v>76</v>
      </c>
      <c r="AS802816" s="11" t="s">
        <v>76</v>
      </c>
      <c r="AT802816" s="11" t="s">
        <v>76</v>
      </c>
      <c r="AU802816" s="13" t="s">
        <v>76</v>
      </c>
      <c r="AV802816" s="7" t="s">
        <v>151</v>
      </c>
      <c r="AW802816" s="11" t="s">
        <v>76</v>
      </c>
      <c r="AX802816" s="13" t="s">
        <v>151</v>
      </c>
      <c r="AY802816" s="11" t="s">
        <v>76</v>
      </c>
      <c r="AZ802816" s="11" t="s">
        <v>76</v>
      </c>
      <c r="BA802816" s="11" t="s">
        <v>104</v>
      </c>
      <c r="BB802816" s="11" t="s">
        <v>76</v>
      </c>
      <c r="BC802816" s="11" t="s">
        <v>76</v>
      </c>
      <c r="BD802816" s="11" t="s">
        <v>70</v>
      </c>
      <c r="BE802816" s="11" t="s">
        <v>76</v>
      </c>
      <c r="BF802816" s="11" t="s">
        <v>76</v>
      </c>
      <c r="BG802816" s="11" t="s">
        <v>76</v>
      </c>
      <c r="BH802816" s="11" t="s">
        <v>76</v>
      </c>
      <c r="BI802816" s="11" t="s">
        <v>76</v>
      </c>
      <c r="BJ802816" s="11" t="s">
        <v>76</v>
      </c>
      <c r="BK802816" s="11" t="s">
        <v>76</v>
      </c>
      <c r="BL802816" s="11" t="s">
        <v>76</v>
      </c>
      <c r="BM802816" s="11" t="s">
        <v>76</v>
      </c>
      <c r="BN802816" s="11" t="s">
        <v>70</v>
      </c>
      <c r="BO802816" s="11" t="s">
        <v>85</v>
      </c>
      <c r="BP802816" s="11" t="s">
        <v>76</v>
      </c>
      <c r="BQ802816" s="11" t="s">
        <v>76</v>
      </c>
      <c r="BR802816" s="11" t="s">
        <v>76</v>
      </c>
      <c r="BS802816" s="11" t="s">
        <v>76</v>
      </c>
      <c r="BT802816" s="11" t="s">
        <v>76</v>
      </c>
      <c r="BU802816" s="11" t="s">
        <v>76</v>
      </c>
      <c r="BV802816" s="11" t="s">
        <v>70</v>
      </c>
      <c r="BW802816" s="11" t="s">
        <v>70</v>
      </c>
      <c r="BX802816" s="11" t="s">
        <v>70</v>
      </c>
      <c r="BY802816" s="11" t="s">
        <v>104</v>
      </c>
      <c r="BZ802816" s="11" t="s">
        <v>76</v>
      </c>
      <c r="CA802816" s="11" t="s">
        <v>70</v>
      </c>
      <c r="CB802816" s="11" t="s">
        <v>70</v>
      </c>
      <c r="CC802816" s="11" t="s">
        <v>76</v>
      </c>
      <c r="CD802816" s="11" t="s">
        <v>76</v>
      </c>
      <c r="CE802816" s="11" t="s">
        <v>76</v>
      </c>
      <c r="CF802816" s="11" t="s">
        <v>104</v>
      </c>
      <c r="CG802816" s="11" t="s">
        <v>76</v>
      </c>
      <c r="CH802816" s="11" t="s">
        <v>151</v>
      </c>
      <c r="CI802816" s="11" t="s">
        <v>76</v>
      </c>
      <c r="CJ802816" s="11" t="s">
        <v>76</v>
      </c>
      <c r="CK802816" s="11" t="s">
        <v>76</v>
      </c>
      <c r="CL802816" s="11" t="s">
        <v>76</v>
      </c>
    </row>
    <row r="802817" spans="1:90" x14ac:dyDescent="0.25">
      <c r="A802817" s="1" t="s">
        <v>9</v>
      </c>
      <c r="AI802817" s="7" t="s">
        <v>56</v>
      </c>
      <c r="AK802817" s="7" t="s">
        <v>56</v>
      </c>
      <c r="AL802817" s="7" t="s">
        <v>56</v>
      </c>
      <c r="AM802817" s="7" t="s">
        <v>56</v>
      </c>
      <c r="AN802817" s="7" t="s">
        <v>56</v>
      </c>
      <c r="AO802817" s="7" t="s">
        <v>56</v>
      </c>
      <c r="AT802817" s="13"/>
      <c r="AY802817" s="7" t="s">
        <v>56</v>
      </c>
      <c r="AZ802817" s="7" t="s">
        <v>56</v>
      </c>
      <c r="BA802817" s="7" t="s">
        <v>56</v>
      </c>
      <c r="BC802817" s="7" t="s">
        <v>56</v>
      </c>
      <c r="BG802817" s="13" t="s">
        <v>56</v>
      </c>
      <c r="BL802817" s="13" t="s">
        <v>56</v>
      </c>
      <c r="BM802817" s="13"/>
      <c r="BO802817" s="13"/>
      <c r="BQ802817" s="13"/>
      <c r="BR802817" s="13" t="s">
        <v>56</v>
      </c>
      <c r="BS802817" s="13" t="s">
        <v>56</v>
      </c>
      <c r="BY802817" s="7" t="s">
        <v>56</v>
      </c>
      <c r="CL802817" s="7" t="s">
        <v>56</v>
      </c>
    </row>
    <row r="802818" spans="1:90" x14ac:dyDescent="0.25">
      <c r="A802818" s="1" t="s">
        <v>10</v>
      </c>
      <c r="B802818" s="13" t="s">
        <v>56</v>
      </c>
      <c r="C802818" s="7" t="s">
        <v>56</v>
      </c>
      <c r="D802818" s="13" t="s">
        <v>56</v>
      </c>
      <c r="E802818" s="13" t="s">
        <v>56</v>
      </c>
      <c r="F802818" s="13" t="s">
        <v>56</v>
      </c>
      <c r="G802818" s="13" t="s">
        <v>56</v>
      </c>
      <c r="H802818" s="13" t="s">
        <v>56</v>
      </c>
      <c r="I802818" s="13" t="s">
        <v>56</v>
      </c>
      <c r="J802818" s="13" t="s">
        <v>56</v>
      </c>
      <c r="K802818" s="13" t="s">
        <v>56</v>
      </c>
      <c r="L802818" s="13" t="s">
        <v>56</v>
      </c>
      <c r="M802818" s="13" t="s">
        <v>56</v>
      </c>
      <c r="N802818" s="13" t="s">
        <v>56</v>
      </c>
      <c r="O802818" s="13" t="s">
        <v>56</v>
      </c>
      <c r="P802818" s="13" t="s">
        <v>56</v>
      </c>
      <c r="Q802818" s="13" t="s">
        <v>56</v>
      </c>
      <c r="R802818" s="13" t="s">
        <v>56</v>
      </c>
      <c r="S802818" s="13" t="s">
        <v>56</v>
      </c>
      <c r="T802818" s="7" t="s">
        <v>56</v>
      </c>
      <c r="U802818" s="7" t="s">
        <v>56</v>
      </c>
      <c r="V802818" s="7" t="s">
        <v>56</v>
      </c>
      <c r="W802818" s="7" t="s">
        <v>56</v>
      </c>
      <c r="X802818" s="7" t="s">
        <v>56</v>
      </c>
      <c r="Y802818" s="7" t="s">
        <v>56</v>
      </c>
      <c r="Z802818" s="7" t="s">
        <v>56</v>
      </c>
      <c r="AA802818" s="7" t="s">
        <v>56</v>
      </c>
      <c r="AB802818" s="7" t="s">
        <v>56</v>
      </c>
      <c r="AC802818" s="7" t="s">
        <v>56</v>
      </c>
      <c r="AD802818" s="7" t="s">
        <v>56</v>
      </c>
      <c r="AE802818" s="7" t="s">
        <v>56</v>
      </c>
      <c r="AS802818" s="13"/>
      <c r="BE802818" s="13"/>
      <c r="BT802818" s="13"/>
    </row>
    <row r="802819" spans="1:90" x14ac:dyDescent="0.25">
      <c r="A802819" s="1" t="s">
        <v>11</v>
      </c>
      <c r="AF802819" s="7" t="s">
        <v>56</v>
      </c>
      <c r="AG802819" s="13" t="s">
        <v>56</v>
      </c>
      <c r="AH802819" s="7" t="s">
        <v>56</v>
      </c>
      <c r="AJ802819" s="13" t="s">
        <v>56</v>
      </c>
      <c r="AN802819" s="13"/>
      <c r="AP802819" s="13" t="s">
        <v>56</v>
      </c>
      <c r="AQ802819" s="13" t="s">
        <v>56</v>
      </c>
      <c r="AR802819" s="13" t="s">
        <v>56</v>
      </c>
      <c r="AS802819" s="7" t="s">
        <v>56</v>
      </c>
      <c r="AT802819" s="7" t="s">
        <v>56</v>
      </c>
      <c r="AU802819" s="13" t="s">
        <v>56</v>
      </c>
      <c r="AV802819" s="13" t="s">
        <v>56</v>
      </c>
      <c r="AW802819" s="13" t="s">
        <v>56</v>
      </c>
      <c r="AX802819" s="13" t="s">
        <v>56</v>
      </c>
      <c r="BB802819" s="13" t="s">
        <v>56</v>
      </c>
      <c r="BD802819" s="13" t="s">
        <v>56</v>
      </c>
      <c r="BE802819" s="13" t="s">
        <v>56</v>
      </c>
      <c r="BF802819" s="13" t="s">
        <v>56</v>
      </c>
      <c r="BH802819" s="7" t="s">
        <v>56</v>
      </c>
      <c r="BI802819" s="13" t="s">
        <v>56</v>
      </c>
      <c r="BJ802819" s="13" t="s">
        <v>56</v>
      </c>
      <c r="BK802819" s="13" t="s">
        <v>56</v>
      </c>
      <c r="BM802819" s="7" t="s">
        <v>56</v>
      </c>
      <c r="BN802819" s="13" t="s">
        <v>56</v>
      </c>
      <c r="BO802819" s="7" t="s">
        <v>56</v>
      </c>
      <c r="BP802819" s="7" t="s">
        <v>56</v>
      </c>
      <c r="BQ802819" s="7" t="s">
        <v>56</v>
      </c>
      <c r="BT802819" s="13" t="s">
        <v>56</v>
      </c>
      <c r="BU802819" s="13" t="s">
        <v>56</v>
      </c>
      <c r="BV802819" s="13" t="s">
        <v>56</v>
      </c>
      <c r="BW802819" s="13" t="s">
        <v>56</v>
      </c>
      <c r="BX802819" s="13" t="s">
        <v>56</v>
      </c>
      <c r="BZ802819" s="13" t="s">
        <v>56</v>
      </c>
      <c r="CA802819" s="7" t="s">
        <v>56</v>
      </c>
      <c r="CB802819" s="7" t="s">
        <v>56</v>
      </c>
      <c r="CC802819" s="7" t="s">
        <v>56</v>
      </c>
      <c r="CD802819" s="7" t="s">
        <v>56</v>
      </c>
      <c r="CE802819" s="7" t="s">
        <v>56</v>
      </c>
      <c r="CF802819" s="7" t="s">
        <v>56</v>
      </c>
      <c r="CG802819" s="7" t="s">
        <v>56</v>
      </c>
      <c r="CH802819" s="7" t="s">
        <v>56</v>
      </c>
      <c r="CI802819" s="7" t="s">
        <v>56</v>
      </c>
      <c r="CJ802819" s="7" t="s">
        <v>56</v>
      </c>
      <c r="CK802819" s="7" t="s">
        <v>56</v>
      </c>
    </row>
    <row r="802820" spans="1:90" x14ac:dyDescent="0.25">
      <c r="A802820" s="16" t="s">
        <v>12</v>
      </c>
      <c r="C802820" s="13"/>
      <c r="AF802820" s="7" t="s">
        <v>56</v>
      </c>
      <c r="AG802820" s="13" t="s">
        <v>56</v>
      </c>
      <c r="AH802820" s="7" t="s">
        <v>56</v>
      </c>
      <c r="AI802820" s="13" t="s">
        <v>56</v>
      </c>
      <c r="AJ802820" s="13" t="s">
        <v>56</v>
      </c>
      <c r="AK802820" s="13" t="s">
        <v>56</v>
      </c>
      <c r="AL802820" s="13" t="s">
        <v>56</v>
      </c>
      <c r="AM802820" s="13" t="s">
        <v>56</v>
      </c>
      <c r="AN802820" s="13" t="s">
        <v>56</v>
      </c>
      <c r="AO802820" s="13" t="s">
        <v>56</v>
      </c>
      <c r="AP802820" s="13" t="s">
        <v>56</v>
      </c>
      <c r="AQ802820" s="13" t="s">
        <v>56</v>
      </c>
      <c r="AR802820" s="13" t="s">
        <v>56</v>
      </c>
      <c r="AS802820" s="7" t="s">
        <v>56</v>
      </c>
      <c r="AT802820" s="7" t="s">
        <v>56</v>
      </c>
      <c r="AU802820" s="13" t="s">
        <v>56</v>
      </c>
      <c r="AV802820" s="13" t="s">
        <v>56</v>
      </c>
      <c r="AW802820" s="13" t="s">
        <v>56</v>
      </c>
      <c r="AX802820" s="13" t="s">
        <v>56</v>
      </c>
      <c r="AY802820" s="13" t="s">
        <v>56</v>
      </c>
      <c r="AZ802820" s="13" t="s">
        <v>56</v>
      </c>
      <c r="BA802820" s="13" t="s">
        <v>56</v>
      </c>
      <c r="BB802820" s="13" t="s">
        <v>56</v>
      </c>
      <c r="BC802820" s="13" t="s">
        <v>56</v>
      </c>
      <c r="BD802820" s="13" t="s">
        <v>56</v>
      </c>
      <c r="BE802820" s="13" t="s">
        <v>56</v>
      </c>
      <c r="BF802820" s="13" t="s">
        <v>56</v>
      </c>
      <c r="BG802820" s="13" t="s">
        <v>56</v>
      </c>
      <c r="BH802820" s="7" t="s">
        <v>56</v>
      </c>
      <c r="BI802820" s="13" t="s">
        <v>56</v>
      </c>
      <c r="BJ802820" s="13" t="s">
        <v>56</v>
      </c>
      <c r="BK802820" s="13" t="s">
        <v>56</v>
      </c>
      <c r="BL802820" s="13" t="s">
        <v>56</v>
      </c>
      <c r="BM802820" s="7" t="s">
        <v>56</v>
      </c>
      <c r="BN802820" s="13" t="s">
        <v>56</v>
      </c>
      <c r="BO802820" s="13" t="s">
        <v>56</v>
      </c>
      <c r="BP802820" s="7" t="s">
        <v>56</v>
      </c>
      <c r="BQ802820" s="7" t="s">
        <v>56</v>
      </c>
      <c r="BR802820" s="13" t="s">
        <v>56</v>
      </c>
      <c r="BS802820" s="13" t="s">
        <v>56</v>
      </c>
      <c r="BT802820" s="13" t="s">
        <v>56</v>
      </c>
      <c r="BU802820" s="13" t="s">
        <v>56</v>
      </c>
      <c r="BV802820" s="13" t="s">
        <v>56</v>
      </c>
      <c r="BW802820" s="13" t="s">
        <v>56</v>
      </c>
      <c r="BX802820" s="13" t="s">
        <v>56</v>
      </c>
      <c r="BY802820" s="7" t="s">
        <v>56</v>
      </c>
      <c r="CA802820" s="7" t="s">
        <v>56</v>
      </c>
      <c r="CB802820" s="7" t="s">
        <v>56</v>
      </c>
      <c r="CC802820" s="7" t="s">
        <v>56</v>
      </c>
      <c r="CE802820" s="7" t="s">
        <v>56</v>
      </c>
      <c r="CG802820" s="7" t="s">
        <v>56</v>
      </c>
      <c r="CH802820" s="7" t="s">
        <v>56</v>
      </c>
      <c r="CI802820" s="7" t="s">
        <v>56</v>
      </c>
      <c r="CK802820" s="7" t="s">
        <v>56</v>
      </c>
      <c r="CL802820" s="7" t="s">
        <v>56</v>
      </c>
    </row>
    <row r="802821" spans="1:90" x14ac:dyDescent="0.25">
      <c r="A802821" s="7" t="s">
        <v>13</v>
      </c>
      <c r="AF802821" s="7">
        <v>1</v>
      </c>
      <c r="AG802821" s="7">
        <v>1</v>
      </c>
      <c r="AH802821" s="7">
        <v>1</v>
      </c>
      <c r="AI802821" s="7">
        <v>2</v>
      </c>
      <c r="AJ802821" s="13">
        <v>1</v>
      </c>
      <c r="AL802821" s="7">
        <v>2</v>
      </c>
      <c r="AN802821" s="7">
        <v>2</v>
      </c>
      <c r="AP802821" s="7">
        <v>1</v>
      </c>
      <c r="AT802821" s="7">
        <v>1</v>
      </c>
      <c r="AU802821" s="7">
        <v>1</v>
      </c>
      <c r="AV802821" s="7">
        <v>1</v>
      </c>
      <c r="AW802821" s="7">
        <v>1</v>
      </c>
      <c r="AX802821" s="7">
        <v>2</v>
      </c>
      <c r="AY802821" s="7">
        <v>2</v>
      </c>
      <c r="AZ802821" s="7">
        <v>1</v>
      </c>
      <c r="BB802821" s="7">
        <v>1</v>
      </c>
      <c r="BC802821" s="7">
        <v>2</v>
      </c>
      <c r="BD802821" s="13" t="s">
        <v>157</v>
      </c>
      <c r="BF802821" s="7">
        <v>1</v>
      </c>
      <c r="BG802821" s="7">
        <v>2</v>
      </c>
      <c r="BI802821" s="7">
        <v>1</v>
      </c>
      <c r="BM802821" s="7">
        <v>2</v>
      </c>
      <c r="BP802821" s="7">
        <v>1</v>
      </c>
      <c r="BQ802821" s="7">
        <v>1</v>
      </c>
      <c r="BR802821" s="13">
        <v>2</v>
      </c>
      <c r="BS802821" s="7">
        <v>1</v>
      </c>
      <c r="BU802821" s="7">
        <v>1</v>
      </c>
      <c r="BW802821" s="7">
        <v>1</v>
      </c>
      <c r="BX802821" s="7">
        <v>3</v>
      </c>
      <c r="BY802821" s="7">
        <v>1</v>
      </c>
      <c r="CA802821" s="7">
        <v>1</v>
      </c>
      <c r="CB802821" s="7">
        <v>1</v>
      </c>
      <c r="CG802821" s="7">
        <v>1</v>
      </c>
      <c r="CH802821" s="7">
        <v>1</v>
      </c>
      <c r="CI802821" s="7">
        <v>2</v>
      </c>
      <c r="CK802821" s="7">
        <v>1</v>
      </c>
    </row>
    <row r="802822" spans="1:90" x14ac:dyDescent="0.25">
      <c r="A802822" s="7" t="s">
        <v>14</v>
      </c>
      <c r="AF802822" s="13" t="s">
        <v>122</v>
      </c>
      <c r="AH802822" s="7" t="s">
        <v>126</v>
      </c>
      <c r="AI802822" s="7">
        <v>4</v>
      </c>
      <c r="AJ802822" s="7">
        <v>1</v>
      </c>
      <c r="AK802822" s="7">
        <v>2</v>
      </c>
      <c r="AL802822" s="13">
        <v>3</v>
      </c>
      <c r="AM802822" s="7">
        <v>4</v>
      </c>
      <c r="AN802822" s="13" t="s">
        <v>137</v>
      </c>
      <c r="AO802822" s="7">
        <v>4</v>
      </c>
      <c r="AQ802822" s="13" t="s">
        <v>141</v>
      </c>
      <c r="AR802822" s="13" t="s">
        <v>141</v>
      </c>
      <c r="AS802822" s="7" t="s">
        <v>141</v>
      </c>
      <c r="AT802822" s="7">
        <v>1</v>
      </c>
      <c r="AU802822" s="13" t="s">
        <v>141</v>
      </c>
      <c r="AV802822" s="13" t="s">
        <v>141</v>
      </c>
      <c r="AW802822" s="13" t="s">
        <v>141</v>
      </c>
      <c r="AX802822" s="13" t="s">
        <v>141</v>
      </c>
      <c r="AY802822" s="7" t="s">
        <v>157</v>
      </c>
      <c r="BA802822" s="7">
        <v>1</v>
      </c>
      <c r="BE802822" s="13" t="s">
        <v>141</v>
      </c>
      <c r="BG802822" s="7">
        <v>9</v>
      </c>
      <c r="BH802822" s="13" t="s">
        <v>141</v>
      </c>
      <c r="BJ802822" s="13" t="s">
        <v>141</v>
      </c>
      <c r="BK802822" s="13" t="s">
        <v>141</v>
      </c>
      <c r="BL802822" s="7">
        <v>2</v>
      </c>
      <c r="BN802822" s="13" t="s">
        <v>141</v>
      </c>
      <c r="BO802822" s="7">
        <v>1</v>
      </c>
      <c r="BP802822" s="13" t="s">
        <v>141</v>
      </c>
      <c r="BQ802822" s="7">
        <v>1</v>
      </c>
      <c r="BR802822" s="13" t="s">
        <v>141</v>
      </c>
      <c r="BS802822" s="7">
        <v>6</v>
      </c>
      <c r="BV802822" s="7">
        <v>1</v>
      </c>
      <c r="BW802822" s="13" t="s">
        <v>141</v>
      </c>
      <c r="BX802822" s="13" t="s">
        <v>141</v>
      </c>
      <c r="BY802822" s="7">
        <v>4</v>
      </c>
      <c r="BZ802822" s="7">
        <v>1</v>
      </c>
      <c r="CC802822" s="7">
        <v>2</v>
      </c>
      <c r="CD802822" s="7">
        <v>1</v>
      </c>
      <c r="CE802822" s="7">
        <v>1</v>
      </c>
      <c r="CG802822" s="7" t="s">
        <v>141</v>
      </c>
      <c r="CH802822" s="7">
        <v>1</v>
      </c>
      <c r="CI802822" s="7">
        <v>3</v>
      </c>
      <c r="CJ802822" s="7" t="s">
        <v>141</v>
      </c>
      <c r="CK802822" s="7">
        <v>1</v>
      </c>
      <c r="CL802822" s="7">
        <v>6</v>
      </c>
    </row>
    <row r="802823" spans="1:90" x14ac:dyDescent="0.25">
      <c r="A802823" s="7" t="s">
        <v>15</v>
      </c>
      <c r="AF802823" s="7">
        <v>1</v>
      </c>
      <c r="AG802823" s="7">
        <f>AG802821+AG802822</f>
        <v>1</v>
      </c>
      <c r="AH802823" s="7">
        <v>2</v>
      </c>
      <c r="AI802823" s="7">
        <f>AI802821+AI802822</f>
        <v>6</v>
      </c>
      <c r="AJ802823" s="7">
        <f>AJ802821+AJ802822</f>
        <v>2</v>
      </c>
      <c r="AK802823" s="7">
        <f>AK802821+AK802822</f>
        <v>2</v>
      </c>
      <c r="AL802823" s="7">
        <f>AL802821+AL802822</f>
        <v>5</v>
      </c>
      <c r="AM802823" s="7">
        <f>AM802821+AM802822</f>
        <v>4</v>
      </c>
      <c r="AN802823" s="7">
        <v>10</v>
      </c>
      <c r="AO802823" s="7">
        <f>AO802821+AO802822</f>
        <v>4</v>
      </c>
      <c r="AP802823" s="7">
        <f>AP802821+AP802822</f>
        <v>1</v>
      </c>
      <c r="AQ802823" s="7">
        <v>1</v>
      </c>
      <c r="AR802823" s="7">
        <v>1</v>
      </c>
      <c r="AS802823" s="7">
        <v>1</v>
      </c>
      <c r="AT802823" s="7">
        <f>AT802821+AT802822</f>
        <v>2</v>
      </c>
      <c r="AU802823" s="7">
        <v>2</v>
      </c>
      <c r="AV802823" s="7">
        <v>2</v>
      </c>
      <c r="AW802823" s="7">
        <v>2</v>
      </c>
      <c r="AX802823" s="7">
        <v>3</v>
      </c>
      <c r="AY802823" s="7">
        <v>4</v>
      </c>
      <c r="AZ802823" s="7">
        <f>AZ802821+AZ802822</f>
        <v>1</v>
      </c>
      <c r="BA802823" s="7">
        <f>BA802821+BA802822</f>
        <v>1</v>
      </c>
      <c r="BB802823" s="7">
        <f>BB802821+BB802822</f>
        <v>1</v>
      </c>
      <c r="BC802823" s="7">
        <f>BC802821+BC802822</f>
        <v>2</v>
      </c>
      <c r="BD802823" s="7">
        <v>2</v>
      </c>
      <c r="BE802823" s="7">
        <v>1</v>
      </c>
      <c r="BF802823" s="7">
        <f>BF802821+BF802822</f>
        <v>1</v>
      </c>
      <c r="BG802823" s="7">
        <f>BG802821+BG802822</f>
        <v>11</v>
      </c>
      <c r="BH802823" s="7">
        <v>1</v>
      </c>
      <c r="BI802823" s="7">
        <f>BI802821+BI802822</f>
        <v>1</v>
      </c>
      <c r="BJ802823" s="7">
        <v>1</v>
      </c>
      <c r="BK802823" s="7">
        <v>1</v>
      </c>
      <c r="BL802823" s="7">
        <f>BL802821+BL802822</f>
        <v>2</v>
      </c>
      <c r="BM802823" s="7">
        <f>BM802821+BM802822</f>
        <v>2</v>
      </c>
      <c r="BN802823" s="7">
        <v>1</v>
      </c>
      <c r="BO802823" s="7">
        <f>BO802821+BO802822</f>
        <v>1</v>
      </c>
      <c r="BP802823" s="7">
        <v>2</v>
      </c>
      <c r="BQ802823" s="7">
        <f>BQ802821+BQ802822</f>
        <v>2</v>
      </c>
      <c r="BR802823" s="7">
        <v>3</v>
      </c>
      <c r="BS802823" s="7">
        <f>BS802821+BS802822</f>
        <v>7</v>
      </c>
      <c r="BU802823" s="7">
        <f>BU802821+BU802822</f>
        <v>1</v>
      </c>
      <c r="BV802823" s="7">
        <f>BV802821+BV802822</f>
        <v>1</v>
      </c>
      <c r="BW802823" s="7">
        <v>2</v>
      </c>
      <c r="BX802823" s="7">
        <v>4</v>
      </c>
      <c r="BY802823" s="7">
        <v>5</v>
      </c>
      <c r="BZ802823" s="7">
        <v>1</v>
      </c>
      <c r="CA802823" s="7">
        <v>1</v>
      </c>
      <c r="CB802823" s="7">
        <v>1</v>
      </c>
      <c r="CC802823" s="7">
        <v>2</v>
      </c>
      <c r="CD802823" s="7">
        <v>1</v>
      </c>
      <c r="CE802823" s="7">
        <v>1</v>
      </c>
      <c r="CG802823" s="7">
        <v>2</v>
      </c>
      <c r="CH802823" s="7">
        <v>2</v>
      </c>
      <c r="CI802823" s="7">
        <v>5</v>
      </c>
      <c r="CJ802823" s="7">
        <v>1</v>
      </c>
      <c r="CK802823" s="7">
        <v>2</v>
      </c>
      <c r="CL802823" s="7">
        <v>6</v>
      </c>
    </row>
    <row r="802824" spans="1:90" x14ac:dyDescent="0.25">
      <c r="A802824" s="1" t="s">
        <v>16</v>
      </c>
      <c r="AF802824" s="13" t="s">
        <v>56</v>
      </c>
      <c r="AH802824" s="7" t="s">
        <v>56</v>
      </c>
      <c r="AI802824" s="13" t="s">
        <v>56</v>
      </c>
      <c r="AJ802824" s="13" t="s">
        <v>56</v>
      </c>
      <c r="AK802824" s="13" t="s">
        <v>56</v>
      </c>
      <c r="AL802824" s="13" t="s">
        <v>56</v>
      </c>
      <c r="AN802824" s="13" t="s">
        <v>56</v>
      </c>
      <c r="AT802824" s="13" t="s">
        <v>56</v>
      </c>
      <c r="AU802824" s="13" t="s">
        <v>56</v>
      </c>
      <c r="AV802824" s="13" t="s">
        <v>56</v>
      </c>
      <c r="AW802824" s="13" t="s">
        <v>56</v>
      </c>
      <c r="AX802824" s="13" t="s">
        <v>56</v>
      </c>
      <c r="AY802824" s="13" t="s">
        <v>56</v>
      </c>
      <c r="BG802824" s="13" t="s">
        <v>56</v>
      </c>
      <c r="BP802824" s="13" t="s">
        <v>56</v>
      </c>
      <c r="BQ802824" s="7" t="s">
        <v>56</v>
      </c>
      <c r="BR802824" s="7" t="s">
        <v>56</v>
      </c>
      <c r="BS802824" s="7" t="s">
        <v>56</v>
      </c>
      <c r="BW802824" s="13" t="s">
        <v>56</v>
      </c>
      <c r="BX802824" s="13" t="s">
        <v>56</v>
      </c>
      <c r="BY802824" s="7" t="s">
        <v>56</v>
      </c>
      <c r="CG802824" s="7" t="s">
        <v>56</v>
      </c>
      <c r="CH802824" s="7" t="s">
        <v>56</v>
      </c>
      <c r="CI802824" s="7" t="s">
        <v>56</v>
      </c>
      <c r="CK802824" s="7" t="s">
        <v>56</v>
      </c>
    </row>
    <row r="802825" spans="1:90" x14ac:dyDescent="0.25">
      <c r="A802825" s="16" t="s">
        <v>17</v>
      </c>
      <c r="AF802825" s="13"/>
      <c r="AI802825" s="13"/>
      <c r="AJ802825" s="13"/>
      <c r="AK802825" s="13"/>
      <c r="AL802825" s="13"/>
      <c r="AN802825" s="13"/>
      <c r="AT802825" s="13"/>
      <c r="AU802825" s="13"/>
      <c r="AV802825" s="13"/>
      <c r="AW802825" s="13"/>
      <c r="AX802825" s="13"/>
      <c r="AY802825" s="13"/>
      <c r="BG802825" s="13"/>
      <c r="BP802825" s="13">
        <v>1</v>
      </c>
    </row>
    <row r="802826" spans="1:90" x14ac:dyDescent="0.25">
      <c r="A802826" s="16" t="s">
        <v>18</v>
      </c>
      <c r="AF802826" s="13"/>
      <c r="AI802826" s="13"/>
      <c r="AJ802826" s="13"/>
      <c r="AK802826" s="13"/>
      <c r="AL802826" s="13"/>
      <c r="AN802826" s="13"/>
      <c r="AT802826" s="13"/>
      <c r="AU802826" s="13"/>
      <c r="AV802826" s="13"/>
      <c r="AW802826" s="13"/>
      <c r="AX802826" s="13"/>
      <c r="AY802826" s="13"/>
      <c r="AZ802826" s="7">
        <v>429</v>
      </c>
    </row>
    <row r="802827" spans="1:90" x14ac:dyDescent="0.25">
      <c r="A802827" s="1" t="s">
        <v>19</v>
      </c>
      <c r="AI802827" s="7">
        <v>1</v>
      </c>
      <c r="AY802827" s="7">
        <v>1</v>
      </c>
      <c r="BC802827" s="7">
        <v>1</v>
      </c>
    </row>
    <row r="802828" spans="1:90" x14ac:dyDescent="0.25">
      <c r="A802828" s="16" t="s">
        <v>20</v>
      </c>
      <c r="AF802828" s="13"/>
      <c r="AI802828" s="13"/>
      <c r="AJ802828" s="13"/>
      <c r="AK802828" s="13"/>
      <c r="AL802828" s="13"/>
      <c r="AN802828" s="13"/>
      <c r="AT802828" s="13"/>
      <c r="AU802828" s="13"/>
      <c r="AV802828" s="13"/>
      <c r="AW802828" s="13"/>
      <c r="AX802828" s="13"/>
      <c r="AY802828" s="13"/>
      <c r="BB802828" s="7">
        <v>2</v>
      </c>
    </row>
    <row r="802829" spans="1:90" x14ac:dyDescent="0.25">
      <c r="A802829" s="1" t="s">
        <v>21</v>
      </c>
      <c r="AH802829" s="7">
        <v>1</v>
      </c>
      <c r="AT802829" s="7">
        <v>1</v>
      </c>
    </row>
    <row r="802830" spans="1:90" x14ac:dyDescent="0.25">
      <c r="A802830" s="1" t="s">
        <v>22</v>
      </c>
      <c r="BG802830" s="7">
        <v>27</v>
      </c>
      <c r="BR802830" s="7">
        <v>1</v>
      </c>
      <c r="BX802830" s="7">
        <v>1</v>
      </c>
    </row>
    <row r="802831" spans="1:90" x14ac:dyDescent="0.25">
      <c r="A802831" s="17" t="s">
        <v>48</v>
      </c>
      <c r="AJ802831" s="7">
        <v>1</v>
      </c>
      <c r="AV802831" s="7">
        <v>1</v>
      </c>
      <c r="BF802831" s="7">
        <v>1</v>
      </c>
      <c r="CI802831" s="7">
        <v>1</v>
      </c>
    </row>
    <row r="802832" spans="1:90" x14ac:dyDescent="0.25">
      <c r="A802832" s="16" t="s">
        <v>23</v>
      </c>
      <c r="AI802832" s="7">
        <v>4</v>
      </c>
      <c r="AL802832" s="13">
        <v>3</v>
      </c>
      <c r="AP802832" s="7">
        <v>1</v>
      </c>
      <c r="AU802832" s="7">
        <v>1</v>
      </c>
      <c r="AW802832" s="7">
        <v>1</v>
      </c>
      <c r="AX802832" s="7">
        <v>1</v>
      </c>
      <c r="AY802832" s="7">
        <v>1</v>
      </c>
      <c r="BC802832" s="7">
        <v>36</v>
      </c>
      <c r="BD802832" s="7">
        <v>1</v>
      </c>
      <c r="BG802832" s="7">
        <v>4</v>
      </c>
      <c r="BI802832" s="7">
        <v>1</v>
      </c>
      <c r="BM802832" s="7">
        <v>2</v>
      </c>
      <c r="BQ802832" s="7">
        <v>1</v>
      </c>
      <c r="BR802832" s="7">
        <v>34</v>
      </c>
      <c r="BS802832" s="7">
        <v>10</v>
      </c>
      <c r="BU802832" s="7">
        <v>2</v>
      </c>
      <c r="BW802832" s="7">
        <v>9</v>
      </c>
      <c r="BX802832" s="7">
        <v>2</v>
      </c>
      <c r="BY802832" s="7">
        <v>4</v>
      </c>
      <c r="CB802832" s="7">
        <v>9</v>
      </c>
      <c r="CG802832" s="7">
        <v>4</v>
      </c>
      <c r="CH802832" s="7">
        <v>2</v>
      </c>
      <c r="CK802832" s="7">
        <v>9</v>
      </c>
    </row>
    <row r="802833" spans="1:90" x14ac:dyDescent="0.25">
      <c r="A802833" s="17" t="s">
        <v>211</v>
      </c>
      <c r="AL802833" s="13"/>
      <c r="BD802833" s="7">
        <v>1</v>
      </c>
      <c r="CA802833" s="7">
        <v>1</v>
      </c>
    </row>
    <row r="802834" spans="1:90" x14ac:dyDescent="0.25">
      <c r="A802834" s="1" t="s">
        <v>24</v>
      </c>
      <c r="AF802834" s="7">
        <v>2</v>
      </c>
      <c r="AG802834" s="7">
        <v>3</v>
      </c>
      <c r="AL802834" s="7">
        <v>1</v>
      </c>
      <c r="AN802834" s="7">
        <v>2</v>
      </c>
      <c r="AX802834" s="7">
        <v>1</v>
      </c>
    </row>
    <row r="802835" spans="1:90" x14ac:dyDescent="0.25">
      <c r="A802835" s="1" t="s">
        <v>25</v>
      </c>
      <c r="AN802835" s="7">
        <v>1</v>
      </c>
      <c r="BM802835" s="7">
        <v>2</v>
      </c>
      <c r="BX802835" s="7">
        <v>1</v>
      </c>
    </row>
    <row r="802836" spans="1:90" x14ac:dyDescent="0.25">
      <c r="A802836" s="17" t="s">
        <v>49</v>
      </c>
      <c r="AF802836" s="7">
        <v>3</v>
      </c>
      <c r="AL802836" s="7">
        <v>797</v>
      </c>
      <c r="AM802836" s="7">
        <v>11</v>
      </c>
      <c r="AN802836" s="7">
        <v>11</v>
      </c>
      <c r="AR802836" s="7">
        <v>999999999</v>
      </c>
      <c r="AS802836" s="7">
        <v>999999999</v>
      </c>
      <c r="AT802836" s="7">
        <v>11</v>
      </c>
      <c r="AU802836" s="7">
        <v>4</v>
      </c>
      <c r="AV802836" s="7">
        <v>3</v>
      </c>
      <c r="AW802836" s="7">
        <v>2</v>
      </c>
      <c r="AX802836" s="7">
        <v>1</v>
      </c>
      <c r="BE802836" s="7">
        <v>3</v>
      </c>
      <c r="BG802836" s="7">
        <v>75</v>
      </c>
      <c r="BH802836" s="7">
        <v>1</v>
      </c>
      <c r="BJ802836" s="7">
        <v>1</v>
      </c>
      <c r="BK802836" s="7">
        <v>94</v>
      </c>
      <c r="BL802836" s="7">
        <v>638</v>
      </c>
      <c r="BN802836" s="7">
        <v>1</v>
      </c>
      <c r="BP802836" s="7">
        <v>25</v>
      </c>
      <c r="BR802836" s="7">
        <v>14</v>
      </c>
      <c r="BT802836" s="7">
        <v>2</v>
      </c>
      <c r="BV802836" s="7">
        <v>1</v>
      </c>
      <c r="BW802836" s="7">
        <v>4</v>
      </c>
      <c r="BX802836" s="7">
        <v>11</v>
      </c>
      <c r="BY802836" s="7">
        <v>32</v>
      </c>
      <c r="BZ802836" s="7">
        <v>1</v>
      </c>
      <c r="CC802836" s="7">
        <v>7</v>
      </c>
      <c r="CD802836" s="7">
        <v>6</v>
      </c>
      <c r="CE802836" s="7">
        <v>20</v>
      </c>
      <c r="CF802836" s="7">
        <v>2</v>
      </c>
      <c r="CG802836" s="7">
        <v>5</v>
      </c>
      <c r="CH802836" s="7">
        <v>7</v>
      </c>
      <c r="CI802836" s="7">
        <v>66</v>
      </c>
      <c r="CJ802836" s="7">
        <v>3</v>
      </c>
      <c r="CK802836" s="7">
        <v>1</v>
      </c>
      <c r="CL802836" s="7">
        <v>1696</v>
      </c>
    </row>
    <row r="802837" spans="1:90" x14ac:dyDescent="0.25">
      <c r="A802837" s="17" t="s">
        <v>50</v>
      </c>
      <c r="AY802837" s="7">
        <v>5</v>
      </c>
      <c r="CE802837" s="7">
        <v>1</v>
      </c>
      <c r="CH802837" s="7">
        <v>5</v>
      </c>
      <c r="CL802837" s="7">
        <v>178</v>
      </c>
    </row>
    <row r="802838" spans="1:90" x14ac:dyDescent="0.25">
      <c r="A802838" s="1" t="s">
        <v>26</v>
      </c>
      <c r="BG802838" s="7">
        <v>2</v>
      </c>
      <c r="BV802838" s="7">
        <v>6</v>
      </c>
      <c r="BY802838" s="7">
        <v>15</v>
      </c>
      <c r="CL802838" s="7">
        <v>1</v>
      </c>
    </row>
    <row r="802839" spans="1:90" x14ac:dyDescent="0.25">
      <c r="A802839" s="16" t="s">
        <v>27</v>
      </c>
      <c r="BG802839" s="7">
        <v>18</v>
      </c>
      <c r="BS802839" s="7">
        <v>2</v>
      </c>
    </row>
    <row r="802840" spans="1:90" x14ac:dyDescent="0.25">
      <c r="A802840" s="16" t="s">
        <v>28</v>
      </c>
      <c r="BA802840" s="7">
        <v>1933</v>
      </c>
      <c r="BG802840" s="7">
        <v>4</v>
      </c>
      <c r="BL802840" s="7">
        <v>59</v>
      </c>
      <c r="BO802840" s="7">
        <v>5</v>
      </c>
      <c r="CH802840" s="7">
        <v>5</v>
      </c>
      <c r="CI802840" s="7">
        <v>1</v>
      </c>
      <c r="CL802840" s="7">
        <v>161</v>
      </c>
    </row>
    <row r="802841" spans="1:90" x14ac:dyDescent="0.25">
      <c r="A802841" s="16" t="s">
        <v>29</v>
      </c>
      <c r="AN802841" s="13">
        <v>2</v>
      </c>
    </row>
    <row r="802842" spans="1:90" x14ac:dyDescent="0.25">
      <c r="A802842" s="1" t="s">
        <v>30</v>
      </c>
      <c r="AI802842" s="7">
        <v>1</v>
      </c>
      <c r="AY802842" s="7">
        <v>96</v>
      </c>
      <c r="BG802842" s="7">
        <v>27</v>
      </c>
      <c r="BY802842" s="7">
        <v>17</v>
      </c>
    </row>
    <row r="802843" spans="1:90" x14ac:dyDescent="0.25">
      <c r="A802843" s="17" t="s">
        <v>51</v>
      </c>
      <c r="AO802843" s="7">
        <v>2</v>
      </c>
      <c r="AT802843" s="7">
        <v>8</v>
      </c>
      <c r="AY802843" s="7">
        <v>24</v>
      </c>
      <c r="BG802843" s="7">
        <v>3</v>
      </c>
      <c r="BY802843" s="7">
        <v>4</v>
      </c>
    </row>
    <row r="802844" spans="1:90" x14ac:dyDescent="0.25">
      <c r="A802844" s="16" t="s">
        <v>31</v>
      </c>
      <c r="AJ802844" s="7">
        <v>3</v>
      </c>
      <c r="AL802844" s="13">
        <v>109</v>
      </c>
      <c r="AM802844" s="7">
        <v>6</v>
      </c>
      <c r="AN802844" s="7">
        <v>25</v>
      </c>
      <c r="AO802844" s="7">
        <v>10</v>
      </c>
      <c r="BG802844" s="7">
        <v>3</v>
      </c>
      <c r="BS802844" s="7">
        <v>4</v>
      </c>
      <c r="CC802844" s="7">
        <v>4</v>
      </c>
      <c r="CI802844" s="7">
        <v>2</v>
      </c>
      <c r="CL802844" s="7">
        <v>3</v>
      </c>
    </row>
    <row r="802845" spans="1:90" x14ac:dyDescent="0.25">
      <c r="A802845" s="16" t="s">
        <v>32</v>
      </c>
    </row>
    <row r="802846" spans="1:90" x14ac:dyDescent="0.25">
      <c r="A802846" s="16" t="s">
        <v>33</v>
      </c>
      <c r="BG802846" s="7">
        <v>2</v>
      </c>
      <c r="BL802846" s="7">
        <v>2</v>
      </c>
      <c r="BS802846" s="7">
        <v>4</v>
      </c>
    </row>
    <row r="802847" spans="1:90" x14ac:dyDescent="0.25">
      <c r="A802847" s="1" t="s">
        <v>34</v>
      </c>
      <c r="AI802847" s="7">
        <v>73</v>
      </c>
    </row>
    <row r="802848" spans="1:90" x14ac:dyDescent="0.25">
      <c r="A802848" s="16" t="s">
        <v>35</v>
      </c>
      <c r="AK802848" s="7">
        <v>15</v>
      </c>
      <c r="AL802848" s="13">
        <v>72</v>
      </c>
      <c r="AM802848" s="7">
        <v>7</v>
      </c>
      <c r="AN802848" s="7">
        <v>1</v>
      </c>
      <c r="AO802848" s="7">
        <v>10</v>
      </c>
      <c r="BG802848" s="7">
        <v>2</v>
      </c>
      <c r="BS802848" s="7">
        <v>12</v>
      </c>
      <c r="CC802848" s="7">
        <v>4</v>
      </c>
      <c r="CE802848" s="7">
        <v>1</v>
      </c>
    </row>
    <row r="802849" spans="1:90" x14ac:dyDescent="0.25">
      <c r="A802849" s="1" t="s">
        <v>36</v>
      </c>
      <c r="AL802849" s="7">
        <v>9</v>
      </c>
      <c r="AM802849" s="7">
        <v>2</v>
      </c>
      <c r="AN802849" s="7">
        <v>3</v>
      </c>
      <c r="AO802849" s="7">
        <v>5</v>
      </c>
      <c r="BQ802849" s="7">
        <v>1</v>
      </c>
    </row>
    <row r="802850" spans="1:90" x14ac:dyDescent="0.25">
      <c r="A802850" s="1" t="s">
        <v>37</v>
      </c>
      <c r="BS802850" s="7">
        <v>34</v>
      </c>
    </row>
    <row r="802851" spans="1:90" x14ac:dyDescent="0.25">
      <c r="A802851" s="1" t="s">
        <v>38</v>
      </c>
      <c r="AI802851" s="7">
        <v>1</v>
      </c>
    </row>
    <row r="802852" spans="1:90" x14ac:dyDescent="0.25">
      <c r="A802852" s="1" t="s">
        <v>39</v>
      </c>
      <c r="AI802852" s="7">
        <v>1</v>
      </c>
      <c r="CL802852" s="7">
        <v>1</v>
      </c>
    </row>
    <row r="802853" spans="1:90" x14ac:dyDescent="0.25">
      <c r="A802853" s="1" t="s">
        <v>40</v>
      </c>
      <c r="AK802853" s="13">
        <v>1</v>
      </c>
    </row>
    <row r="802854" spans="1:90" x14ac:dyDescent="0.25">
      <c r="A802854" s="1" t="s">
        <v>41</v>
      </c>
      <c r="AN802854" s="7">
        <v>2</v>
      </c>
      <c r="CI802854" s="7">
        <v>2</v>
      </c>
      <c r="CL802854" s="7">
        <v>1</v>
      </c>
    </row>
    <row r="802855" spans="1:90" x14ac:dyDescent="0.25">
      <c r="A802855" s="1" t="s">
        <v>42</v>
      </c>
      <c r="AN802855" s="7">
        <v>3</v>
      </c>
      <c r="BS802855" s="7">
        <v>2</v>
      </c>
    </row>
    <row r="802856" spans="1:90" x14ac:dyDescent="0.25">
      <c r="A802856" s="17" t="s">
        <v>52</v>
      </c>
      <c r="AN802856" s="7">
        <v>1</v>
      </c>
      <c r="BG802856" s="7">
        <v>2</v>
      </c>
      <c r="CL802856" s="7">
        <v>11</v>
      </c>
    </row>
    <row r="802857" spans="1:90" x14ac:dyDescent="0.25">
      <c r="A802857" s="1" t="s">
        <v>43</v>
      </c>
      <c r="BG802857" s="7">
        <v>1</v>
      </c>
    </row>
    <row r="802858" spans="1:90" x14ac:dyDescent="0.25">
      <c r="A802858" s="17" t="s">
        <v>53</v>
      </c>
      <c r="AN802858" s="7">
        <v>16</v>
      </c>
    </row>
    <row r="802859" spans="1:90" x14ac:dyDescent="0.25">
      <c r="A802859" s="1" t="s">
        <v>44</v>
      </c>
      <c r="AM802859" s="7">
        <v>2</v>
      </c>
      <c r="AO802859" s="7">
        <v>8</v>
      </c>
    </row>
    <row r="802860" spans="1:90" x14ac:dyDescent="0.25">
      <c r="A802860" s="1" t="s">
        <v>45</v>
      </c>
      <c r="BG802860" s="7">
        <v>3</v>
      </c>
    </row>
    <row r="802861" spans="1:90" x14ac:dyDescent="0.25">
      <c r="A802861" s="1" t="s">
        <v>46</v>
      </c>
      <c r="BY802861" s="7">
        <v>4</v>
      </c>
    </row>
    <row r="802862" spans="1:90" x14ac:dyDescent="0.25">
      <c r="A802862" s="16" t="s">
        <v>47</v>
      </c>
      <c r="AK802862" s="13" t="s">
        <v>132</v>
      </c>
      <c r="AL802862" s="13" t="s">
        <v>134</v>
      </c>
      <c r="AQ802862" s="13" t="s">
        <v>142</v>
      </c>
      <c r="AR802862" s="13"/>
      <c r="AS802862" s="7" t="s">
        <v>146</v>
      </c>
      <c r="AZ802862" s="7" t="s">
        <v>159</v>
      </c>
      <c r="CF802862" s="7" t="s">
        <v>199</v>
      </c>
      <c r="CI802862" s="7" t="s">
        <v>205</v>
      </c>
    </row>
    <row r="819192" spans="1:90" x14ac:dyDescent="0.25">
      <c r="A819192" s="1" t="s">
        <v>0</v>
      </c>
      <c r="B819192" s="13" t="s">
        <v>67</v>
      </c>
      <c r="C819192" s="7" t="s">
        <v>71</v>
      </c>
      <c r="D819192" s="7" t="s">
        <v>73</v>
      </c>
      <c r="E819192" s="7" t="s">
        <v>77</v>
      </c>
      <c r="F819192" s="7" t="s">
        <v>79</v>
      </c>
      <c r="G819192" s="7" t="s">
        <v>81</v>
      </c>
      <c r="H819192" s="7" t="s">
        <v>83</v>
      </c>
      <c r="I819192" s="7" t="s">
        <v>86</v>
      </c>
      <c r="J819192" s="7" t="s">
        <v>87</v>
      </c>
      <c r="K819192" s="7" t="s">
        <v>89</v>
      </c>
      <c r="L819192" s="7" t="s">
        <v>90</v>
      </c>
      <c r="M819192" s="7" t="s">
        <v>91</v>
      </c>
      <c r="N819192" s="7" t="s">
        <v>93</v>
      </c>
      <c r="O819192" s="7" t="s">
        <v>94</v>
      </c>
      <c r="P819192" s="7" t="s">
        <v>96</v>
      </c>
      <c r="Q819192" s="7" t="s">
        <v>97</v>
      </c>
      <c r="R819192" s="7" t="s">
        <v>100</v>
      </c>
      <c r="S819192" s="7" t="s">
        <v>102</v>
      </c>
      <c r="T819192" s="7" t="s">
        <v>103</v>
      </c>
      <c r="U819192" s="7" t="s">
        <v>105</v>
      </c>
      <c r="V819192" s="7" t="s">
        <v>106</v>
      </c>
      <c r="W819192" s="7" t="s">
        <v>108</v>
      </c>
      <c r="X819192" s="7" t="s">
        <v>110</v>
      </c>
      <c r="Y819192" s="7" t="s">
        <v>111</v>
      </c>
      <c r="Z819192" s="7" t="s">
        <v>112</v>
      </c>
      <c r="AA819192" s="7" t="s">
        <v>113</v>
      </c>
      <c r="AB819192" s="7" t="s">
        <v>115</v>
      </c>
      <c r="AC819192" s="7" t="s">
        <v>117</v>
      </c>
      <c r="AD819192" s="7" t="s">
        <v>119</v>
      </c>
      <c r="AE819192" s="7" t="s">
        <v>120</v>
      </c>
      <c r="AF819192" s="7" t="s">
        <v>121</v>
      </c>
      <c r="AG819192" s="7" t="s">
        <v>123</v>
      </c>
      <c r="AH819192" s="7" t="s">
        <v>125</v>
      </c>
      <c r="AI819192" s="7" t="s">
        <v>127</v>
      </c>
      <c r="AJ819192" s="7" t="s">
        <v>129</v>
      </c>
      <c r="AK819192" s="7" t="s">
        <v>130</v>
      </c>
      <c r="AL819192" s="7" t="s">
        <v>133</v>
      </c>
      <c r="AM819192" s="7" t="s">
        <v>135</v>
      </c>
      <c r="AN819192" s="7" t="s">
        <v>136</v>
      </c>
      <c r="AO819192" s="7" t="s">
        <v>138</v>
      </c>
      <c r="AP819192" s="7" t="s">
        <v>139</v>
      </c>
      <c r="AQ819192" s="7" t="s">
        <v>140</v>
      </c>
      <c r="AR819192" s="7" t="s">
        <v>143</v>
      </c>
      <c r="AS819192" s="7" t="s">
        <v>145</v>
      </c>
      <c r="AT819192" s="7" t="s">
        <v>147</v>
      </c>
      <c r="AU819192" s="7" t="s">
        <v>148</v>
      </c>
      <c r="AV819192" s="7" t="s">
        <v>149</v>
      </c>
      <c r="AW819192" s="7" t="s">
        <v>152</v>
      </c>
      <c r="AX819192" s="7" t="s">
        <v>153</v>
      </c>
      <c r="AY819192" s="7" t="s">
        <v>155</v>
      </c>
      <c r="AZ819192" s="7" t="s">
        <v>158</v>
      </c>
      <c r="BA819192" s="7" t="s">
        <v>160</v>
      </c>
      <c r="BB819192" s="7" t="s">
        <v>161</v>
      </c>
      <c r="BC819192" s="7" t="s">
        <v>162</v>
      </c>
      <c r="BD819192" s="7" t="s">
        <v>163</v>
      </c>
      <c r="BE819192" s="7" t="s">
        <v>164</v>
      </c>
      <c r="BF819192" s="7" t="s">
        <v>165</v>
      </c>
      <c r="BG819192" s="7" t="s">
        <v>166</v>
      </c>
      <c r="BH819192" s="7" t="s">
        <v>167</v>
      </c>
      <c r="BI819192" s="7" t="s">
        <v>168</v>
      </c>
      <c r="BJ819192" s="7" t="s">
        <v>169</v>
      </c>
      <c r="BK819192" s="7" t="s">
        <v>170</v>
      </c>
      <c r="BL819192" s="7" t="s">
        <v>171</v>
      </c>
      <c r="BM819192" s="7" t="s">
        <v>173</v>
      </c>
      <c r="BN819192" s="7" t="s">
        <v>174</v>
      </c>
      <c r="BO819192" s="7" t="s">
        <v>176</v>
      </c>
      <c r="BP819192" s="7" t="s">
        <v>178</v>
      </c>
      <c r="BQ819192" s="7" t="s">
        <v>179</v>
      </c>
      <c r="BR819192" s="7" t="s">
        <v>181</v>
      </c>
      <c r="BS819192" s="7" t="s">
        <v>183</v>
      </c>
      <c r="BT819192" s="7" t="s">
        <v>184</v>
      </c>
      <c r="BU819192" s="7" t="s">
        <v>185</v>
      </c>
      <c r="BV819192" s="7" t="s">
        <v>187</v>
      </c>
      <c r="BW819192" s="7" t="s">
        <v>188</v>
      </c>
      <c r="BX819192" s="7" t="s">
        <v>189</v>
      </c>
      <c r="BY819192" s="7" t="s">
        <v>190</v>
      </c>
      <c r="BZ819192" s="7" t="s">
        <v>192</v>
      </c>
      <c r="CA819192" s="7" t="s">
        <v>193</v>
      </c>
      <c r="CB819192" s="7" t="s">
        <v>194</v>
      </c>
      <c r="CC819192" s="7" t="s">
        <v>195</v>
      </c>
      <c r="CD819192" s="7" t="s">
        <v>196</v>
      </c>
      <c r="CE819192" s="7" t="s">
        <v>197</v>
      </c>
      <c r="CF819192" s="7" t="s">
        <v>198</v>
      </c>
      <c r="CG819192" s="7" t="s">
        <v>200</v>
      </c>
      <c r="CH819192" s="7" t="s">
        <v>202</v>
      </c>
      <c r="CI819192" s="7" t="s">
        <v>204</v>
      </c>
      <c r="CJ819192" s="7" t="s">
        <v>206</v>
      </c>
      <c r="CK819192" s="7" t="s">
        <v>208</v>
      </c>
      <c r="CL819192" s="7" t="s">
        <v>209</v>
      </c>
    </row>
    <row r="819193" spans="1:90" x14ac:dyDescent="0.25">
      <c r="A819193" s="1" t="s">
        <v>1</v>
      </c>
      <c r="B819193" s="7" t="s">
        <v>54</v>
      </c>
      <c r="C819193" s="7" t="s">
        <v>54</v>
      </c>
      <c r="D819193" s="7" t="s">
        <v>57</v>
      </c>
      <c r="E819193" s="7" t="s">
        <v>57</v>
      </c>
      <c r="F819193" s="7" t="s">
        <v>57</v>
      </c>
      <c r="G819193" s="7" t="s">
        <v>57</v>
      </c>
      <c r="H819193" s="7" t="s">
        <v>57</v>
      </c>
      <c r="I819193" s="7" t="s">
        <v>54</v>
      </c>
      <c r="J819193" s="7" t="s">
        <v>57</v>
      </c>
      <c r="K819193" s="7" t="s">
        <v>57</v>
      </c>
      <c r="L819193" s="7" t="s">
        <v>57</v>
      </c>
      <c r="M819193" s="7" t="s">
        <v>57</v>
      </c>
      <c r="N819193" s="7" t="s">
        <v>57</v>
      </c>
      <c r="O819193" s="7" t="s">
        <v>54</v>
      </c>
      <c r="P819193" s="7" t="s">
        <v>57</v>
      </c>
      <c r="Q819193" s="7" t="s">
        <v>57</v>
      </c>
      <c r="R819193" s="7" t="s">
        <v>54</v>
      </c>
      <c r="S819193" s="7" t="s">
        <v>57</v>
      </c>
      <c r="T819193" s="7" t="s">
        <v>57</v>
      </c>
      <c r="U819193" s="7" t="s">
        <v>57</v>
      </c>
      <c r="V819193" s="7" t="s">
        <v>57</v>
      </c>
      <c r="W819193" s="7" t="s">
        <v>54</v>
      </c>
      <c r="X819193" s="7" t="s">
        <v>57</v>
      </c>
      <c r="Y819193" s="7" t="s">
        <v>57</v>
      </c>
      <c r="Z819193" s="7" t="s">
        <v>54</v>
      </c>
      <c r="AA819193" s="7" t="s">
        <v>57</v>
      </c>
      <c r="AB819193" s="7" t="s">
        <v>57</v>
      </c>
      <c r="AC819193" s="7" t="s">
        <v>54</v>
      </c>
      <c r="AD819193" s="7" t="s">
        <v>57</v>
      </c>
      <c r="AE819193" s="7" t="s">
        <v>57</v>
      </c>
      <c r="AF819193" s="7" t="s">
        <v>54</v>
      </c>
      <c r="AG819193" s="7" t="s">
        <v>57</v>
      </c>
      <c r="AH819193" s="7" t="s">
        <v>57</v>
      </c>
      <c r="AI819193" s="7" t="s">
        <v>57</v>
      </c>
      <c r="AJ819193" s="7" t="s">
        <v>54</v>
      </c>
      <c r="AK819193" s="7" t="s">
        <v>54</v>
      </c>
      <c r="AL819193" s="7" t="s">
        <v>54</v>
      </c>
      <c r="AM819193" s="7" t="s">
        <v>54</v>
      </c>
      <c r="AN819193" s="7" t="s">
        <v>57</v>
      </c>
      <c r="AO819193" s="7" t="s">
        <v>54</v>
      </c>
      <c r="AP819193" s="7" t="s">
        <v>57</v>
      </c>
      <c r="AQ819193" s="7" t="s">
        <v>57</v>
      </c>
      <c r="AR819193" s="7" t="s">
        <v>57</v>
      </c>
      <c r="AS819193" s="7" t="s">
        <v>57</v>
      </c>
      <c r="AT819193" s="7" t="s">
        <v>54</v>
      </c>
      <c r="AU819193" s="7" t="s">
        <v>54</v>
      </c>
      <c r="AV819193" s="7" t="s">
        <v>57</v>
      </c>
      <c r="AW819193" s="7" t="s">
        <v>57</v>
      </c>
      <c r="AX819193" s="7" t="s">
        <v>57</v>
      </c>
      <c r="AY819193" s="7" t="s">
        <v>54</v>
      </c>
      <c r="AZ819193" s="7" t="s">
        <v>54</v>
      </c>
      <c r="BA819193" s="7" t="s">
        <v>54</v>
      </c>
      <c r="BB819193" s="7" t="s">
        <v>57</v>
      </c>
      <c r="BC819193" s="7" t="s">
        <v>57</v>
      </c>
      <c r="BD819193" s="7" t="s">
        <v>57</v>
      </c>
      <c r="BE819193" s="7" t="s">
        <v>57</v>
      </c>
      <c r="BF819193" s="7" t="s">
        <v>54</v>
      </c>
      <c r="BG819193" s="7" t="s">
        <v>57</v>
      </c>
      <c r="BH819193" s="7" t="s">
        <v>54</v>
      </c>
      <c r="BI819193" s="7" t="s">
        <v>57</v>
      </c>
      <c r="BJ819193" s="7" t="s">
        <v>57</v>
      </c>
      <c r="BK819193" s="7" t="s">
        <v>57</v>
      </c>
      <c r="BL819193" s="7" t="s">
        <v>57</v>
      </c>
      <c r="BM819193" s="7" t="s">
        <v>57</v>
      </c>
      <c r="BN819193" s="7" t="s">
        <v>54</v>
      </c>
      <c r="BO819193" s="7" t="s">
        <v>57</v>
      </c>
      <c r="BP819193" s="7" t="s">
        <v>54</v>
      </c>
      <c r="BQ819193" s="7" t="s">
        <v>57</v>
      </c>
      <c r="BR819193" s="7" t="s">
        <v>57</v>
      </c>
      <c r="BS819193" s="7" t="s">
        <v>57</v>
      </c>
      <c r="BT819193" s="7" t="s">
        <v>57</v>
      </c>
      <c r="BU819193" s="7" t="s">
        <v>54</v>
      </c>
      <c r="BV819193" s="7" t="s">
        <v>57</v>
      </c>
      <c r="BW819193" s="7" t="s">
        <v>54</v>
      </c>
      <c r="BX819193" s="7" t="s">
        <v>54</v>
      </c>
      <c r="BY819193" s="7" t="s">
        <v>57</v>
      </c>
      <c r="BZ819193" s="7" t="s">
        <v>57</v>
      </c>
      <c r="CA819193" s="7" t="s">
        <v>57</v>
      </c>
      <c r="CB819193" s="7" t="s">
        <v>54</v>
      </c>
      <c r="CC819193" s="7" t="s">
        <v>54</v>
      </c>
      <c r="CD819193" s="7" t="s">
        <v>57</v>
      </c>
      <c r="CE819193" s="7" t="s">
        <v>54</v>
      </c>
      <c r="CF819193" s="7" t="s">
        <v>57</v>
      </c>
      <c r="CG819193" s="7" t="s">
        <v>57</v>
      </c>
      <c r="CH819193" s="7" t="s">
        <v>57</v>
      </c>
      <c r="CI819193" s="7" t="s">
        <v>57</v>
      </c>
      <c r="CJ819193" s="7" t="s">
        <v>57</v>
      </c>
      <c r="CK819193" s="7" t="s">
        <v>57</v>
      </c>
      <c r="CL819193" s="7" t="s">
        <v>57</v>
      </c>
    </row>
    <row r="819194" spans="1:90" x14ac:dyDescent="0.25">
      <c r="A819194" s="1" t="s">
        <v>2</v>
      </c>
      <c r="B819194" s="9">
        <v>50</v>
      </c>
      <c r="C819194" s="10">
        <v>58</v>
      </c>
      <c r="D819194" s="10">
        <v>11</v>
      </c>
      <c r="E819194" s="10">
        <v>22</v>
      </c>
      <c r="F819194" s="10">
        <v>37</v>
      </c>
      <c r="G819194" s="10">
        <v>39</v>
      </c>
      <c r="H819194" s="10">
        <v>50</v>
      </c>
      <c r="I819194" s="10">
        <v>1</v>
      </c>
      <c r="J819194" s="10">
        <v>1</v>
      </c>
      <c r="K819194" s="10">
        <v>7</v>
      </c>
      <c r="L819194" s="10">
        <v>18</v>
      </c>
      <c r="M819194" s="10">
        <v>35</v>
      </c>
      <c r="N819194" s="10">
        <v>22</v>
      </c>
      <c r="O819194" s="10">
        <v>55</v>
      </c>
      <c r="P819194" s="10">
        <v>3</v>
      </c>
      <c r="Q819194" s="10">
        <v>21</v>
      </c>
      <c r="R819194" s="10">
        <v>23</v>
      </c>
      <c r="S819194" s="10">
        <v>26</v>
      </c>
      <c r="T819194" s="10">
        <v>30</v>
      </c>
      <c r="U819194" s="10">
        <v>21</v>
      </c>
      <c r="V819194" s="10">
        <v>33</v>
      </c>
      <c r="W819194" s="10">
        <v>2</v>
      </c>
      <c r="X819194" s="10">
        <v>15</v>
      </c>
      <c r="Y819194" s="10">
        <v>39</v>
      </c>
      <c r="Z819194" s="10">
        <v>36</v>
      </c>
      <c r="AA819194" s="10">
        <v>45</v>
      </c>
      <c r="AB819194" s="10">
        <v>53</v>
      </c>
      <c r="AC819194" s="7" t="s">
        <v>118</v>
      </c>
      <c r="AD819194" s="10" t="s">
        <v>118</v>
      </c>
      <c r="AE819194" s="10" t="s">
        <v>118</v>
      </c>
      <c r="AF819194" s="10">
        <v>21</v>
      </c>
      <c r="AG819194" s="10">
        <v>52</v>
      </c>
      <c r="AH819194" s="7">
        <v>62</v>
      </c>
      <c r="AI819194" s="7">
        <v>41</v>
      </c>
      <c r="AJ819194" s="7">
        <v>18</v>
      </c>
      <c r="AK819194" s="7">
        <v>52</v>
      </c>
      <c r="AL819194" s="10">
        <v>55</v>
      </c>
      <c r="AM819194" s="10">
        <v>33</v>
      </c>
      <c r="AN819194" s="10">
        <v>30</v>
      </c>
      <c r="AO819194" s="7">
        <v>38</v>
      </c>
      <c r="AP819194" s="9">
        <v>38</v>
      </c>
      <c r="AQ819194" s="7">
        <v>44</v>
      </c>
      <c r="AR819194" s="7">
        <v>50</v>
      </c>
      <c r="AS819194" s="7">
        <v>55</v>
      </c>
      <c r="AT819194" s="9">
        <v>1</v>
      </c>
      <c r="AU819194" s="9">
        <v>24</v>
      </c>
      <c r="AV819194" s="7">
        <v>28</v>
      </c>
      <c r="AW819194" s="9">
        <v>38</v>
      </c>
      <c r="AX819194" s="10">
        <v>21</v>
      </c>
      <c r="AY819194" s="9">
        <v>42</v>
      </c>
      <c r="AZ819194" s="10">
        <v>13</v>
      </c>
      <c r="BA819194" s="10">
        <v>21</v>
      </c>
      <c r="BB819194" s="10">
        <v>36</v>
      </c>
      <c r="BC819194" s="10">
        <v>57</v>
      </c>
      <c r="BD819194" s="10">
        <v>52</v>
      </c>
      <c r="BE819194" s="10">
        <v>12</v>
      </c>
      <c r="BF819194" s="10">
        <v>49</v>
      </c>
      <c r="BG819194" s="10">
        <v>48</v>
      </c>
      <c r="BH819194" s="10">
        <v>1</v>
      </c>
      <c r="BI819194" s="10">
        <v>40</v>
      </c>
      <c r="BJ819194" s="10">
        <v>42</v>
      </c>
      <c r="BK819194" s="10">
        <v>51</v>
      </c>
      <c r="BL819194" s="10">
        <v>2</v>
      </c>
      <c r="BM819194" s="10">
        <v>31</v>
      </c>
      <c r="BN819194" s="10">
        <v>43</v>
      </c>
      <c r="BO819194" s="10">
        <v>56</v>
      </c>
      <c r="BP819194" s="10">
        <v>2</v>
      </c>
      <c r="BQ819194" s="10">
        <v>14</v>
      </c>
      <c r="BR819194" s="10">
        <v>44</v>
      </c>
      <c r="BS819194" s="10">
        <v>68</v>
      </c>
      <c r="BT819194" s="10">
        <v>30</v>
      </c>
      <c r="BU819194" s="10">
        <v>53</v>
      </c>
      <c r="BV819194" s="10">
        <v>47</v>
      </c>
      <c r="BW819194" s="10">
        <v>41</v>
      </c>
      <c r="BX819194" s="10">
        <v>21</v>
      </c>
      <c r="BY819194" s="10">
        <v>32</v>
      </c>
      <c r="BZ819194" s="10">
        <v>9</v>
      </c>
      <c r="CA819194" s="10">
        <v>33</v>
      </c>
      <c r="CB819194" s="10">
        <v>39</v>
      </c>
      <c r="CC819194" s="10">
        <v>6</v>
      </c>
      <c r="CD819194" s="10">
        <v>18</v>
      </c>
      <c r="CE819194" s="10">
        <v>7</v>
      </c>
      <c r="CF819194" s="10">
        <v>43</v>
      </c>
      <c r="CG819194" s="7">
        <v>36</v>
      </c>
      <c r="CH819194" s="7">
        <v>45</v>
      </c>
      <c r="CI819194" s="7">
        <v>47</v>
      </c>
      <c r="CJ819194" s="7">
        <v>18</v>
      </c>
      <c r="CK819194" s="10" t="s">
        <v>118</v>
      </c>
      <c r="CL819194" s="7" t="s">
        <v>210</v>
      </c>
    </row>
    <row r="819195" spans="1:90" x14ac:dyDescent="0.25">
      <c r="A819195" s="1" t="s">
        <v>3</v>
      </c>
      <c r="B819195" s="7">
        <v>9</v>
      </c>
      <c r="C819195" s="7">
        <v>5</v>
      </c>
      <c r="D819195" s="7">
        <v>9</v>
      </c>
      <c r="E819195" s="7">
        <v>8</v>
      </c>
      <c r="F819195" s="7">
        <v>6</v>
      </c>
      <c r="G819195" s="7">
        <v>8</v>
      </c>
      <c r="H819195" s="7">
        <v>8</v>
      </c>
      <c r="I819195" s="7">
        <v>7</v>
      </c>
      <c r="J819195" s="13">
        <v>3</v>
      </c>
      <c r="K819195" s="13">
        <v>4</v>
      </c>
      <c r="L819195" s="7">
        <v>7</v>
      </c>
      <c r="M819195" s="13">
        <v>12</v>
      </c>
      <c r="N819195" s="7">
        <v>10</v>
      </c>
      <c r="O819195" s="7">
        <v>10</v>
      </c>
      <c r="P819195" s="7">
        <v>10</v>
      </c>
      <c r="Q819195" s="7">
        <v>7</v>
      </c>
      <c r="R819195" s="7">
        <v>5</v>
      </c>
      <c r="S819195" s="7">
        <v>5</v>
      </c>
      <c r="T819195" s="7">
        <v>11</v>
      </c>
      <c r="U819195" s="7">
        <v>7</v>
      </c>
      <c r="V819195" s="7">
        <v>8</v>
      </c>
      <c r="W819195" s="13">
        <v>12</v>
      </c>
      <c r="X819195" s="7">
        <v>5</v>
      </c>
      <c r="Y819195" s="7">
        <v>9</v>
      </c>
      <c r="Z819195" s="7">
        <v>9</v>
      </c>
      <c r="AA819195" s="7">
        <v>10</v>
      </c>
      <c r="AB819195" s="7">
        <v>5</v>
      </c>
      <c r="AC819195" s="7">
        <v>6</v>
      </c>
      <c r="AD819195" s="7">
        <v>7</v>
      </c>
      <c r="AE819195" s="7">
        <v>8</v>
      </c>
      <c r="AF819195" s="7">
        <v>6</v>
      </c>
      <c r="AG819195" s="7">
        <v>10</v>
      </c>
      <c r="AH819195" s="7">
        <v>8</v>
      </c>
      <c r="AI819195" s="7">
        <v>8</v>
      </c>
      <c r="AJ819195" s="7">
        <v>6</v>
      </c>
      <c r="AK819195" s="7">
        <v>5</v>
      </c>
      <c r="AL819195" s="7">
        <v>7</v>
      </c>
      <c r="AM819195" s="7">
        <v>11</v>
      </c>
      <c r="AN819195" s="7">
        <v>10</v>
      </c>
      <c r="AO819195" s="7">
        <v>9</v>
      </c>
      <c r="AP819195" s="7">
        <v>8</v>
      </c>
      <c r="AQ819195" s="7">
        <v>5</v>
      </c>
      <c r="AR819195" s="7">
        <v>7</v>
      </c>
      <c r="AS819195" s="7">
        <v>8</v>
      </c>
      <c r="AT819195" s="7">
        <v>8</v>
      </c>
      <c r="AU819195" s="7">
        <v>11</v>
      </c>
      <c r="AV819195" s="7">
        <v>7</v>
      </c>
      <c r="AW819195" s="7">
        <v>9</v>
      </c>
      <c r="AX819195" s="7">
        <v>6</v>
      </c>
      <c r="AY819195" s="7">
        <v>10</v>
      </c>
      <c r="AZ819195" s="7">
        <v>8</v>
      </c>
      <c r="BA819195" s="7">
        <v>5</v>
      </c>
      <c r="BB819195" s="7">
        <v>8</v>
      </c>
      <c r="BC819195" s="7">
        <v>9</v>
      </c>
      <c r="BD819195" s="7">
        <v>6</v>
      </c>
      <c r="BE819195" s="13">
        <v>6</v>
      </c>
      <c r="BF819195" s="7">
        <v>8</v>
      </c>
      <c r="BG819195" s="7">
        <v>9</v>
      </c>
      <c r="BH819195" s="13">
        <v>4</v>
      </c>
      <c r="BI819195" s="7">
        <v>7</v>
      </c>
      <c r="BJ819195" s="13">
        <v>6</v>
      </c>
      <c r="BK819195" s="13">
        <v>6</v>
      </c>
      <c r="BL819195" s="13">
        <v>3</v>
      </c>
      <c r="BM819195" s="7">
        <v>8</v>
      </c>
      <c r="BN819195" s="7">
        <v>11</v>
      </c>
      <c r="BO819195" s="7">
        <v>7</v>
      </c>
      <c r="BP819195" s="13">
        <v>4</v>
      </c>
      <c r="BQ819195" s="7">
        <v>8</v>
      </c>
      <c r="BR819195" s="7">
        <v>5</v>
      </c>
      <c r="BS819195" s="7">
        <v>9</v>
      </c>
      <c r="BT819195" s="13">
        <v>6</v>
      </c>
      <c r="BU819195" s="7">
        <v>11</v>
      </c>
      <c r="BV819195" s="7">
        <v>9</v>
      </c>
      <c r="BW819195" s="7">
        <v>7</v>
      </c>
      <c r="BX819195" s="7">
        <v>9</v>
      </c>
      <c r="BY819195" s="7">
        <v>9</v>
      </c>
      <c r="BZ819195" s="7">
        <v>8</v>
      </c>
      <c r="CA819195" s="7">
        <v>7</v>
      </c>
      <c r="CB819195" s="7">
        <v>5</v>
      </c>
      <c r="CC819195" s="7">
        <v>5</v>
      </c>
      <c r="CD819195" s="13">
        <v>6</v>
      </c>
      <c r="CE819195" s="7">
        <v>11</v>
      </c>
      <c r="CF819195" s="7">
        <v>9</v>
      </c>
      <c r="CG819195" s="7">
        <v>7</v>
      </c>
      <c r="CH819195" s="7">
        <v>7</v>
      </c>
      <c r="CI819195" s="7">
        <v>5</v>
      </c>
      <c r="CJ819195" s="7">
        <v>7</v>
      </c>
      <c r="CK819195" s="7">
        <v>7</v>
      </c>
      <c r="CL819195" s="7">
        <v>4</v>
      </c>
    </row>
    <row r="819196" spans="1:90" x14ac:dyDescent="0.25">
      <c r="A819196" s="1" t="s">
        <v>4</v>
      </c>
      <c r="B819196" s="7">
        <v>2007</v>
      </c>
      <c r="C819196" s="7">
        <v>2007</v>
      </c>
      <c r="D819196" s="7">
        <v>2008</v>
      </c>
      <c r="E819196" s="7">
        <v>2008</v>
      </c>
      <c r="F819196" s="7">
        <v>2008</v>
      </c>
      <c r="G819196" s="7">
        <v>2008</v>
      </c>
      <c r="H819196" s="7">
        <v>2008</v>
      </c>
      <c r="I819196" s="7">
        <v>2009</v>
      </c>
      <c r="J819196" s="7">
        <v>2010</v>
      </c>
      <c r="K819196" s="7">
        <v>2010</v>
      </c>
      <c r="L819196" s="7">
        <v>2010</v>
      </c>
      <c r="M819196" s="7">
        <v>2010</v>
      </c>
      <c r="N819196" s="7">
        <v>2011</v>
      </c>
      <c r="O819196" s="7">
        <v>2011</v>
      </c>
      <c r="P819196" s="13">
        <v>2012</v>
      </c>
      <c r="Q819196" s="7">
        <v>2012</v>
      </c>
      <c r="R819196" s="7">
        <v>2012</v>
      </c>
      <c r="S819196" s="7">
        <v>2012</v>
      </c>
      <c r="T819196" s="13">
        <v>2012</v>
      </c>
      <c r="U819196" s="13">
        <v>2015</v>
      </c>
      <c r="V819196" s="13">
        <v>2015</v>
      </c>
      <c r="W819196" s="7">
        <v>2016</v>
      </c>
      <c r="X819196" s="13">
        <v>2016</v>
      </c>
      <c r="Y819196" s="7">
        <v>2016</v>
      </c>
      <c r="Z819196" s="7">
        <v>2017</v>
      </c>
      <c r="AA819196" s="7">
        <v>2017</v>
      </c>
      <c r="AB819196" s="7">
        <v>2017</v>
      </c>
      <c r="AC819196" s="7">
        <v>2019</v>
      </c>
      <c r="AD819196" s="7">
        <v>2019</v>
      </c>
      <c r="AE819196" s="7">
        <v>2019</v>
      </c>
      <c r="AF819196" s="7">
        <v>2002</v>
      </c>
      <c r="AG819196" s="7">
        <v>2003</v>
      </c>
      <c r="AH819196" s="7">
        <v>1988</v>
      </c>
      <c r="AI819196" s="7">
        <v>1989</v>
      </c>
      <c r="AJ819196" s="7">
        <v>1994</v>
      </c>
      <c r="AK819196" s="7">
        <v>1995</v>
      </c>
      <c r="AL819196" s="7">
        <v>2002</v>
      </c>
      <c r="AM819196" s="7">
        <v>2003</v>
      </c>
      <c r="AN819196" s="7">
        <v>2003</v>
      </c>
      <c r="AO819196" s="7">
        <v>2005</v>
      </c>
      <c r="AP819196" s="7">
        <v>2007</v>
      </c>
      <c r="AQ819196" s="7">
        <v>2007</v>
      </c>
      <c r="AR819196" s="7">
        <v>2007</v>
      </c>
      <c r="AS819196" s="7">
        <v>2007</v>
      </c>
      <c r="AT819196" s="7">
        <v>2007</v>
      </c>
      <c r="AU819196" s="7">
        <v>2007</v>
      </c>
      <c r="AV819196" s="7">
        <v>2007</v>
      </c>
      <c r="AW819196" s="7">
        <v>2007</v>
      </c>
      <c r="AX819196" s="7">
        <v>2007</v>
      </c>
      <c r="AY819196" s="7">
        <v>2007</v>
      </c>
      <c r="AZ819196" s="7">
        <v>2008</v>
      </c>
      <c r="BA819196" s="7">
        <v>2008</v>
      </c>
      <c r="BB819196" s="7">
        <v>2008</v>
      </c>
      <c r="BC819196" s="7">
        <v>2008</v>
      </c>
      <c r="BD819196" s="7">
        <v>2008</v>
      </c>
      <c r="BE819196" s="7">
        <v>2009</v>
      </c>
      <c r="BF819196" s="7">
        <v>2009</v>
      </c>
      <c r="BG819196" s="7">
        <v>2009</v>
      </c>
      <c r="BH819196" s="7">
        <v>2010</v>
      </c>
      <c r="BI819196" s="7">
        <v>2010</v>
      </c>
      <c r="BJ819196" s="7">
        <v>2010</v>
      </c>
      <c r="BK819196" s="7">
        <v>2010</v>
      </c>
      <c r="BL819196" s="7">
        <v>2010</v>
      </c>
      <c r="BM819196" s="7">
        <v>2010</v>
      </c>
      <c r="BN819196" s="7">
        <v>2011</v>
      </c>
      <c r="BO819196" s="7">
        <v>2011</v>
      </c>
      <c r="BP819196" s="7">
        <v>2011</v>
      </c>
      <c r="BQ819196" s="7">
        <v>2011</v>
      </c>
      <c r="BR819196" s="7">
        <v>2011</v>
      </c>
      <c r="BS819196" s="7">
        <v>2011</v>
      </c>
      <c r="BT819196" s="7">
        <v>2011</v>
      </c>
      <c r="BU819196" s="13">
        <v>2012</v>
      </c>
      <c r="BV819196" s="13">
        <v>2013</v>
      </c>
      <c r="BW819196" s="13">
        <v>2013</v>
      </c>
      <c r="BX819196" s="13">
        <v>2013</v>
      </c>
      <c r="BY819196" s="13">
        <v>2014</v>
      </c>
      <c r="BZ819196" s="13">
        <v>2014</v>
      </c>
      <c r="CA819196" s="13">
        <v>2015</v>
      </c>
      <c r="CB819196" s="13">
        <v>2015</v>
      </c>
      <c r="CC819196" s="13">
        <v>2015</v>
      </c>
      <c r="CD819196" s="13">
        <v>2016</v>
      </c>
      <c r="CE819196" s="7">
        <v>2017</v>
      </c>
      <c r="CF819196" s="7">
        <v>2017</v>
      </c>
      <c r="CG819196" s="7">
        <v>2018</v>
      </c>
      <c r="CH819196" s="7">
        <v>2018</v>
      </c>
      <c r="CI819196" s="7">
        <v>2018</v>
      </c>
      <c r="CJ819196" s="7">
        <v>2018</v>
      </c>
      <c r="CK819196" s="7">
        <v>2019</v>
      </c>
      <c r="CL819196" s="7">
        <v>2019</v>
      </c>
    </row>
    <row r="819197" spans="1:90" x14ac:dyDescent="0.25">
      <c r="A819197" s="1" t="s">
        <v>5</v>
      </c>
      <c r="B819197" s="14">
        <v>39347</v>
      </c>
      <c r="C819197" s="14">
        <v>39225</v>
      </c>
      <c r="D819197" s="14">
        <v>39701</v>
      </c>
      <c r="E819197" s="14">
        <v>39671</v>
      </c>
      <c r="F819197" s="14">
        <v>39606</v>
      </c>
      <c r="G819197" s="14">
        <v>39675</v>
      </c>
      <c r="H819197" s="14">
        <v>39671</v>
      </c>
      <c r="I819197" s="14">
        <v>40023</v>
      </c>
      <c r="J819197" s="14">
        <v>40258</v>
      </c>
      <c r="K819197" s="14">
        <v>40298</v>
      </c>
      <c r="L819197" s="14">
        <v>40375</v>
      </c>
      <c r="M819197" s="14">
        <v>40543</v>
      </c>
      <c r="N819197" s="14">
        <v>40844</v>
      </c>
      <c r="O819197" s="14">
        <v>40825</v>
      </c>
      <c r="P819197" s="14">
        <v>41185</v>
      </c>
      <c r="Q819197" s="14">
        <v>41106</v>
      </c>
      <c r="R819197" s="14">
        <v>41056</v>
      </c>
      <c r="S819197" s="14">
        <v>41048</v>
      </c>
      <c r="T819197" s="14">
        <v>41220</v>
      </c>
      <c r="U819197" s="14">
        <v>42202</v>
      </c>
      <c r="V819197" s="14">
        <v>42234</v>
      </c>
      <c r="W819197" s="14">
        <v>42709</v>
      </c>
      <c r="X819197" s="14">
        <v>42518</v>
      </c>
      <c r="Y819197" s="14">
        <v>42626</v>
      </c>
      <c r="Z819197" s="14">
        <v>42987</v>
      </c>
      <c r="AA819197" s="14">
        <v>43031</v>
      </c>
      <c r="AB819197" s="14">
        <v>42875</v>
      </c>
      <c r="AC819197" s="14">
        <v>43635</v>
      </c>
      <c r="AD819197" s="14">
        <v>43650</v>
      </c>
      <c r="AE819197" s="14">
        <v>43678</v>
      </c>
      <c r="AF819197" s="14">
        <v>37421</v>
      </c>
      <c r="AG819197" s="14">
        <v>37911</v>
      </c>
      <c r="AH819197" s="14">
        <v>32381</v>
      </c>
      <c r="AI819197" s="14">
        <v>32740</v>
      </c>
      <c r="AJ819197" s="14">
        <v>34498</v>
      </c>
      <c r="AK819197" s="14">
        <v>34849</v>
      </c>
      <c r="AL819197" s="14">
        <v>37461</v>
      </c>
      <c r="AM819197" s="14">
        <v>37949</v>
      </c>
      <c r="AN819197" s="14">
        <v>37916</v>
      </c>
      <c r="AO819197" s="14">
        <v>38608</v>
      </c>
      <c r="AP819197" s="14">
        <v>39319</v>
      </c>
      <c r="AQ819197" s="14">
        <v>39229</v>
      </c>
      <c r="AR819197" s="14">
        <v>39264</v>
      </c>
      <c r="AS819197" s="14">
        <v>39311</v>
      </c>
      <c r="AT819197" s="14">
        <v>39305</v>
      </c>
      <c r="AU819197" s="14">
        <v>39411</v>
      </c>
      <c r="AV819197" s="14">
        <v>39266</v>
      </c>
      <c r="AW819197" s="14">
        <v>39336</v>
      </c>
      <c r="AX819197" s="14">
        <v>39259</v>
      </c>
      <c r="AY819197" s="14">
        <v>39379</v>
      </c>
      <c r="AZ819197" s="14">
        <v>39671</v>
      </c>
      <c r="BA819197" s="14">
        <v>39571</v>
      </c>
      <c r="BB819197" s="14">
        <v>39671</v>
      </c>
      <c r="BC819197" s="14">
        <v>39709</v>
      </c>
      <c r="BD819197" s="14">
        <v>39615</v>
      </c>
      <c r="BE819197" s="14">
        <v>39980</v>
      </c>
      <c r="BF819197" s="14">
        <v>40026</v>
      </c>
      <c r="BG819197" s="14">
        <v>40071</v>
      </c>
      <c r="BH819197" s="14">
        <v>40279</v>
      </c>
      <c r="BI819197" s="14">
        <v>40390</v>
      </c>
      <c r="BJ819197" s="14">
        <v>40338</v>
      </c>
      <c r="BK819197" s="14">
        <v>40339</v>
      </c>
      <c r="BL819197" s="14">
        <v>40246</v>
      </c>
      <c r="BM819197" s="14">
        <v>40419</v>
      </c>
      <c r="BN819197" s="14">
        <v>40856</v>
      </c>
      <c r="BO819197" s="14">
        <v>40736</v>
      </c>
      <c r="BP819197" s="14">
        <v>40640</v>
      </c>
      <c r="BQ819197" s="14">
        <v>40764</v>
      </c>
      <c r="BR819197" s="14">
        <v>40682</v>
      </c>
      <c r="BS819197" s="14">
        <v>40796</v>
      </c>
      <c r="BT819197" s="14">
        <v>40702</v>
      </c>
      <c r="BU819197" s="14">
        <v>41218</v>
      </c>
      <c r="BV819197" s="14">
        <v>41519</v>
      </c>
      <c r="BW819197" s="14">
        <v>41483</v>
      </c>
      <c r="BX819197" s="14">
        <v>41532</v>
      </c>
      <c r="BY819197" s="14">
        <v>41910</v>
      </c>
      <c r="BZ819197" s="14">
        <v>41858</v>
      </c>
      <c r="CA819197" s="14">
        <v>42210</v>
      </c>
      <c r="CB819197" s="14">
        <v>42150</v>
      </c>
      <c r="CC819197" s="14">
        <v>42155</v>
      </c>
      <c r="CD819197" s="14">
        <v>42549</v>
      </c>
      <c r="CE819197" s="14">
        <v>43067</v>
      </c>
      <c r="CF819197" s="14">
        <v>42997</v>
      </c>
      <c r="CG819197" s="15">
        <v>43303</v>
      </c>
      <c r="CH819197" s="15">
        <v>43310</v>
      </c>
      <c r="CI819197" s="15">
        <v>43240</v>
      </c>
      <c r="CJ819197" s="15">
        <v>43291</v>
      </c>
      <c r="CK819197" s="14">
        <v>43662</v>
      </c>
      <c r="CL819197" s="15">
        <v>43563</v>
      </c>
    </row>
    <row r="819198" spans="1:90" x14ac:dyDescent="0.25">
      <c r="A819198" s="1" t="s">
        <v>6</v>
      </c>
      <c r="B819198" s="7" t="s">
        <v>68</v>
      </c>
      <c r="C819198" s="7" t="s">
        <v>72</v>
      </c>
      <c r="D819198" s="13" t="s">
        <v>74</v>
      </c>
      <c r="E819198" s="7" t="s">
        <v>78</v>
      </c>
      <c r="F819198" s="7" t="s">
        <v>80</v>
      </c>
      <c r="G819198" s="7" t="s">
        <v>82</v>
      </c>
      <c r="H819198" s="7" t="s">
        <v>84</v>
      </c>
      <c r="I819198" s="13" t="s">
        <v>62</v>
      </c>
      <c r="J819198" s="13" t="s">
        <v>88</v>
      </c>
      <c r="K819198" s="13" t="s">
        <v>74</v>
      </c>
      <c r="L819198" s="13" t="s">
        <v>63</v>
      </c>
      <c r="M819198" s="13" t="s">
        <v>92</v>
      </c>
      <c r="N819198" s="13" t="s">
        <v>60</v>
      </c>
      <c r="O819198" s="13" t="s">
        <v>95</v>
      </c>
      <c r="P819198" s="13" t="s">
        <v>60</v>
      </c>
      <c r="Q819198" s="13" t="s">
        <v>98</v>
      </c>
      <c r="R819198" s="13" t="s">
        <v>101</v>
      </c>
      <c r="S819198" s="13" t="s">
        <v>65</v>
      </c>
      <c r="T819198" s="13" t="s">
        <v>58</v>
      </c>
      <c r="U819198" s="13" t="s">
        <v>64</v>
      </c>
      <c r="V819198" s="13" t="s">
        <v>107</v>
      </c>
      <c r="W819198" s="13" t="s">
        <v>109</v>
      </c>
      <c r="X819198" s="13" t="s">
        <v>107</v>
      </c>
      <c r="Y819198" s="13" t="s">
        <v>55</v>
      </c>
      <c r="Z819198" s="11" t="s">
        <v>64</v>
      </c>
      <c r="AA819198" s="11" t="s">
        <v>114</v>
      </c>
      <c r="AB819198" s="11" t="s">
        <v>116</v>
      </c>
      <c r="AC819198" s="7" t="s">
        <v>114</v>
      </c>
      <c r="AD819198" s="7" t="s">
        <v>64</v>
      </c>
      <c r="AE819198" s="7" t="s">
        <v>58</v>
      </c>
      <c r="AF819198" s="7" t="s">
        <v>59</v>
      </c>
      <c r="AG819198" s="7" t="s">
        <v>124</v>
      </c>
      <c r="AH819198" s="7" t="s">
        <v>82</v>
      </c>
      <c r="AI819198" s="7" t="s">
        <v>128</v>
      </c>
      <c r="AJ819198" s="7" t="s">
        <v>82</v>
      </c>
      <c r="AK819198" s="7" t="s">
        <v>131</v>
      </c>
      <c r="AL819198" s="7" t="s">
        <v>82</v>
      </c>
      <c r="AM819198" s="7" t="s">
        <v>62</v>
      </c>
      <c r="AN819198" s="7" t="s">
        <v>63</v>
      </c>
      <c r="AO819198" s="7" t="s">
        <v>107</v>
      </c>
      <c r="AP819198" s="7" t="s">
        <v>60</v>
      </c>
      <c r="AQ819198" s="7" t="s">
        <v>74</v>
      </c>
      <c r="AR819198" s="7" t="s">
        <v>144</v>
      </c>
      <c r="AS819198" s="7" t="s">
        <v>78</v>
      </c>
      <c r="AT819198" s="13" t="s">
        <v>144</v>
      </c>
      <c r="AU819198" s="7" t="s">
        <v>65</v>
      </c>
      <c r="AV819198" s="7" t="s">
        <v>150</v>
      </c>
      <c r="AW819198" s="7" t="s">
        <v>63</v>
      </c>
      <c r="AX819198" s="7" t="s">
        <v>154</v>
      </c>
      <c r="AY819198" s="7" t="s">
        <v>156</v>
      </c>
      <c r="AZ819198" s="7" t="s">
        <v>144</v>
      </c>
      <c r="BA819198" s="7" t="s">
        <v>61</v>
      </c>
      <c r="BB819198" s="7" t="s">
        <v>116</v>
      </c>
      <c r="BC819198" s="7" t="s">
        <v>82</v>
      </c>
      <c r="BD819198" s="7" t="s">
        <v>107</v>
      </c>
      <c r="BE819198" s="13" t="s">
        <v>74</v>
      </c>
      <c r="BF819198" s="13" t="s">
        <v>82</v>
      </c>
      <c r="BG819198" s="13" t="s">
        <v>66</v>
      </c>
      <c r="BH819198" s="13" t="s">
        <v>63</v>
      </c>
      <c r="BI819198" s="13" t="s">
        <v>82</v>
      </c>
      <c r="BJ819198" s="13" t="s">
        <v>74</v>
      </c>
      <c r="BK819198" s="13" t="s">
        <v>63</v>
      </c>
      <c r="BL819198" s="13" t="s">
        <v>172</v>
      </c>
      <c r="BM819198" s="13" t="s">
        <v>82</v>
      </c>
      <c r="BN819198" s="13" t="s">
        <v>175</v>
      </c>
      <c r="BO819198" s="13" t="s">
        <v>177</v>
      </c>
      <c r="BP819198" s="13" t="s">
        <v>82</v>
      </c>
      <c r="BQ819198" s="13" t="s">
        <v>180</v>
      </c>
      <c r="BR819198" s="13" t="s">
        <v>182</v>
      </c>
      <c r="BS819198" s="13" t="s">
        <v>59</v>
      </c>
      <c r="BT819198" s="13" t="s">
        <v>59</v>
      </c>
      <c r="BU819198" s="13" t="s">
        <v>186</v>
      </c>
      <c r="BV819198" s="13" t="s">
        <v>124</v>
      </c>
      <c r="BW819198" s="13" t="s">
        <v>107</v>
      </c>
      <c r="BX819198" s="13" t="s">
        <v>107</v>
      </c>
      <c r="BY819198" s="13" t="s">
        <v>191</v>
      </c>
      <c r="BZ819198" s="13" t="s">
        <v>64</v>
      </c>
      <c r="CA819198" s="13" t="s">
        <v>124</v>
      </c>
      <c r="CB819198" s="13" t="s">
        <v>72</v>
      </c>
      <c r="CC819198" s="13" t="s">
        <v>63</v>
      </c>
      <c r="CD819198" s="13" t="s">
        <v>64</v>
      </c>
      <c r="CE819198" s="11" t="s">
        <v>114</v>
      </c>
      <c r="CF819198" s="11" t="s">
        <v>61</v>
      </c>
      <c r="CG819198" s="7" t="s">
        <v>201</v>
      </c>
      <c r="CH819198" s="7" t="s">
        <v>203</v>
      </c>
      <c r="CI819198" s="7" t="s">
        <v>144</v>
      </c>
      <c r="CJ819198" s="7" t="s">
        <v>207</v>
      </c>
      <c r="CK819198" s="7" t="s">
        <v>101</v>
      </c>
      <c r="CL819198" s="7" t="s">
        <v>65</v>
      </c>
    </row>
    <row r="819199" spans="1:90" x14ac:dyDescent="0.25">
      <c r="A819199" s="1" t="s">
        <v>7</v>
      </c>
      <c r="B819199" s="7" t="s">
        <v>69</v>
      </c>
      <c r="C819199" s="7" t="s">
        <v>69</v>
      </c>
      <c r="D819199" s="7" t="s">
        <v>75</v>
      </c>
      <c r="E819199" s="7" t="s">
        <v>75</v>
      </c>
      <c r="F819199" s="7" t="s">
        <v>69</v>
      </c>
      <c r="G819199" s="7" t="s">
        <v>75</v>
      </c>
      <c r="I819199" s="7" t="s">
        <v>69</v>
      </c>
      <c r="J819199" s="7" t="s">
        <v>75</v>
      </c>
      <c r="K819199" s="7" t="s">
        <v>75</v>
      </c>
      <c r="L819199" s="7" t="s">
        <v>75</v>
      </c>
      <c r="M819199" s="7" t="s">
        <v>75</v>
      </c>
      <c r="N819199" s="7" t="s">
        <v>75</v>
      </c>
      <c r="O819199" s="7" t="s">
        <v>75</v>
      </c>
      <c r="P819199" s="7" t="s">
        <v>75</v>
      </c>
      <c r="Q819199" s="7" t="s">
        <v>69</v>
      </c>
      <c r="R819199" s="7" t="s">
        <v>75</v>
      </c>
      <c r="S819199" s="13" t="s">
        <v>75</v>
      </c>
      <c r="T819199" s="7" t="s">
        <v>75</v>
      </c>
      <c r="U819199" s="7" t="s">
        <v>75</v>
      </c>
      <c r="V819199" s="7" t="s">
        <v>69</v>
      </c>
      <c r="W819199" s="7" t="s">
        <v>75</v>
      </c>
      <c r="X819199" s="7" t="s">
        <v>69</v>
      </c>
      <c r="Y819199" s="7" t="s">
        <v>75</v>
      </c>
      <c r="Z819199" s="7" t="s">
        <v>75</v>
      </c>
      <c r="AA819199" s="7" t="s">
        <v>75</v>
      </c>
      <c r="AB819199" s="11" t="s">
        <v>75</v>
      </c>
      <c r="AC819199" s="7" t="s">
        <v>75</v>
      </c>
      <c r="AD819199" s="7" t="s">
        <v>75</v>
      </c>
      <c r="AE819199" s="7" t="s">
        <v>75</v>
      </c>
      <c r="AF819199" s="7" t="s">
        <v>75</v>
      </c>
      <c r="AG819199" s="7" t="s">
        <v>69</v>
      </c>
      <c r="AH819199" s="7" t="s">
        <v>75</v>
      </c>
      <c r="AI819199" s="7" t="s">
        <v>69</v>
      </c>
      <c r="AJ819199" s="7" t="s">
        <v>75</v>
      </c>
      <c r="AK819199" s="7" t="s">
        <v>75</v>
      </c>
      <c r="AL819199" s="7" t="s">
        <v>75</v>
      </c>
      <c r="AM819199" s="7" t="s">
        <v>69</v>
      </c>
      <c r="AN819199" s="7" t="s">
        <v>75</v>
      </c>
      <c r="AO819199" s="7" t="s">
        <v>69</v>
      </c>
      <c r="AP819199" s="7" t="s">
        <v>75</v>
      </c>
      <c r="AQ819199" s="7" t="s">
        <v>75</v>
      </c>
      <c r="AR819199" s="7" t="s">
        <v>75</v>
      </c>
      <c r="AS819199" s="7" t="s">
        <v>75</v>
      </c>
      <c r="AT819199" s="7" t="s">
        <v>75</v>
      </c>
      <c r="AU819199" s="7" t="s">
        <v>75</v>
      </c>
      <c r="AV819199" s="7" t="s">
        <v>69</v>
      </c>
      <c r="AW819199" s="7" t="s">
        <v>75</v>
      </c>
      <c r="AX819199" s="7" t="s">
        <v>69</v>
      </c>
      <c r="AY819199" s="7" t="s">
        <v>75</v>
      </c>
      <c r="AZ819199" s="7" t="s">
        <v>75</v>
      </c>
      <c r="BA819199" s="7" t="s">
        <v>75</v>
      </c>
      <c r="BB819199" s="7" t="s">
        <v>75</v>
      </c>
      <c r="BC819199" s="7" t="s">
        <v>75</v>
      </c>
      <c r="BD819199" s="7" t="s">
        <v>69</v>
      </c>
      <c r="BE819199" s="7" t="s">
        <v>75</v>
      </c>
      <c r="BF819199" s="7" t="s">
        <v>75</v>
      </c>
      <c r="BG819199" s="7" t="s">
        <v>75</v>
      </c>
      <c r="BH819199" s="7" t="s">
        <v>75</v>
      </c>
      <c r="BI819199" s="7" t="s">
        <v>75</v>
      </c>
      <c r="BJ819199" s="7" t="s">
        <v>75</v>
      </c>
      <c r="BK819199" s="7" t="s">
        <v>75</v>
      </c>
      <c r="BL819199" s="7" t="s">
        <v>75</v>
      </c>
      <c r="BM819199" s="7" t="s">
        <v>75</v>
      </c>
      <c r="BN819199" s="7" t="s">
        <v>69</v>
      </c>
      <c r="BO819199" s="13"/>
      <c r="BP819199" s="7" t="s">
        <v>75</v>
      </c>
      <c r="BQ819199" s="7" t="s">
        <v>75</v>
      </c>
      <c r="BR819199" s="7" t="s">
        <v>75</v>
      </c>
      <c r="BS819199" s="7" t="s">
        <v>75</v>
      </c>
      <c r="BT819199" s="7" t="s">
        <v>75</v>
      </c>
      <c r="BU819199" s="7" t="s">
        <v>75</v>
      </c>
      <c r="BV819199" s="7" t="s">
        <v>69</v>
      </c>
      <c r="BW819199" s="7" t="s">
        <v>69</v>
      </c>
      <c r="BX819199" s="7" t="s">
        <v>69</v>
      </c>
      <c r="BY819199" s="7" t="s">
        <v>75</v>
      </c>
      <c r="BZ819199" s="7" t="s">
        <v>75</v>
      </c>
      <c r="CA819199" s="7" t="s">
        <v>69</v>
      </c>
      <c r="CB819199" s="7" t="s">
        <v>69</v>
      </c>
      <c r="CC819199" s="7" t="s">
        <v>75</v>
      </c>
      <c r="CD819199" s="7" t="s">
        <v>75</v>
      </c>
      <c r="CE819199" s="7" t="s">
        <v>75</v>
      </c>
      <c r="CF819199" s="7" t="s">
        <v>75</v>
      </c>
      <c r="CG819199" s="7" t="s">
        <v>75</v>
      </c>
      <c r="CH819199" s="7" t="s">
        <v>69</v>
      </c>
      <c r="CI819199" s="7" t="s">
        <v>75</v>
      </c>
      <c r="CJ819199" s="7" t="s">
        <v>75</v>
      </c>
      <c r="CK819199" s="7" t="s">
        <v>75</v>
      </c>
      <c r="CL819199" s="7" t="s">
        <v>75</v>
      </c>
    </row>
    <row r="819200" spans="1:90" x14ac:dyDescent="0.25">
      <c r="A819200" s="1" t="s">
        <v>8</v>
      </c>
      <c r="B819200" s="13" t="s">
        <v>70</v>
      </c>
      <c r="C819200" s="7" t="s">
        <v>70</v>
      </c>
      <c r="D819200" s="11" t="s">
        <v>76</v>
      </c>
      <c r="E819200" s="11" t="s">
        <v>76</v>
      </c>
      <c r="F819200" s="11" t="s">
        <v>70</v>
      </c>
      <c r="G819200" s="11" t="s">
        <v>76</v>
      </c>
      <c r="H819200" s="11" t="s">
        <v>85</v>
      </c>
      <c r="I819200" s="11" t="s">
        <v>70</v>
      </c>
      <c r="J819200" s="11" t="s">
        <v>76</v>
      </c>
      <c r="K819200" s="11" t="s">
        <v>76</v>
      </c>
      <c r="L819200" s="11" t="s">
        <v>76</v>
      </c>
      <c r="M819200" s="13" t="s">
        <v>76</v>
      </c>
      <c r="N819200" s="11" t="s">
        <v>76</v>
      </c>
      <c r="O819200" s="11" t="s">
        <v>76</v>
      </c>
      <c r="P819200" s="11" t="s">
        <v>76</v>
      </c>
      <c r="Q819200" s="11" t="s">
        <v>99</v>
      </c>
      <c r="R819200" s="13" t="s">
        <v>76</v>
      </c>
      <c r="S819200" s="13" t="s">
        <v>76</v>
      </c>
      <c r="T819200" s="11" t="s">
        <v>104</v>
      </c>
      <c r="U819200" s="11" t="s">
        <v>76</v>
      </c>
      <c r="V819200" s="11" t="s">
        <v>70</v>
      </c>
      <c r="W819200" s="11" t="s">
        <v>104</v>
      </c>
      <c r="X819200" s="11" t="s">
        <v>70</v>
      </c>
      <c r="Y819200" s="11" t="s">
        <v>76</v>
      </c>
      <c r="Z819200" s="11" t="s">
        <v>76</v>
      </c>
      <c r="AA819200" s="11" t="s">
        <v>76</v>
      </c>
      <c r="AB819200" s="11" t="s">
        <v>76</v>
      </c>
      <c r="AC819200" s="11" t="s">
        <v>76</v>
      </c>
      <c r="AD819200" s="11" t="s">
        <v>76</v>
      </c>
      <c r="AE819200" s="11" t="s">
        <v>104</v>
      </c>
      <c r="AF819200" s="11" t="s">
        <v>76</v>
      </c>
      <c r="AG819200" s="11" t="s">
        <v>70</v>
      </c>
      <c r="AH819200" s="11" t="s">
        <v>76</v>
      </c>
      <c r="AI819200" s="11" t="s">
        <v>99</v>
      </c>
      <c r="AJ819200" s="11" t="s">
        <v>76</v>
      </c>
      <c r="AK819200" s="11" t="s">
        <v>76</v>
      </c>
      <c r="AL819200" s="11" t="s">
        <v>76</v>
      </c>
      <c r="AM819200" s="11" t="s">
        <v>70</v>
      </c>
      <c r="AN819200" s="11" t="s">
        <v>76</v>
      </c>
      <c r="AO819200" s="11" t="s">
        <v>70</v>
      </c>
      <c r="AP819200" s="11" t="s">
        <v>76</v>
      </c>
      <c r="AQ819200" s="11" t="s">
        <v>76</v>
      </c>
      <c r="AR819200" s="11" t="s">
        <v>76</v>
      </c>
      <c r="AS819200" s="11" t="s">
        <v>76</v>
      </c>
      <c r="AT819200" s="11" t="s">
        <v>76</v>
      </c>
      <c r="AU819200" s="13" t="s">
        <v>76</v>
      </c>
      <c r="AV819200" s="7" t="s">
        <v>151</v>
      </c>
      <c r="AW819200" s="11" t="s">
        <v>76</v>
      </c>
      <c r="AX819200" s="13" t="s">
        <v>151</v>
      </c>
      <c r="AY819200" s="11" t="s">
        <v>76</v>
      </c>
      <c r="AZ819200" s="11" t="s">
        <v>76</v>
      </c>
      <c r="BA819200" s="11" t="s">
        <v>104</v>
      </c>
      <c r="BB819200" s="11" t="s">
        <v>76</v>
      </c>
      <c r="BC819200" s="11" t="s">
        <v>76</v>
      </c>
      <c r="BD819200" s="11" t="s">
        <v>70</v>
      </c>
      <c r="BE819200" s="11" t="s">
        <v>76</v>
      </c>
      <c r="BF819200" s="11" t="s">
        <v>76</v>
      </c>
      <c r="BG819200" s="11" t="s">
        <v>76</v>
      </c>
      <c r="BH819200" s="11" t="s">
        <v>76</v>
      </c>
      <c r="BI819200" s="11" t="s">
        <v>76</v>
      </c>
      <c r="BJ819200" s="11" t="s">
        <v>76</v>
      </c>
      <c r="BK819200" s="11" t="s">
        <v>76</v>
      </c>
      <c r="BL819200" s="11" t="s">
        <v>76</v>
      </c>
      <c r="BM819200" s="11" t="s">
        <v>76</v>
      </c>
      <c r="BN819200" s="11" t="s">
        <v>70</v>
      </c>
      <c r="BO819200" s="11" t="s">
        <v>85</v>
      </c>
      <c r="BP819200" s="11" t="s">
        <v>76</v>
      </c>
      <c r="BQ819200" s="11" t="s">
        <v>76</v>
      </c>
      <c r="BR819200" s="11" t="s">
        <v>76</v>
      </c>
      <c r="BS819200" s="11" t="s">
        <v>76</v>
      </c>
      <c r="BT819200" s="11" t="s">
        <v>76</v>
      </c>
      <c r="BU819200" s="11" t="s">
        <v>76</v>
      </c>
      <c r="BV819200" s="11" t="s">
        <v>70</v>
      </c>
      <c r="BW819200" s="11" t="s">
        <v>70</v>
      </c>
      <c r="BX819200" s="11" t="s">
        <v>70</v>
      </c>
      <c r="BY819200" s="11" t="s">
        <v>104</v>
      </c>
      <c r="BZ819200" s="11" t="s">
        <v>76</v>
      </c>
      <c r="CA819200" s="11" t="s">
        <v>70</v>
      </c>
      <c r="CB819200" s="11" t="s">
        <v>70</v>
      </c>
      <c r="CC819200" s="11" t="s">
        <v>76</v>
      </c>
      <c r="CD819200" s="11" t="s">
        <v>76</v>
      </c>
      <c r="CE819200" s="11" t="s">
        <v>76</v>
      </c>
      <c r="CF819200" s="11" t="s">
        <v>104</v>
      </c>
      <c r="CG819200" s="11" t="s">
        <v>76</v>
      </c>
      <c r="CH819200" s="11" t="s">
        <v>151</v>
      </c>
      <c r="CI819200" s="11" t="s">
        <v>76</v>
      </c>
      <c r="CJ819200" s="11" t="s">
        <v>76</v>
      </c>
      <c r="CK819200" s="11" t="s">
        <v>76</v>
      </c>
      <c r="CL819200" s="11" t="s">
        <v>76</v>
      </c>
    </row>
    <row r="819201" spans="1:90" x14ac:dyDescent="0.25">
      <c r="A819201" s="1" t="s">
        <v>9</v>
      </c>
      <c r="AI819201" s="7" t="s">
        <v>56</v>
      </c>
      <c r="AK819201" s="7" t="s">
        <v>56</v>
      </c>
      <c r="AL819201" s="7" t="s">
        <v>56</v>
      </c>
      <c r="AM819201" s="7" t="s">
        <v>56</v>
      </c>
      <c r="AN819201" s="7" t="s">
        <v>56</v>
      </c>
      <c r="AO819201" s="7" t="s">
        <v>56</v>
      </c>
      <c r="AT819201" s="13"/>
      <c r="AY819201" s="7" t="s">
        <v>56</v>
      </c>
      <c r="AZ819201" s="7" t="s">
        <v>56</v>
      </c>
      <c r="BA819201" s="7" t="s">
        <v>56</v>
      </c>
      <c r="BC819201" s="7" t="s">
        <v>56</v>
      </c>
      <c r="BG819201" s="13" t="s">
        <v>56</v>
      </c>
      <c r="BL819201" s="13" t="s">
        <v>56</v>
      </c>
      <c r="BM819201" s="13"/>
      <c r="BO819201" s="13"/>
      <c r="BQ819201" s="13"/>
      <c r="BR819201" s="13" t="s">
        <v>56</v>
      </c>
      <c r="BS819201" s="13" t="s">
        <v>56</v>
      </c>
      <c r="BY819201" s="7" t="s">
        <v>56</v>
      </c>
      <c r="CL819201" s="7" t="s">
        <v>56</v>
      </c>
    </row>
    <row r="819202" spans="1:90" x14ac:dyDescent="0.25">
      <c r="A819202" s="1" t="s">
        <v>10</v>
      </c>
      <c r="B819202" s="13" t="s">
        <v>56</v>
      </c>
      <c r="C819202" s="7" t="s">
        <v>56</v>
      </c>
      <c r="D819202" s="13" t="s">
        <v>56</v>
      </c>
      <c r="E819202" s="13" t="s">
        <v>56</v>
      </c>
      <c r="F819202" s="13" t="s">
        <v>56</v>
      </c>
      <c r="G819202" s="13" t="s">
        <v>56</v>
      </c>
      <c r="H819202" s="13" t="s">
        <v>56</v>
      </c>
      <c r="I819202" s="13" t="s">
        <v>56</v>
      </c>
      <c r="J819202" s="13" t="s">
        <v>56</v>
      </c>
      <c r="K819202" s="13" t="s">
        <v>56</v>
      </c>
      <c r="L819202" s="13" t="s">
        <v>56</v>
      </c>
      <c r="M819202" s="13" t="s">
        <v>56</v>
      </c>
      <c r="N819202" s="13" t="s">
        <v>56</v>
      </c>
      <c r="O819202" s="13" t="s">
        <v>56</v>
      </c>
      <c r="P819202" s="13" t="s">
        <v>56</v>
      </c>
      <c r="Q819202" s="13" t="s">
        <v>56</v>
      </c>
      <c r="R819202" s="13" t="s">
        <v>56</v>
      </c>
      <c r="S819202" s="13" t="s">
        <v>56</v>
      </c>
      <c r="T819202" s="7" t="s">
        <v>56</v>
      </c>
      <c r="U819202" s="7" t="s">
        <v>56</v>
      </c>
      <c r="V819202" s="7" t="s">
        <v>56</v>
      </c>
      <c r="W819202" s="7" t="s">
        <v>56</v>
      </c>
      <c r="X819202" s="7" t="s">
        <v>56</v>
      </c>
      <c r="Y819202" s="7" t="s">
        <v>56</v>
      </c>
      <c r="Z819202" s="7" t="s">
        <v>56</v>
      </c>
      <c r="AA819202" s="7" t="s">
        <v>56</v>
      </c>
      <c r="AB819202" s="7" t="s">
        <v>56</v>
      </c>
      <c r="AC819202" s="7" t="s">
        <v>56</v>
      </c>
      <c r="AD819202" s="7" t="s">
        <v>56</v>
      </c>
      <c r="AE819202" s="7" t="s">
        <v>56</v>
      </c>
      <c r="AS819202" s="13"/>
      <c r="BE819202" s="13"/>
      <c r="BT819202" s="13"/>
    </row>
    <row r="819203" spans="1:90" x14ac:dyDescent="0.25">
      <c r="A819203" s="1" t="s">
        <v>11</v>
      </c>
      <c r="AF819203" s="7" t="s">
        <v>56</v>
      </c>
      <c r="AG819203" s="13" t="s">
        <v>56</v>
      </c>
      <c r="AH819203" s="7" t="s">
        <v>56</v>
      </c>
      <c r="AJ819203" s="13" t="s">
        <v>56</v>
      </c>
      <c r="AN819203" s="13"/>
      <c r="AP819203" s="13" t="s">
        <v>56</v>
      </c>
      <c r="AQ819203" s="13" t="s">
        <v>56</v>
      </c>
      <c r="AR819203" s="13" t="s">
        <v>56</v>
      </c>
      <c r="AS819203" s="7" t="s">
        <v>56</v>
      </c>
      <c r="AT819203" s="7" t="s">
        <v>56</v>
      </c>
      <c r="AU819203" s="13" t="s">
        <v>56</v>
      </c>
      <c r="AV819203" s="13" t="s">
        <v>56</v>
      </c>
      <c r="AW819203" s="13" t="s">
        <v>56</v>
      </c>
      <c r="AX819203" s="13" t="s">
        <v>56</v>
      </c>
      <c r="BB819203" s="13" t="s">
        <v>56</v>
      </c>
      <c r="BD819203" s="13" t="s">
        <v>56</v>
      </c>
      <c r="BE819203" s="13" t="s">
        <v>56</v>
      </c>
      <c r="BF819203" s="13" t="s">
        <v>56</v>
      </c>
      <c r="BH819203" s="7" t="s">
        <v>56</v>
      </c>
      <c r="BI819203" s="13" t="s">
        <v>56</v>
      </c>
      <c r="BJ819203" s="13" t="s">
        <v>56</v>
      </c>
      <c r="BK819203" s="13" t="s">
        <v>56</v>
      </c>
      <c r="BM819203" s="7" t="s">
        <v>56</v>
      </c>
      <c r="BN819203" s="13" t="s">
        <v>56</v>
      </c>
      <c r="BO819203" s="7" t="s">
        <v>56</v>
      </c>
      <c r="BP819203" s="7" t="s">
        <v>56</v>
      </c>
      <c r="BQ819203" s="7" t="s">
        <v>56</v>
      </c>
      <c r="BT819203" s="13" t="s">
        <v>56</v>
      </c>
      <c r="BU819203" s="13" t="s">
        <v>56</v>
      </c>
      <c r="BV819203" s="13" t="s">
        <v>56</v>
      </c>
      <c r="BW819203" s="13" t="s">
        <v>56</v>
      </c>
      <c r="BX819203" s="13" t="s">
        <v>56</v>
      </c>
      <c r="BZ819203" s="13" t="s">
        <v>56</v>
      </c>
      <c r="CA819203" s="7" t="s">
        <v>56</v>
      </c>
      <c r="CB819203" s="7" t="s">
        <v>56</v>
      </c>
      <c r="CC819203" s="7" t="s">
        <v>56</v>
      </c>
      <c r="CD819203" s="7" t="s">
        <v>56</v>
      </c>
      <c r="CE819203" s="7" t="s">
        <v>56</v>
      </c>
      <c r="CF819203" s="7" t="s">
        <v>56</v>
      </c>
      <c r="CG819203" s="7" t="s">
        <v>56</v>
      </c>
      <c r="CH819203" s="7" t="s">
        <v>56</v>
      </c>
      <c r="CI819203" s="7" t="s">
        <v>56</v>
      </c>
      <c r="CJ819203" s="7" t="s">
        <v>56</v>
      </c>
      <c r="CK819203" s="7" t="s">
        <v>56</v>
      </c>
    </row>
    <row r="819204" spans="1:90" x14ac:dyDescent="0.25">
      <c r="A819204" s="16" t="s">
        <v>12</v>
      </c>
      <c r="C819204" s="13"/>
      <c r="AF819204" s="7" t="s">
        <v>56</v>
      </c>
      <c r="AG819204" s="13" t="s">
        <v>56</v>
      </c>
      <c r="AH819204" s="7" t="s">
        <v>56</v>
      </c>
      <c r="AI819204" s="13" t="s">
        <v>56</v>
      </c>
      <c r="AJ819204" s="13" t="s">
        <v>56</v>
      </c>
      <c r="AK819204" s="13" t="s">
        <v>56</v>
      </c>
      <c r="AL819204" s="13" t="s">
        <v>56</v>
      </c>
      <c r="AM819204" s="13" t="s">
        <v>56</v>
      </c>
      <c r="AN819204" s="13" t="s">
        <v>56</v>
      </c>
      <c r="AO819204" s="13" t="s">
        <v>56</v>
      </c>
      <c r="AP819204" s="13" t="s">
        <v>56</v>
      </c>
      <c r="AQ819204" s="13" t="s">
        <v>56</v>
      </c>
      <c r="AR819204" s="13" t="s">
        <v>56</v>
      </c>
      <c r="AS819204" s="7" t="s">
        <v>56</v>
      </c>
      <c r="AT819204" s="7" t="s">
        <v>56</v>
      </c>
      <c r="AU819204" s="13" t="s">
        <v>56</v>
      </c>
      <c r="AV819204" s="13" t="s">
        <v>56</v>
      </c>
      <c r="AW819204" s="13" t="s">
        <v>56</v>
      </c>
      <c r="AX819204" s="13" t="s">
        <v>56</v>
      </c>
      <c r="AY819204" s="13" t="s">
        <v>56</v>
      </c>
      <c r="AZ819204" s="13" t="s">
        <v>56</v>
      </c>
      <c r="BA819204" s="13" t="s">
        <v>56</v>
      </c>
      <c r="BB819204" s="13" t="s">
        <v>56</v>
      </c>
      <c r="BC819204" s="13" t="s">
        <v>56</v>
      </c>
      <c r="BD819204" s="13" t="s">
        <v>56</v>
      </c>
      <c r="BE819204" s="13" t="s">
        <v>56</v>
      </c>
      <c r="BF819204" s="13" t="s">
        <v>56</v>
      </c>
      <c r="BG819204" s="13" t="s">
        <v>56</v>
      </c>
      <c r="BH819204" s="7" t="s">
        <v>56</v>
      </c>
      <c r="BI819204" s="13" t="s">
        <v>56</v>
      </c>
      <c r="BJ819204" s="13" t="s">
        <v>56</v>
      </c>
      <c r="BK819204" s="13" t="s">
        <v>56</v>
      </c>
      <c r="BL819204" s="13" t="s">
        <v>56</v>
      </c>
      <c r="BM819204" s="7" t="s">
        <v>56</v>
      </c>
      <c r="BN819204" s="13" t="s">
        <v>56</v>
      </c>
      <c r="BO819204" s="13" t="s">
        <v>56</v>
      </c>
      <c r="BP819204" s="7" t="s">
        <v>56</v>
      </c>
      <c r="BQ819204" s="7" t="s">
        <v>56</v>
      </c>
      <c r="BR819204" s="13" t="s">
        <v>56</v>
      </c>
      <c r="BS819204" s="13" t="s">
        <v>56</v>
      </c>
      <c r="BT819204" s="13" t="s">
        <v>56</v>
      </c>
      <c r="BU819204" s="13" t="s">
        <v>56</v>
      </c>
      <c r="BV819204" s="13" t="s">
        <v>56</v>
      </c>
      <c r="BW819204" s="13" t="s">
        <v>56</v>
      </c>
      <c r="BX819204" s="13" t="s">
        <v>56</v>
      </c>
      <c r="BY819204" s="7" t="s">
        <v>56</v>
      </c>
      <c r="CA819204" s="7" t="s">
        <v>56</v>
      </c>
      <c r="CB819204" s="7" t="s">
        <v>56</v>
      </c>
      <c r="CC819204" s="7" t="s">
        <v>56</v>
      </c>
      <c r="CE819204" s="7" t="s">
        <v>56</v>
      </c>
      <c r="CG819204" s="7" t="s">
        <v>56</v>
      </c>
      <c r="CH819204" s="7" t="s">
        <v>56</v>
      </c>
      <c r="CI819204" s="7" t="s">
        <v>56</v>
      </c>
      <c r="CK819204" s="7" t="s">
        <v>56</v>
      </c>
      <c r="CL819204" s="7" t="s">
        <v>56</v>
      </c>
    </row>
    <row r="819205" spans="1:90" x14ac:dyDescent="0.25">
      <c r="A819205" s="7" t="s">
        <v>13</v>
      </c>
      <c r="AF819205" s="7">
        <v>1</v>
      </c>
      <c r="AG819205" s="7">
        <v>1</v>
      </c>
      <c r="AH819205" s="7">
        <v>1</v>
      </c>
      <c r="AI819205" s="7">
        <v>2</v>
      </c>
      <c r="AJ819205" s="13">
        <v>1</v>
      </c>
      <c r="AL819205" s="7">
        <v>2</v>
      </c>
      <c r="AN819205" s="7">
        <v>2</v>
      </c>
      <c r="AP819205" s="7">
        <v>1</v>
      </c>
      <c r="AT819205" s="7">
        <v>1</v>
      </c>
      <c r="AU819205" s="7">
        <v>1</v>
      </c>
      <c r="AV819205" s="7">
        <v>1</v>
      </c>
      <c r="AW819205" s="7">
        <v>1</v>
      </c>
      <c r="AX819205" s="7">
        <v>2</v>
      </c>
      <c r="AY819205" s="7">
        <v>2</v>
      </c>
      <c r="AZ819205" s="7">
        <v>1</v>
      </c>
      <c r="BB819205" s="7">
        <v>1</v>
      </c>
      <c r="BC819205" s="7">
        <v>2</v>
      </c>
      <c r="BD819205" s="13" t="s">
        <v>157</v>
      </c>
      <c r="BF819205" s="7">
        <v>1</v>
      </c>
      <c r="BG819205" s="7">
        <v>2</v>
      </c>
      <c r="BI819205" s="7">
        <v>1</v>
      </c>
      <c r="BM819205" s="7">
        <v>2</v>
      </c>
      <c r="BP819205" s="7">
        <v>1</v>
      </c>
      <c r="BQ819205" s="7">
        <v>1</v>
      </c>
      <c r="BR819205" s="13">
        <v>2</v>
      </c>
      <c r="BS819205" s="7">
        <v>1</v>
      </c>
      <c r="BU819205" s="7">
        <v>1</v>
      </c>
      <c r="BW819205" s="7">
        <v>1</v>
      </c>
      <c r="BX819205" s="7">
        <v>3</v>
      </c>
      <c r="BY819205" s="7">
        <v>1</v>
      </c>
      <c r="CA819205" s="7">
        <v>1</v>
      </c>
      <c r="CB819205" s="7">
        <v>1</v>
      </c>
      <c r="CG819205" s="7">
        <v>1</v>
      </c>
      <c r="CH819205" s="7">
        <v>1</v>
      </c>
      <c r="CI819205" s="7">
        <v>2</v>
      </c>
      <c r="CK819205" s="7">
        <v>1</v>
      </c>
    </row>
    <row r="819206" spans="1:90" x14ac:dyDescent="0.25">
      <c r="A819206" s="7" t="s">
        <v>14</v>
      </c>
      <c r="AF819206" s="13" t="s">
        <v>122</v>
      </c>
      <c r="AH819206" s="7" t="s">
        <v>126</v>
      </c>
      <c r="AI819206" s="7">
        <v>4</v>
      </c>
      <c r="AJ819206" s="7">
        <v>1</v>
      </c>
      <c r="AK819206" s="7">
        <v>2</v>
      </c>
      <c r="AL819206" s="13">
        <v>3</v>
      </c>
      <c r="AM819206" s="7">
        <v>4</v>
      </c>
      <c r="AN819206" s="13" t="s">
        <v>137</v>
      </c>
      <c r="AO819206" s="7">
        <v>4</v>
      </c>
      <c r="AQ819206" s="13" t="s">
        <v>141</v>
      </c>
      <c r="AR819206" s="13" t="s">
        <v>141</v>
      </c>
      <c r="AS819206" s="7" t="s">
        <v>141</v>
      </c>
      <c r="AT819206" s="7">
        <v>1</v>
      </c>
      <c r="AU819206" s="13" t="s">
        <v>141</v>
      </c>
      <c r="AV819206" s="13" t="s">
        <v>141</v>
      </c>
      <c r="AW819206" s="13" t="s">
        <v>141</v>
      </c>
      <c r="AX819206" s="13" t="s">
        <v>141</v>
      </c>
      <c r="AY819206" s="7" t="s">
        <v>157</v>
      </c>
      <c r="BA819206" s="7">
        <v>1</v>
      </c>
      <c r="BE819206" s="13" t="s">
        <v>141</v>
      </c>
      <c r="BG819206" s="7">
        <v>9</v>
      </c>
      <c r="BH819206" s="13" t="s">
        <v>141</v>
      </c>
      <c r="BJ819206" s="13" t="s">
        <v>141</v>
      </c>
      <c r="BK819206" s="13" t="s">
        <v>141</v>
      </c>
      <c r="BL819206" s="7">
        <v>2</v>
      </c>
      <c r="BN819206" s="13" t="s">
        <v>141</v>
      </c>
      <c r="BO819206" s="7">
        <v>1</v>
      </c>
      <c r="BP819206" s="13" t="s">
        <v>141</v>
      </c>
      <c r="BQ819206" s="7">
        <v>1</v>
      </c>
      <c r="BR819206" s="13" t="s">
        <v>141</v>
      </c>
      <c r="BS819206" s="7">
        <v>6</v>
      </c>
      <c r="BV819206" s="7">
        <v>1</v>
      </c>
      <c r="BW819206" s="13" t="s">
        <v>141</v>
      </c>
      <c r="BX819206" s="13" t="s">
        <v>141</v>
      </c>
      <c r="BY819206" s="7">
        <v>4</v>
      </c>
      <c r="BZ819206" s="7">
        <v>1</v>
      </c>
      <c r="CC819206" s="7">
        <v>2</v>
      </c>
      <c r="CD819206" s="7">
        <v>1</v>
      </c>
      <c r="CE819206" s="7">
        <v>1</v>
      </c>
      <c r="CG819206" s="7" t="s">
        <v>141</v>
      </c>
      <c r="CH819206" s="7">
        <v>1</v>
      </c>
      <c r="CI819206" s="7">
        <v>3</v>
      </c>
      <c r="CJ819206" s="7" t="s">
        <v>141</v>
      </c>
      <c r="CK819206" s="7">
        <v>1</v>
      </c>
      <c r="CL819206" s="7">
        <v>6</v>
      </c>
    </row>
    <row r="819207" spans="1:90" x14ac:dyDescent="0.25">
      <c r="A819207" s="7" t="s">
        <v>15</v>
      </c>
      <c r="AF819207" s="7">
        <v>1</v>
      </c>
      <c r="AG819207" s="7">
        <f>AG819205+AG819206</f>
        <v>1</v>
      </c>
      <c r="AH819207" s="7">
        <v>2</v>
      </c>
      <c r="AI819207" s="7">
        <f>AI819205+AI819206</f>
        <v>6</v>
      </c>
      <c r="AJ819207" s="7">
        <f>AJ819205+AJ819206</f>
        <v>2</v>
      </c>
      <c r="AK819207" s="7">
        <f>AK819205+AK819206</f>
        <v>2</v>
      </c>
      <c r="AL819207" s="7">
        <f>AL819205+AL819206</f>
        <v>5</v>
      </c>
      <c r="AM819207" s="7">
        <f>AM819205+AM819206</f>
        <v>4</v>
      </c>
      <c r="AN819207" s="7">
        <v>10</v>
      </c>
      <c r="AO819207" s="7">
        <f>AO819205+AO819206</f>
        <v>4</v>
      </c>
      <c r="AP819207" s="7">
        <f>AP819205+AP819206</f>
        <v>1</v>
      </c>
      <c r="AQ819207" s="7">
        <v>1</v>
      </c>
      <c r="AR819207" s="7">
        <v>1</v>
      </c>
      <c r="AS819207" s="7">
        <v>1</v>
      </c>
      <c r="AT819207" s="7">
        <f>AT819205+AT819206</f>
        <v>2</v>
      </c>
      <c r="AU819207" s="7">
        <v>2</v>
      </c>
      <c r="AV819207" s="7">
        <v>2</v>
      </c>
      <c r="AW819207" s="7">
        <v>2</v>
      </c>
      <c r="AX819207" s="7">
        <v>3</v>
      </c>
      <c r="AY819207" s="7">
        <v>4</v>
      </c>
      <c r="AZ819207" s="7">
        <f>AZ819205+AZ819206</f>
        <v>1</v>
      </c>
      <c r="BA819207" s="7">
        <f>BA819205+BA819206</f>
        <v>1</v>
      </c>
      <c r="BB819207" s="7">
        <f>BB819205+BB819206</f>
        <v>1</v>
      </c>
      <c r="BC819207" s="7">
        <f>BC819205+BC819206</f>
        <v>2</v>
      </c>
      <c r="BD819207" s="7">
        <v>2</v>
      </c>
      <c r="BE819207" s="7">
        <v>1</v>
      </c>
      <c r="BF819207" s="7">
        <f>BF819205+BF819206</f>
        <v>1</v>
      </c>
      <c r="BG819207" s="7">
        <f>BG819205+BG819206</f>
        <v>11</v>
      </c>
      <c r="BH819207" s="7">
        <v>1</v>
      </c>
      <c r="BI819207" s="7">
        <f>BI819205+BI819206</f>
        <v>1</v>
      </c>
      <c r="BJ819207" s="7">
        <v>1</v>
      </c>
      <c r="BK819207" s="7">
        <v>1</v>
      </c>
      <c r="BL819207" s="7">
        <f>BL819205+BL819206</f>
        <v>2</v>
      </c>
      <c r="BM819207" s="7">
        <f>BM819205+BM819206</f>
        <v>2</v>
      </c>
      <c r="BN819207" s="7">
        <v>1</v>
      </c>
      <c r="BO819207" s="7">
        <f>BO819205+BO819206</f>
        <v>1</v>
      </c>
      <c r="BP819207" s="7">
        <v>2</v>
      </c>
      <c r="BQ819207" s="7">
        <f>BQ819205+BQ819206</f>
        <v>2</v>
      </c>
      <c r="BR819207" s="7">
        <v>3</v>
      </c>
      <c r="BS819207" s="7">
        <f>BS819205+BS819206</f>
        <v>7</v>
      </c>
      <c r="BU819207" s="7">
        <f>BU819205+BU819206</f>
        <v>1</v>
      </c>
      <c r="BV819207" s="7">
        <f>BV819205+BV819206</f>
        <v>1</v>
      </c>
      <c r="BW819207" s="7">
        <v>2</v>
      </c>
      <c r="BX819207" s="7">
        <v>4</v>
      </c>
      <c r="BY819207" s="7">
        <v>5</v>
      </c>
      <c r="BZ819207" s="7">
        <v>1</v>
      </c>
      <c r="CA819207" s="7">
        <v>1</v>
      </c>
      <c r="CB819207" s="7">
        <v>1</v>
      </c>
      <c r="CC819207" s="7">
        <v>2</v>
      </c>
      <c r="CD819207" s="7">
        <v>1</v>
      </c>
      <c r="CE819207" s="7">
        <v>1</v>
      </c>
      <c r="CG819207" s="7">
        <v>2</v>
      </c>
      <c r="CH819207" s="7">
        <v>2</v>
      </c>
      <c r="CI819207" s="7">
        <v>5</v>
      </c>
      <c r="CJ819207" s="7">
        <v>1</v>
      </c>
      <c r="CK819207" s="7">
        <v>2</v>
      </c>
      <c r="CL819207" s="7">
        <v>6</v>
      </c>
    </row>
    <row r="819208" spans="1:90" x14ac:dyDescent="0.25">
      <c r="A819208" s="1" t="s">
        <v>16</v>
      </c>
      <c r="AF819208" s="13" t="s">
        <v>56</v>
      </c>
      <c r="AH819208" s="7" t="s">
        <v>56</v>
      </c>
      <c r="AI819208" s="13" t="s">
        <v>56</v>
      </c>
      <c r="AJ819208" s="13" t="s">
        <v>56</v>
      </c>
      <c r="AK819208" s="13" t="s">
        <v>56</v>
      </c>
      <c r="AL819208" s="13" t="s">
        <v>56</v>
      </c>
      <c r="AN819208" s="13" t="s">
        <v>56</v>
      </c>
      <c r="AT819208" s="13" t="s">
        <v>56</v>
      </c>
      <c r="AU819208" s="13" t="s">
        <v>56</v>
      </c>
      <c r="AV819208" s="13" t="s">
        <v>56</v>
      </c>
      <c r="AW819208" s="13" t="s">
        <v>56</v>
      </c>
      <c r="AX819208" s="13" t="s">
        <v>56</v>
      </c>
      <c r="AY819208" s="13" t="s">
        <v>56</v>
      </c>
      <c r="BG819208" s="13" t="s">
        <v>56</v>
      </c>
      <c r="BP819208" s="13" t="s">
        <v>56</v>
      </c>
      <c r="BQ819208" s="7" t="s">
        <v>56</v>
      </c>
      <c r="BR819208" s="7" t="s">
        <v>56</v>
      </c>
      <c r="BS819208" s="7" t="s">
        <v>56</v>
      </c>
      <c r="BW819208" s="13" t="s">
        <v>56</v>
      </c>
      <c r="BX819208" s="13" t="s">
        <v>56</v>
      </c>
      <c r="BY819208" s="7" t="s">
        <v>56</v>
      </c>
      <c r="CG819208" s="7" t="s">
        <v>56</v>
      </c>
      <c r="CH819208" s="7" t="s">
        <v>56</v>
      </c>
      <c r="CI819208" s="7" t="s">
        <v>56</v>
      </c>
      <c r="CK819208" s="7" t="s">
        <v>56</v>
      </c>
    </row>
    <row r="819209" spans="1:90" x14ac:dyDescent="0.25">
      <c r="A819209" s="16" t="s">
        <v>17</v>
      </c>
      <c r="AF819209" s="13"/>
      <c r="AI819209" s="13"/>
      <c r="AJ819209" s="13"/>
      <c r="AK819209" s="13"/>
      <c r="AL819209" s="13"/>
      <c r="AN819209" s="13"/>
      <c r="AT819209" s="13"/>
      <c r="AU819209" s="13"/>
      <c r="AV819209" s="13"/>
      <c r="AW819209" s="13"/>
      <c r="AX819209" s="13"/>
      <c r="AY819209" s="13"/>
      <c r="BG819209" s="13"/>
      <c r="BP819209" s="13">
        <v>1</v>
      </c>
    </row>
    <row r="819210" spans="1:90" x14ac:dyDescent="0.25">
      <c r="A819210" s="16" t="s">
        <v>18</v>
      </c>
      <c r="AF819210" s="13"/>
      <c r="AI819210" s="13"/>
      <c r="AJ819210" s="13"/>
      <c r="AK819210" s="13"/>
      <c r="AL819210" s="13"/>
      <c r="AN819210" s="13"/>
      <c r="AT819210" s="13"/>
      <c r="AU819210" s="13"/>
      <c r="AV819210" s="13"/>
      <c r="AW819210" s="13"/>
      <c r="AX819210" s="13"/>
      <c r="AY819210" s="13"/>
      <c r="AZ819210" s="7">
        <v>429</v>
      </c>
    </row>
    <row r="819211" spans="1:90" x14ac:dyDescent="0.25">
      <c r="A819211" s="1" t="s">
        <v>19</v>
      </c>
      <c r="AI819211" s="7">
        <v>1</v>
      </c>
      <c r="AY819211" s="7">
        <v>1</v>
      </c>
      <c r="BC819211" s="7">
        <v>1</v>
      </c>
    </row>
    <row r="819212" spans="1:90" x14ac:dyDescent="0.25">
      <c r="A819212" s="16" t="s">
        <v>20</v>
      </c>
      <c r="AF819212" s="13"/>
      <c r="AI819212" s="13"/>
      <c r="AJ819212" s="13"/>
      <c r="AK819212" s="13"/>
      <c r="AL819212" s="13"/>
      <c r="AN819212" s="13"/>
      <c r="AT819212" s="13"/>
      <c r="AU819212" s="13"/>
      <c r="AV819212" s="13"/>
      <c r="AW819212" s="13"/>
      <c r="AX819212" s="13"/>
      <c r="AY819212" s="13"/>
      <c r="BB819212" s="7">
        <v>2</v>
      </c>
    </row>
    <row r="819213" spans="1:90" x14ac:dyDescent="0.25">
      <c r="A819213" s="1" t="s">
        <v>21</v>
      </c>
      <c r="AH819213" s="7">
        <v>1</v>
      </c>
      <c r="AT819213" s="7">
        <v>1</v>
      </c>
    </row>
    <row r="819214" spans="1:90" x14ac:dyDescent="0.25">
      <c r="A819214" s="1" t="s">
        <v>22</v>
      </c>
      <c r="BG819214" s="7">
        <v>27</v>
      </c>
      <c r="BR819214" s="7">
        <v>1</v>
      </c>
      <c r="BX819214" s="7">
        <v>1</v>
      </c>
    </row>
    <row r="819215" spans="1:90" x14ac:dyDescent="0.25">
      <c r="A819215" s="17" t="s">
        <v>48</v>
      </c>
      <c r="AJ819215" s="7">
        <v>1</v>
      </c>
      <c r="AV819215" s="7">
        <v>1</v>
      </c>
      <c r="BF819215" s="7">
        <v>1</v>
      </c>
      <c r="CI819215" s="7">
        <v>1</v>
      </c>
    </row>
    <row r="819216" spans="1:90" x14ac:dyDescent="0.25">
      <c r="A819216" s="16" t="s">
        <v>23</v>
      </c>
      <c r="AI819216" s="7">
        <v>4</v>
      </c>
      <c r="AL819216" s="13">
        <v>3</v>
      </c>
      <c r="AP819216" s="7">
        <v>1</v>
      </c>
      <c r="AU819216" s="7">
        <v>1</v>
      </c>
      <c r="AW819216" s="7">
        <v>1</v>
      </c>
      <c r="AX819216" s="7">
        <v>1</v>
      </c>
      <c r="AY819216" s="7">
        <v>1</v>
      </c>
      <c r="BC819216" s="7">
        <v>36</v>
      </c>
      <c r="BD819216" s="7">
        <v>1</v>
      </c>
      <c r="BG819216" s="7">
        <v>4</v>
      </c>
      <c r="BI819216" s="7">
        <v>1</v>
      </c>
      <c r="BM819216" s="7">
        <v>2</v>
      </c>
      <c r="BQ819216" s="7">
        <v>1</v>
      </c>
      <c r="BR819216" s="7">
        <v>34</v>
      </c>
      <c r="BS819216" s="7">
        <v>10</v>
      </c>
      <c r="BU819216" s="7">
        <v>2</v>
      </c>
      <c r="BW819216" s="7">
        <v>9</v>
      </c>
      <c r="BX819216" s="7">
        <v>2</v>
      </c>
      <c r="BY819216" s="7">
        <v>4</v>
      </c>
      <c r="CB819216" s="7">
        <v>9</v>
      </c>
      <c r="CG819216" s="7">
        <v>4</v>
      </c>
      <c r="CH819216" s="7">
        <v>2</v>
      </c>
      <c r="CK819216" s="7">
        <v>9</v>
      </c>
    </row>
    <row r="819217" spans="1:90" x14ac:dyDescent="0.25">
      <c r="A819217" s="17" t="s">
        <v>211</v>
      </c>
      <c r="AL819217" s="13"/>
      <c r="BD819217" s="7">
        <v>1</v>
      </c>
      <c r="CA819217" s="7">
        <v>1</v>
      </c>
    </row>
    <row r="819218" spans="1:90" x14ac:dyDescent="0.25">
      <c r="A819218" s="1" t="s">
        <v>24</v>
      </c>
      <c r="AF819218" s="7">
        <v>2</v>
      </c>
      <c r="AG819218" s="7">
        <v>3</v>
      </c>
      <c r="AL819218" s="7">
        <v>1</v>
      </c>
      <c r="AN819218" s="7">
        <v>2</v>
      </c>
      <c r="AX819218" s="7">
        <v>1</v>
      </c>
    </row>
    <row r="819219" spans="1:90" x14ac:dyDescent="0.25">
      <c r="A819219" s="1" t="s">
        <v>25</v>
      </c>
      <c r="AN819219" s="7">
        <v>1</v>
      </c>
      <c r="BM819219" s="7">
        <v>2</v>
      </c>
      <c r="BX819219" s="7">
        <v>1</v>
      </c>
    </row>
    <row r="819220" spans="1:90" x14ac:dyDescent="0.25">
      <c r="A819220" s="17" t="s">
        <v>49</v>
      </c>
      <c r="AF819220" s="7">
        <v>3</v>
      </c>
      <c r="AL819220" s="7">
        <v>797</v>
      </c>
      <c r="AM819220" s="7">
        <v>11</v>
      </c>
      <c r="AN819220" s="7">
        <v>11</v>
      </c>
      <c r="AR819220" s="7">
        <v>999999999</v>
      </c>
      <c r="AS819220" s="7">
        <v>999999999</v>
      </c>
      <c r="AT819220" s="7">
        <v>11</v>
      </c>
      <c r="AU819220" s="7">
        <v>4</v>
      </c>
      <c r="AV819220" s="7">
        <v>3</v>
      </c>
      <c r="AW819220" s="7">
        <v>2</v>
      </c>
      <c r="AX819220" s="7">
        <v>1</v>
      </c>
      <c r="BE819220" s="7">
        <v>3</v>
      </c>
      <c r="BG819220" s="7">
        <v>75</v>
      </c>
      <c r="BH819220" s="7">
        <v>1</v>
      </c>
      <c r="BJ819220" s="7">
        <v>1</v>
      </c>
      <c r="BK819220" s="7">
        <v>94</v>
      </c>
      <c r="BL819220" s="7">
        <v>638</v>
      </c>
      <c r="BN819220" s="7">
        <v>1</v>
      </c>
      <c r="BP819220" s="7">
        <v>25</v>
      </c>
      <c r="BR819220" s="7">
        <v>14</v>
      </c>
      <c r="BT819220" s="7">
        <v>2</v>
      </c>
      <c r="BV819220" s="7">
        <v>1</v>
      </c>
      <c r="BW819220" s="7">
        <v>4</v>
      </c>
      <c r="BX819220" s="7">
        <v>11</v>
      </c>
      <c r="BY819220" s="7">
        <v>32</v>
      </c>
      <c r="BZ819220" s="7">
        <v>1</v>
      </c>
      <c r="CC819220" s="7">
        <v>7</v>
      </c>
      <c r="CD819220" s="7">
        <v>6</v>
      </c>
      <c r="CE819220" s="7">
        <v>20</v>
      </c>
      <c r="CF819220" s="7">
        <v>2</v>
      </c>
      <c r="CG819220" s="7">
        <v>5</v>
      </c>
      <c r="CH819220" s="7">
        <v>7</v>
      </c>
      <c r="CI819220" s="7">
        <v>66</v>
      </c>
      <c r="CJ819220" s="7">
        <v>3</v>
      </c>
      <c r="CK819220" s="7">
        <v>1</v>
      </c>
      <c r="CL819220" s="7">
        <v>1696</v>
      </c>
    </row>
    <row r="819221" spans="1:90" x14ac:dyDescent="0.25">
      <c r="A819221" s="17" t="s">
        <v>50</v>
      </c>
      <c r="AY819221" s="7">
        <v>5</v>
      </c>
      <c r="CE819221" s="7">
        <v>1</v>
      </c>
      <c r="CH819221" s="7">
        <v>5</v>
      </c>
      <c r="CL819221" s="7">
        <v>178</v>
      </c>
    </row>
    <row r="819222" spans="1:90" x14ac:dyDescent="0.25">
      <c r="A819222" s="1" t="s">
        <v>26</v>
      </c>
      <c r="BG819222" s="7">
        <v>2</v>
      </c>
      <c r="BV819222" s="7">
        <v>6</v>
      </c>
      <c r="BY819222" s="7">
        <v>15</v>
      </c>
      <c r="CL819222" s="7">
        <v>1</v>
      </c>
    </row>
    <row r="819223" spans="1:90" x14ac:dyDescent="0.25">
      <c r="A819223" s="16" t="s">
        <v>27</v>
      </c>
      <c r="BG819223" s="7">
        <v>18</v>
      </c>
      <c r="BS819223" s="7">
        <v>2</v>
      </c>
    </row>
    <row r="819224" spans="1:90" x14ac:dyDescent="0.25">
      <c r="A819224" s="16" t="s">
        <v>28</v>
      </c>
      <c r="BA819224" s="7">
        <v>1933</v>
      </c>
      <c r="BG819224" s="7">
        <v>4</v>
      </c>
      <c r="BL819224" s="7">
        <v>59</v>
      </c>
      <c r="BO819224" s="7">
        <v>5</v>
      </c>
      <c r="CH819224" s="7">
        <v>5</v>
      </c>
      <c r="CI819224" s="7">
        <v>1</v>
      </c>
      <c r="CL819224" s="7">
        <v>161</v>
      </c>
    </row>
    <row r="819225" spans="1:90" x14ac:dyDescent="0.25">
      <c r="A819225" s="16" t="s">
        <v>29</v>
      </c>
      <c r="AN819225" s="13">
        <v>2</v>
      </c>
    </row>
    <row r="819226" spans="1:90" x14ac:dyDescent="0.25">
      <c r="A819226" s="1" t="s">
        <v>30</v>
      </c>
      <c r="AI819226" s="7">
        <v>1</v>
      </c>
      <c r="AY819226" s="7">
        <v>96</v>
      </c>
      <c r="BG819226" s="7">
        <v>27</v>
      </c>
      <c r="BY819226" s="7">
        <v>17</v>
      </c>
    </row>
    <row r="819227" spans="1:90" x14ac:dyDescent="0.25">
      <c r="A819227" s="17" t="s">
        <v>51</v>
      </c>
      <c r="AO819227" s="7">
        <v>2</v>
      </c>
      <c r="AT819227" s="7">
        <v>8</v>
      </c>
      <c r="AY819227" s="7">
        <v>24</v>
      </c>
      <c r="BG819227" s="7">
        <v>3</v>
      </c>
      <c r="BY819227" s="7">
        <v>4</v>
      </c>
    </row>
    <row r="819228" spans="1:90" x14ac:dyDescent="0.25">
      <c r="A819228" s="16" t="s">
        <v>31</v>
      </c>
      <c r="AJ819228" s="7">
        <v>3</v>
      </c>
      <c r="AL819228" s="13">
        <v>109</v>
      </c>
      <c r="AM819228" s="7">
        <v>6</v>
      </c>
      <c r="AN819228" s="7">
        <v>25</v>
      </c>
      <c r="AO819228" s="7">
        <v>10</v>
      </c>
      <c r="BG819228" s="7">
        <v>3</v>
      </c>
      <c r="BS819228" s="7">
        <v>4</v>
      </c>
      <c r="CC819228" s="7">
        <v>4</v>
      </c>
      <c r="CI819228" s="7">
        <v>2</v>
      </c>
      <c r="CL819228" s="7">
        <v>3</v>
      </c>
    </row>
    <row r="819229" spans="1:90" x14ac:dyDescent="0.25">
      <c r="A819229" s="16" t="s">
        <v>32</v>
      </c>
    </row>
    <row r="819230" spans="1:90" x14ac:dyDescent="0.25">
      <c r="A819230" s="16" t="s">
        <v>33</v>
      </c>
      <c r="BG819230" s="7">
        <v>2</v>
      </c>
      <c r="BL819230" s="7">
        <v>2</v>
      </c>
      <c r="BS819230" s="7">
        <v>4</v>
      </c>
    </row>
    <row r="819231" spans="1:90" x14ac:dyDescent="0.25">
      <c r="A819231" s="1" t="s">
        <v>34</v>
      </c>
      <c r="AI819231" s="7">
        <v>73</v>
      </c>
    </row>
    <row r="819232" spans="1:90" x14ac:dyDescent="0.25">
      <c r="A819232" s="16" t="s">
        <v>35</v>
      </c>
      <c r="AK819232" s="7">
        <v>15</v>
      </c>
      <c r="AL819232" s="13">
        <v>72</v>
      </c>
      <c r="AM819232" s="7">
        <v>7</v>
      </c>
      <c r="AN819232" s="7">
        <v>1</v>
      </c>
      <c r="AO819232" s="7">
        <v>10</v>
      </c>
      <c r="BG819232" s="7">
        <v>2</v>
      </c>
      <c r="BS819232" s="7">
        <v>12</v>
      </c>
      <c r="CC819232" s="7">
        <v>4</v>
      </c>
      <c r="CE819232" s="7">
        <v>1</v>
      </c>
    </row>
    <row r="819233" spans="1:90" x14ac:dyDescent="0.25">
      <c r="A819233" s="1" t="s">
        <v>36</v>
      </c>
      <c r="AL819233" s="7">
        <v>9</v>
      </c>
      <c r="AM819233" s="7">
        <v>2</v>
      </c>
      <c r="AN819233" s="7">
        <v>3</v>
      </c>
      <c r="AO819233" s="7">
        <v>5</v>
      </c>
      <c r="BQ819233" s="7">
        <v>1</v>
      </c>
    </row>
    <row r="819234" spans="1:90" x14ac:dyDescent="0.25">
      <c r="A819234" s="1" t="s">
        <v>37</v>
      </c>
      <c r="BS819234" s="7">
        <v>34</v>
      </c>
    </row>
    <row r="819235" spans="1:90" x14ac:dyDescent="0.25">
      <c r="A819235" s="1" t="s">
        <v>38</v>
      </c>
      <c r="AI819235" s="7">
        <v>1</v>
      </c>
    </row>
    <row r="819236" spans="1:90" x14ac:dyDescent="0.25">
      <c r="A819236" s="1" t="s">
        <v>39</v>
      </c>
      <c r="AI819236" s="7">
        <v>1</v>
      </c>
      <c r="CL819236" s="7">
        <v>1</v>
      </c>
    </row>
    <row r="819237" spans="1:90" x14ac:dyDescent="0.25">
      <c r="A819237" s="1" t="s">
        <v>40</v>
      </c>
      <c r="AK819237" s="13">
        <v>1</v>
      </c>
    </row>
    <row r="819238" spans="1:90" x14ac:dyDescent="0.25">
      <c r="A819238" s="1" t="s">
        <v>41</v>
      </c>
      <c r="AN819238" s="7">
        <v>2</v>
      </c>
      <c r="CI819238" s="7">
        <v>2</v>
      </c>
      <c r="CL819238" s="7">
        <v>1</v>
      </c>
    </row>
    <row r="819239" spans="1:90" x14ac:dyDescent="0.25">
      <c r="A819239" s="1" t="s">
        <v>42</v>
      </c>
      <c r="AN819239" s="7">
        <v>3</v>
      </c>
      <c r="BS819239" s="7">
        <v>2</v>
      </c>
    </row>
    <row r="819240" spans="1:90" x14ac:dyDescent="0.25">
      <c r="A819240" s="17" t="s">
        <v>52</v>
      </c>
      <c r="AN819240" s="7">
        <v>1</v>
      </c>
      <c r="BG819240" s="7">
        <v>2</v>
      </c>
      <c r="CL819240" s="7">
        <v>11</v>
      </c>
    </row>
    <row r="819241" spans="1:90" x14ac:dyDescent="0.25">
      <c r="A819241" s="1" t="s">
        <v>43</v>
      </c>
      <c r="BG819241" s="7">
        <v>1</v>
      </c>
    </row>
    <row r="819242" spans="1:90" x14ac:dyDescent="0.25">
      <c r="A819242" s="17" t="s">
        <v>53</v>
      </c>
      <c r="AN819242" s="7">
        <v>16</v>
      </c>
    </row>
    <row r="819243" spans="1:90" x14ac:dyDescent="0.25">
      <c r="A819243" s="1" t="s">
        <v>44</v>
      </c>
      <c r="AM819243" s="7">
        <v>2</v>
      </c>
      <c r="AO819243" s="7">
        <v>8</v>
      </c>
    </row>
    <row r="819244" spans="1:90" x14ac:dyDescent="0.25">
      <c r="A819244" s="1" t="s">
        <v>45</v>
      </c>
      <c r="BG819244" s="7">
        <v>3</v>
      </c>
    </row>
    <row r="819245" spans="1:90" x14ac:dyDescent="0.25">
      <c r="A819245" s="1" t="s">
        <v>46</v>
      </c>
      <c r="BY819245" s="7">
        <v>4</v>
      </c>
    </row>
    <row r="819246" spans="1:90" x14ac:dyDescent="0.25">
      <c r="A819246" s="16" t="s">
        <v>47</v>
      </c>
      <c r="AK819246" s="13" t="s">
        <v>132</v>
      </c>
      <c r="AL819246" s="13" t="s">
        <v>134</v>
      </c>
      <c r="AQ819246" s="13" t="s">
        <v>142</v>
      </c>
      <c r="AR819246" s="13"/>
      <c r="AS819246" s="7" t="s">
        <v>146</v>
      </c>
      <c r="AZ819246" s="7" t="s">
        <v>159</v>
      </c>
      <c r="CF819246" s="7" t="s">
        <v>199</v>
      </c>
      <c r="CI819246" s="7" t="s">
        <v>205</v>
      </c>
    </row>
    <row r="835576" spans="1:90" x14ac:dyDescent="0.25">
      <c r="A835576" s="1" t="s">
        <v>0</v>
      </c>
      <c r="B835576" s="13" t="s">
        <v>67</v>
      </c>
      <c r="C835576" s="7" t="s">
        <v>71</v>
      </c>
      <c r="D835576" s="7" t="s">
        <v>73</v>
      </c>
      <c r="E835576" s="7" t="s">
        <v>77</v>
      </c>
      <c r="F835576" s="7" t="s">
        <v>79</v>
      </c>
      <c r="G835576" s="7" t="s">
        <v>81</v>
      </c>
      <c r="H835576" s="7" t="s">
        <v>83</v>
      </c>
      <c r="I835576" s="7" t="s">
        <v>86</v>
      </c>
      <c r="J835576" s="7" t="s">
        <v>87</v>
      </c>
      <c r="K835576" s="7" t="s">
        <v>89</v>
      </c>
      <c r="L835576" s="7" t="s">
        <v>90</v>
      </c>
      <c r="M835576" s="7" t="s">
        <v>91</v>
      </c>
      <c r="N835576" s="7" t="s">
        <v>93</v>
      </c>
      <c r="O835576" s="7" t="s">
        <v>94</v>
      </c>
      <c r="P835576" s="7" t="s">
        <v>96</v>
      </c>
      <c r="Q835576" s="7" t="s">
        <v>97</v>
      </c>
      <c r="R835576" s="7" t="s">
        <v>100</v>
      </c>
      <c r="S835576" s="7" t="s">
        <v>102</v>
      </c>
      <c r="T835576" s="7" t="s">
        <v>103</v>
      </c>
      <c r="U835576" s="7" t="s">
        <v>105</v>
      </c>
      <c r="V835576" s="7" t="s">
        <v>106</v>
      </c>
      <c r="W835576" s="7" t="s">
        <v>108</v>
      </c>
      <c r="X835576" s="7" t="s">
        <v>110</v>
      </c>
      <c r="Y835576" s="7" t="s">
        <v>111</v>
      </c>
      <c r="Z835576" s="7" t="s">
        <v>112</v>
      </c>
      <c r="AA835576" s="7" t="s">
        <v>113</v>
      </c>
      <c r="AB835576" s="7" t="s">
        <v>115</v>
      </c>
      <c r="AC835576" s="7" t="s">
        <v>117</v>
      </c>
      <c r="AD835576" s="7" t="s">
        <v>119</v>
      </c>
      <c r="AE835576" s="7" t="s">
        <v>120</v>
      </c>
      <c r="AF835576" s="7" t="s">
        <v>121</v>
      </c>
      <c r="AG835576" s="7" t="s">
        <v>123</v>
      </c>
      <c r="AH835576" s="7" t="s">
        <v>125</v>
      </c>
      <c r="AI835576" s="7" t="s">
        <v>127</v>
      </c>
      <c r="AJ835576" s="7" t="s">
        <v>129</v>
      </c>
      <c r="AK835576" s="7" t="s">
        <v>130</v>
      </c>
      <c r="AL835576" s="7" t="s">
        <v>133</v>
      </c>
      <c r="AM835576" s="7" t="s">
        <v>135</v>
      </c>
      <c r="AN835576" s="7" t="s">
        <v>136</v>
      </c>
      <c r="AO835576" s="7" t="s">
        <v>138</v>
      </c>
      <c r="AP835576" s="7" t="s">
        <v>139</v>
      </c>
      <c r="AQ835576" s="7" t="s">
        <v>140</v>
      </c>
      <c r="AR835576" s="7" t="s">
        <v>143</v>
      </c>
      <c r="AS835576" s="7" t="s">
        <v>145</v>
      </c>
      <c r="AT835576" s="7" t="s">
        <v>147</v>
      </c>
      <c r="AU835576" s="7" t="s">
        <v>148</v>
      </c>
      <c r="AV835576" s="7" t="s">
        <v>149</v>
      </c>
      <c r="AW835576" s="7" t="s">
        <v>152</v>
      </c>
      <c r="AX835576" s="7" t="s">
        <v>153</v>
      </c>
      <c r="AY835576" s="7" t="s">
        <v>155</v>
      </c>
      <c r="AZ835576" s="7" t="s">
        <v>158</v>
      </c>
      <c r="BA835576" s="7" t="s">
        <v>160</v>
      </c>
      <c r="BB835576" s="7" t="s">
        <v>161</v>
      </c>
      <c r="BC835576" s="7" t="s">
        <v>162</v>
      </c>
      <c r="BD835576" s="7" t="s">
        <v>163</v>
      </c>
      <c r="BE835576" s="7" t="s">
        <v>164</v>
      </c>
      <c r="BF835576" s="7" t="s">
        <v>165</v>
      </c>
      <c r="BG835576" s="7" t="s">
        <v>166</v>
      </c>
      <c r="BH835576" s="7" t="s">
        <v>167</v>
      </c>
      <c r="BI835576" s="7" t="s">
        <v>168</v>
      </c>
      <c r="BJ835576" s="7" t="s">
        <v>169</v>
      </c>
      <c r="BK835576" s="7" t="s">
        <v>170</v>
      </c>
      <c r="BL835576" s="7" t="s">
        <v>171</v>
      </c>
      <c r="BM835576" s="7" t="s">
        <v>173</v>
      </c>
      <c r="BN835576" s="7" t="s">
        <v>174</v>
      </c>
      <c r="BO835576" s="7" t="s">
        <v>176</v>
      </c>
      <c r="BP835576" s="7" t="s">
        <v>178</v>
      </c>
      <c r="BQ835576" s="7" t="s">
        <v>179</v>
      </c>
      <c r="BR835576" s="7" t="s">
        <v>181</v>
      </c>
      <c r="BS835576" s="7" t="s">
        <v>183</v>
      </c>
      <c r="BT835576" s="7" t="s">
        <v>184</v>
      </c>
      <c r="BU835576" s="7" t="s">
        <v>185</v>
      </c>
      <c r="BV835576" s="7" t="s">
        <v>187</v>
      </c>
      <c r="BW835576" s="7" t="s">
        <v>188</v>
      </c>
      <c r="BX835576" s="7" t="s">
        <v>189</v>
      </c>
      <c r="BY835576" s="7" t="s">
        <v>190</v>
      </c>
      <c r="BZ835576" s="7" t="s">
        <v>192</v>
      </c>
      <c r="CA835576" s="7" t="s">
        <v>193</v>
      </c>
      <c r="CB835576" s="7" t="s">
        <v>194</v>
      </c>
      <c r="CC835576" s="7" t="s">
        <v>195</v>
      </c>
      <c r="CD835576" s="7" t="s">
        <v>196</v>
      </c>
      <c r="CE835576" s="7" t="s">
        <v>197</v>
      </c>
      <c r="CF835576" s="7" t="s">
        <v>198</v>
      </c>
      <c r="CG835576" s="7" t="s">
        <v>200</v>
      </c>
      <c r="CH835576" s="7" t="s">
        <v>202</v>
      </c>
      <c r="CI835576" s="7" t="s">
        <v>204</v>
      </c>
      <c r="CJ835576" s="7" t="s">
        <v>206</v>
      </c>
      <c r="CK835576" s="7" t="s">
        <v>208</v>
      </c>
      <c r="CL835576" s="7" t="s">
        <v>209</v>
      </c>
    </row>
    <row r="835577" spans="1:90" x14ac:dyDescent="0.25">
      <c r="A835577" s="1" t="s">
        <v>1</v>
      </c>
      <c r="B835577" s="7" t="s">
        <v>54</v>
      </c>
      <c r="C835577" s="7" t="s">
        <v>54</v>
      </c>
      <c r="D835577" s="7" t="s">
        <v>57</v>
      </c>
      <c r="E835577" s="7" t="s">
        <v>57</v>
      </c>
      <c r="F835577" s="7" t="s">
        <v>57</v>
      </c>
      <c r="G835577" s="7" t="s">
        <v>57</v>
      </c>
      <c r="H835577" s="7" t="s">
        <v>57</v>
      </c>
      <c r="I835577" s="7" t="s">
        <v>54</v>
      </c>
      <c r="J835577" s="7" t="s">
        <v>57</v>
      </c>
      <c r="K835577" s="7" t="s">
        <v>57</v>
      </c>
      <c r="L835577" s="7" t="s">
        <v>57</v>
      </c>
      <c r="M835577" s="7" t="s">
        <v>57</v>
      </c>
      <c r="N835577" s="7" t="s">
        <v>57</v>
      </c>
      <c r="O835577" s="7" t="s">
        <v>54</v>
      </c>
      <c r="P835577" s="7" t="s">
        <v>57</v>
      </c>
      <c r="Q835577" s="7" t="s">
        <v>57</v>
      </c>
      <c r="R835577" s="7" t="s">
        <v>54</v>
      </c>
      <c r="S835577" s="7" t="s">
        <v>57</v>
      </c>
      <c r="T835577" s="7" t="s">
        <v>57</v>
      </c>
      <c r="U835577" s="7" t="s">
        <v>57</v>
      </c>
      <c r="V835577" s="7" t="s">
        <v>57</v>
      </c>
      <c r="W835577" s="7" t="s">
        <v>54</v>
      </c>
      <c r="X835577" s="7" t="s">
        <v>57</v>
      </c>
      <c r="Y835577" s="7" t="s">
        <v>57</v>
      </c>
      <c r="Z835577" s="7" t="s">
        <v>54</v>
      </c>
      <c r="AA835577" s="7" t="s">
        <v>57</v>
      </c>
      <c r="AB835577" s="7" t="s">
        <v>57</v>
      </c>
      <c r="AC835577" s="7" t="s">
        <v>54</v>
      </c>
      <c r="AD835577" s="7" t="s">
        <v>57</v>
      </c>
      <c r="AE835577" s="7" t="s">
        <v>57</v>
      </c>
      <c r="AF835577" s="7" t="s">
        <v>54</v>
      </c>
      <c r="AG835577" s="7" t="s">
        <v>57</v>
      </c>
      <c r="AH835577" s="7" t="s">
        <v>57</v>
      </c>
      <c r="AI835577" s="7" t="s">
        <v>57</v>
      </c>
      <c r="AJ835577" s="7" t="s">
        <v>54</v>
      </c>
      <c r="AK835577" s="7" t="s">
        <v>54</v>
      </c>
      <c r="AL835577" s="7" t="s">
        <v>54</v>
      </c>
      <c r="AM835577" s="7" t="s">
        <v>54</v>
      </c>
      <c r="AN835577" s="7" t="s">
        <v>57</v>
      </c>
      <c r="AO835577" s="7" t="s">
        <v>54</v>
      </c>
      <c r="AP835577" s="7" t="s">
        <v>57</v>
      </c>
      <c r="AQ835577" s="7" t="s">
        <v>57</v>
      </c>
      <c r="AR835577" s="7" t="s">
        <v>57</v>
      </c>
      <c r="AS835577" s="7" t="s">
        <v>57</v>
      </c>
      <c r="AT835577" s="7" t="s">
        <v>54</v>
      </c>
      <c r="AU835577" s="7" t="s">
        <v>54</v>
      </c>
      <c r="AV835577" s="7" t="s">
        <v>57</v>
      </c>
      <c r="AW835577" s="7" t="s">
        <v>57</v>
      </c>
      <c r="AX835577" s="7" t="s">
        <v>57</v>
      </c>
      <c r="AY835577" s="7" t="s">
        <v>54</v>
      </c>
      <c r="AZ835577" s="7" t="s">
        <v>54</v>
      </c>
      <c r="BA835577" s="7" t="s">
        <v>54</v>
      </c>
      <c r="BB835577" s="7" t="s">
        <v>57</v>
      </c>
      <c r="BC835577" s="7" t="s">
        <v>57</v>
      </c>
      <c r="BD835577" s="7" t="s">
        <v>57</v>
      </c>
      <c r="BE835577" s="7" t="s">
        <v>57</v>
      </c>
      <c r="BF835577" s="7" t="s">
        <v>54</v>
      </c>
      <c r="BG835577" s="7" t="s">
        <v>57</v>
      </c>
      <c r="BH835577" s="7" t="s">
        <v>54</v>
      </c>
      <c r="BI835577" s="7" t="s">
        <v>57</v>
      </c>
      <c r="BJ835577" s="7" t="s">
        <v>57</v>
      </c>
      <c r="BK835577" s="7" t="s">
        <v>57</v>
      </c>
      <c r="BL835577" s="7" t="s">
        <v>57</v>
      </c>
      <c r="BM835577" s="7" t="s">
        <v>57</v>
      </c>
      <c r="BN835577" s="7" t="s">
        <v>54</v>
      </c>
      <c r="BO835577" s="7" t="s">
        <v>57</v>
      </c>
      <c r="BP835577" s="7" t="s">
        <v>54</v>
      </c>
      <c r="BQ835577" s="7" t="s">
        <v>57</v>
      </c>
      <c r="BR835577" s="7" t="s">
        <v>57</v>
      </c>
      <c r="BS835577" s="7" t="s">
        <v>57</v>
      </c>
      <c r="BT835577" s="7" t="s">
        <v>57</v>
      </c>
      <c r="BU835577" s="7" t="s">
        <v>54</v>
      </c>
      <c r="BV835577" s="7" t="s">
        <v>57</v>
      </c>
      <c r="BW835577" s="7" t="s">
        <v>54</v>
      </c>
      <c r="BX835577" s="7" t="s">
        <v>54</v>
      </c>
      <c r="BY835577" s="7" t="s">
        <v>57</v>
      </c>
      <c r="BZ835577" s="7" t="s">
        <v>57</v>
      </c>
      <c r="CA835577" s="7" t="s">
        <v>57</v>
      </c>
      <c r="CB835577" s="7" t="s">
        <v>54</v>
      </c>
      <c r="CC835577" s="7" t="s">
        <v>54</v>
      </c>
      <c r="CD835577" s="7" t="s">
        <v>57</v>
      </c>
      <c r="CE835577" s="7" t="s">
        <v>54</v>
      </c>
      <c r="CF835577" s="7" t="s">
        <v>57</v>
      </c>
      <c r="CG835577" s="7" t="s">
        <v>57</v>
      </c>
      <c r="CH835577" s="7" t="s">
        <v>57</v>
      </c>
      <c r="CI835577" s="7" t="s">
        <v>57</v>
      </c>
      <c r="CJ835577" s="7" t="s">
        <v>57</v>
      </c>
      <c r="CK835577" s="7" t="s">
        <v>57</v>
      </c>
      <c r="CL835577" s="7" t="s">
        <v>57</v>
      </c>
    </row>
    <row r="835578" spans="1:90" x14ac:dyDescent="0.25">
      <c r="A835578" s="1" t="s">
        <v>2</v>
      </c>
      <c r="B835578" s="9">
        <v>50</v>
      </c>
      <c r="C835578" s="10">
        <v>58</v>
      </c>
      <c r="D835578" s="10">
        <v>11</v>
      </c>
      <c r="E835578" s="10">
        <v>22</v>
      </c>
      <c r="F835578" s="10">
        <v>37</v>
      </c>
      <c r="G835578" s="10">
        <v>39</v>
      </c>
      <c r="H835578" s="10">
        <v>50</v>
      </c>
      <c r="I835578" s="10">
        <v>1</v>
      </c>
      <c r="J835578" s="10">
        <v>1</v>
      </c>
      <c r="K835578" s="10">
        <v>7</v>
      </c>
      <c r="L835578" s="10">
        <v>18</v>
      </c>
      <c r="M835578" s="10">
        <v>35</v>
      </c>
      <c r="N835578" s="10">
        <v>22</v>
      </c>
      <c r="O835578" s="10">
        <v>55</v>
      </c>
      <c r="P835578" s="10">
        <v>3</v>
      </c>
      <c r="Q835578" s="10">
        <v>21</v>
      </c>
      <c r="R835578" s="10">
        <v>23</v>
      </c>
      <c r="S835578" s="10">
        <v>26</v>
      </c>
      <c r="T835578" s="10">
        <v>30</v>
      </c>
      <c r="U835578" s="10">
        <v>21</v>
      </c>
      <c r="V835578" s="10">
        <v>33</v>
      </c>
      <c r="W835578" s="10">
        <v>2</v>
      </c>
      <c r="X835578" s="10">
        <v>15</v>
      </c>
      <c r="Y835578" s="10">
        <v>39</v>
      </c>
      <c r="Z835578" s="10">
        <v>36</v>
      </c>
      <c r="AA835578" s="10">
        <v>45</v>
      </c>
      <c r="AB835578" s="10">
        <v>53</v>
      </c>
      <c r="AC835578" s="7" t="s">
        <v>118</v>
      </c>
      <c r="AD835578" s="10" t="s">
        <v>118</v>
      </c>
      <c r="AE835578" s="10" t="s">
        <v>118</v>
      </c>
      <c r="AF835578" s="10">
        <v>21</v>
      </c>
      <c r="AG835578" s="10">
        <v>52</v>
      </c>
      <c r="AH835578" s="7">
        <v>62</v>
      </c>
      <c r="AI835578" s="7">
        <v>41</v>
      </c>
      <c r="AJ835578" s="7">
        <v>18</v>
      </c>
      <c r="AK835578" s="7">
        <v>52</v>
      </c>
      <c r="AL835578" s="10">
        <v>55</v>
      </c>
      <c r="AM835578" s="10">
        <v>33</v>
      </c>
      <c r="AN835578" s="10">
        <v>30</v>
      </c>
      <c r="AO835578" s="7">
        <v>38</v>
      </c>
      <c r="AP835578" s="9">
        <v>38</v>
      </c>
      <c r="AQ835578" s="7">
        <v>44</v>
      </c>
      <c r="AR835578" s="7">
        <v>50</v>
      </c>
      <c r="AS835578" s="7">
        <v>55</v>
      </c>
      <c r="AT835578" s="9">
        <v>1</v>
      </c>
      <c r="AU835578" s="9">
        <v>24</v>
      </c>
      <c r="AV835578" s="7">
        <v>28</v>
      </c>
      <c r="AW835578" s="9">
        <v>38</v>
      </c>
      <c r="AX835578" s="10">
        <v>21</v>
      </c>
      <c r="AY835578" s="9">
        <v>42</v>
      </c>
      <c r="AZ835578" s="10">
        <v>13</v>
      </c>
      <c r="BA835578" s="10">
        <v>21</v>
      </c>
      <c r="BB835578" s="10">
        <v>36</v>
      </c>
      <c r="BC835578" s="10">
        <v>57</v>
      </c>
      <c r="BD835578" s="10">
        <v>52</v>
      </c>
      <c r="BE835578" s="10">
        <v>12</v>
      </c>
      <c r="BF835578" s="10">
        <v>49</v>
      </c>
      <c r="BG835578" s="10">
        <v>48</v>
      </c>
      <c r="BH835578" s="10">
        <v>1</v>
      </c>
      <c r="BI835578" s="10">
        <v>40</v>
      </c>
      <c r="BJ835578" s="10">
        <v>42</v>
      </c>
      <c r="BK835578" s="10">
        <v>51</v>
      </c>
      <c r="BL835578" s="10">
        <v>2</v>
      </c>
      <c r="BM835578" s="10">
        <v>31</v>
      </c>
      <c r="BN835578" s="10">
        <v>43</v>
      </c>
      <c r="BO835578" s="10">
        <v>56</v>
      </c>
      <c r="BP835578" s="10">
        <v>2</v>
      </c>
      <c r="BQ835578" s="10">
        <v>14</v>
      </c>
      <c r="BR835578" s="10">
        <v>44</v>
      </c>
      <c r="BS835578" s="10">
        <v>68</v>
      </c>
      <c r="BT835578" s="10">
        <v>30</v>
      </c>
      <c r="BU835578" s="10">
        <v>53</v>
      </c>
      <c r="BV835578" s="10">
        <v>47</v>
      </c>
      <c r="BW835578" s="10">
        <v>41</v>
      </c>
      <c r="BX835578" s="10">
        <v>21</v>
      </c>
      <c r="BY835578" s="10">
        <v>32</v>
      </c>
      <c r="BZ835578" s="10">
        <v>9</v>
      </c>
      <c r="CA835578" s="10">
        <v>33</v>
      </c>
      <c r="CB835578" s="10">
        <v>39</v>
      </c>
      <c r="CC835578" s="10">
        <v>6</v>
      </c>
      <c r="CD835578" s="10">
        <v>18</v>
      </c>
      <c r="CE835578" s="10">
        <v>7</v>
      </c>
      <c r="CF835578" s="10">
        <v>43</v>
      </c>
      <c r="CG835578" s="7">
        <v>36</v>
      </c>
      <c r="CH835578" s="7">
        <v>45</v>
      </c>
      <c r="CI835578" s="7">
        <v>47</v>
      </c>
      <c r="CJ835578" s="7">
        <v>18</v>
      </c>
      <c r="CK835578" s="10" t="s">
        <v>118</v>
      </c>
      <c r="CL835578" s="7" t="s">
        <v>210</v>
      </c>
    </row>
    <row r="835579" spans="1:90" x14ac:dyDescent="0.25">
      <c r="A835579" s="1" t="s">
        <v>3</v>
      </c>
      <c r="B835579" s="7">
        <v>9</v>
      </c>
      <c r="C835579" s="7">
        <v>5</v>
      </c>
      <c r="D835579" s="7">
        <v>9</v>
      </c>
      <c r="E835579" s="7">
        <v>8</v>
      </c>
      <c r="F835579" s="7">
        <v>6</v>
      </c>
      <c r="G835579" s="7">
        <v>8</v>
      </c>
      <c r="H835579" s="7">
        <v>8</v>
      </c>
      <c r="I835579" s="7">
        <v>7</v>
      </c>
      <c r="J835579" s="13">
        <v>3</v>
      </c>
      <c r="K835579" s="13">
        <v>4</v>
      </c>
      <c r="L835579" s="7">
        <v>7</v>
      </c>
      <c r="M835579" s="13">
        <v>12</v>
      </c>
      <c r="N835579" s="7">
        <v>10</v>
      </c>
      <c r="O835579" s="7">
        <v>10</v>
      </c>
      <c r="P835579" s="7">
        <v>10</v>
      </c>
      <c r="Q835579" s="7">
        <v>7</v>
      </c>
      <c r="R835579" s="7">
        <v>5</v>
      </c>
      <c r="S835579" s="7">
        <v>5</v>
      </c>
      <c r="T835579" s="7">
        <v>11</v>
      </c>
      <c r="U835579" s="7">
        <v>7</v>
      </c>
      <c r="V835579" s="7">
        <v>8</v>
      </c>
      <c r="W835579" s="13">
        <v>12</v>
      </c>
      <c r="X835579" s="7">
        <v>5</v>
      </c>
      <c r="Y835579" s="7">
        <v>9</v>
      </c>
      <c r="Z835579" s="7">
        <v>9</v>
      </c>
      <c r="AA835579" s="7">
        <v>10</v>
      </c>
      <c r="AB835579" s="7">
        <v>5</v>
      </c>
      <c r="AC835579" s="7">
        <v>6</v>
      </c>
      <c r="AD835579" s="7">
        <v>7</v>
      </c>
      <c r="AE835579" s="7">
        <v>8</v>
      </c>
      <c r="AF835579" s="7">
        <v>6</v>
      </c>
      <c r="AG835579" s="7">
        <v>10</v>
      </c>
      <c r="AH835579" s="7">
        <v>8</v>
      </c>
      <c r="AI835579" s="7">
        <v>8</v>
      </c>
      <c r="AJ835579" s="7">
        <v>6</v>
      </c>
      <c r="AK835579" s="7">
        <v>5</v>
      </c>
      <c r="AL835579" s="7">
        <v>7</v>
      </c>
      <c r="AM835579" s="7">
        <v>11</v>
      </c>
      <c r="AN835579" s="7">
        <v>10</v>
      </c>
      <c r="AO835579" s="7">
        <v>9</v>
      </c>
      <c r="AP835579" s="7">
        <v>8</v>
      </c>
      <c r="AQ835579" s="7">
        <v>5</v>
      </c>
      <c r="AR835579" s="7">
        <v>7</v>
      </c>
      <c r="AS835579" s="7">
        <v>8</v>
      </c>
      <c r="AT835579" s="7">
        <v>8</v>
      </c>
      <c r="AU835579" s="7">
        <v>11</v>
      </c>
      <c r="AV835579" s="7">
        <v>7</v>
      </c>
      <c r="AW835579" s="7">
        <v>9</v>
      </c>
      <c r="AX835579" s="7">
        <v>6</v>
      </c>
      <c r="AY835579" s="7">
        <v>10</v>
      </c>
      <c r="AZ835579" s="7">
        <v>8</v>
      </c>
      <c r="BA835579" s="7">
        <v>5</v>
      </c>
      <c r="BB835579" s="7">
        <v>8</v>
      </c>
      <c r="BC835579" s="7">
        <v>9</v>
      </c>
      <c r="BD835579" s="7">
        <v>6</v>
      </c>
      <c r="BE835579" s="13">
        <v>6</v>
      </c>
      <c r="BF835579" s="7">
        <v>8</v>
      </c>
      <c r="BG835579" s="7">
        <v>9</v>
      </c>
      <c r="BH835579" s="13">
        <v>4</v>
      </c>
      <c r="BI835579" s="7">
        <v>7</v>
      </c>
      <c r="BJ835579" s="13">
        <v>6</v>
      </c>
      <c r="BK835579" s="13">
        <v>6</v>
      </c>
      <c r="BL835579" s="13">
        <v>3</v>
      </c>
      <c r="BM835579" s="7">
        <v>8</v>
      </c>
      <c r="BN835579" s="7">
        <v>11</v>
      </c>
      <c r="BO835579" s="7">
        <v>7</v>
      </c>
      <c r="BP835579" s="13">
        <v>4</v>
      </c>
      <c r="BQ835579" s="7">
        <v>8</v>
      </c>
      <c r="BR835579" s="7">
        <v>5</v>
      </c>
      <c r="BS835579" s="7">
        <v>9</v>
      </c>
      <c r="BT835579" s="13">
        <v>6</v>
      </c>
      <c r="BU835579" s="7">
        <v>11</v>
      </c>
      <c r="BV835579" s="7">
        <v>9</v>
      </c>
      <c r="BW835579" s="7">
        <v>7</v>
      </c>
      <c r="BX835579" s="7">
        <v>9</v>
      </c>
      <c r="BY835579" s="7">
        <v>9</v>
      </c>
      <c r="BZ835579" s="7">
        <v>8</v>
      </c>
      <c r="CA835579" s="7">
        <v>7</v>
      </c>
      <c r="CB835579" s="7">
        <v>5</v>
      </c>
      <c r="CC835579" s="7">
        <v>5</v>
      </c>
      <c r="CD835579" s="13">
        <v>6</v>
      </c>
      <c r="CE835579" s="7">
        <v>11</v>
      </c>
      <c r="CF835579" s="7">
        <v>9</v>
      </c>
      <c r="CG835579" s="7">
        <v>7</v>
      </c>
      <c r="CH835579" s="7">
        <v>7</v>
      </c>
      <c r="CI835579" s="7">
        <v>5</v>
      </c>
      <c r="CJ835579" s="7">
        <v>7</v>
      </c>
      <c r="CK835579" s="7">
        <v>7</v>
      </c>
      <c r="CL835579" s="7">
        <v>4</v>
      </c>
    </row>
    <row r="835580" spans="1:90" x14ac:dyDescent="0.25">
      <c r="A835580" s="1" t="s">
        <v>4</v>
      </c>
      <c r="B835580" s="7">
        <v>2007</v>
      </c>
      <c r="C835580" s="7">
        <v>2007</v>
      </c>
      <c r="D835580" s="7">
        <v>2008</v>
      </c>
      <c r="E835580" s="7">
        <v>2008</v>
      </c>
      <c r="F835580" s="7">
        <v>2008</v>
      </c>
      <c r="G835580" s="7">
        <v>2008</v>
      </c>
      <c r="H835580" s="7">
        <v>2008</v>
      </c>
      <c r="I835580" s="7">
        <v>2009</v>
      </c>
      <c r="J835580" s="7">
        <v>2010</v>
      </c>
      <c r="K835580" s="7">
        <v>2010</v>
      </c>
      <c r="L835580" s="7">
        <v>2010</v>
      </c>
      <c r="M835580" s="7">
        <v>2010</v>
      </c>
      <c r="N835580" s="7">
        <v>2011</v>
      </c>
      <c r="O835580" s="7">
        <v>2011</v>
      </c>
      <c r="P835580" s="13">
        <v>2012</v>
      </c>
      <c r="Q835580" s="7">
        <v>2012</v>
      </c>
      <c r="R835580" s="7">
        <v>2012</v>
      </c>
      <c r="S835580" s="7">
        <v>2012</v>
      </c>
      <c r="T835580" s="13">
        <v>2012</v>
      </c>
      <c r="U835580" s="13">
        <v>2015</v>
      </c>
      <c r="V835580" s="13">
        <v>2015</v>
      </c>
      <c r="W835580" s="7">
        <v>2016</v>
      </c>
      <c r="X835580" s="13">
        <v>2016</v>
      </c>
      <c r="Y835580" s="7">
        <v>2016</v>
      </c>
      <c r="Z835580" s="7">
        <v>2017</v>
      </c>
      <c r="AA835580" s="7">
        <v>2017</v>
      </c>
      <c r="AB835580" s="7">
        <v>2017</v>
      </c>
      <c r="AC835580" s="7">
        <v>2019</v>
      </c>
      <c r="AD835580" s="7">
        <v>2019</v>
      </c>
      <c r="AE835580" s="7">
        <v>2019</v>
      </c>
      <c r="AF835580" s="7">
        <v>2002</v>
      </c>
      <c r="AG835580" s="7">
        <v>2003</v>
      </c>
      <c r="AH835580" s="7">
        <v>1988</v>
      </c>
      <c r="AI835580" s="7">
        <v>1989</v>
      </c>
      <c r="AJ835580" s="7">
        <v>1994</v>
      </c>
      <c r="AK835580" s="7">
        <v>1995</v>
      </c>
      <c r="AL835580" s="7">
        <v>2002</v>
      </c>
      <c r="AM835580" s="7">
        <v>2003</v>
      </c>
      <c r="AN835580" s="7">
        <v>2003</v>
      </c>
      <c r="AO835580" s="7">
        <v>2005</v>
      </c>
      <c r="AP835580" s="7">
        <v>2007</v>
      </c>
      <c r="AQ835580" s="7">
        <v>2007</v>
      </c>
      <c r="AR835580" s="7">
        <v>2007</v>
      </c>
      <c r="AS835580" s="7">
        <v>2007</v>
      </c>
      <c r="AT835580" s="7">
        <v>2007</v>
      </c>
      <c r="AU835580" s="7">
        <v>2007</v>
      </c>
      <c r="AV835580" s="7">
        <v>2007</v>
      </c>
      <c r="AW835580" s="7">
        <v>2007</v>
      </c>
      <c r="AX835580" s="7">
        <v>2007</v>
      </c>
      <c r="AY835580" s="7">
        <v>2007</v>
      </c>
      <c r="AZ835580" s="7">
        <v>2008</v>
      </c>
      <c r="BA835580" s="7">
        <v>2008</v>
      </c>
      <c r="BB835580" s="7">
        <v>2008</v>
      </c>
      <c r="BC835580" s="7">
        <v>2008</v>
      </c>
      <c r="BD835580" s="7">
        <v>2008</v>
      </c>
      <c r="BE835580" s="7">
        <v>2009</v>
      </c>
      <c r="BF835580" s="7">
        <v>2009</v>
      </c>
      <c r="BG835580" s="7">
        <v>2009</v>
      </c>
      <c r="BH835580" s="7">
        <v>2010</v>
      </c>
      <c r="BI835580" s="7">
        <v>2010</v>
      </c>
      <c r="BJ835580" s="7">
        <v>2010</v>
      </c>
      <c r="BK835580" s="7">
        <v>2010</v>
      </c>
      <c r="BL835580" s="7">
        <v>2010</v>
      </c>
      <c r="BM835580" s="7">
        <v>2010</v>
      </c>
      <c r="BN835580" s="7">
        <v>2011</v>
      </c>
      <c r="BO835580" s="7">
        <v>2011</v>
      </c>
      <c r="BP835580" s="7">
        <v>2011</v>
      </c>
      <c r="BQ835580" s="7">
        <v>2011</v>
      </c>
      <c r="BR835580" s="7">
        <v>2011</v>
      </c>
      <c r="BS835580" s="7">
        <v>2011</v>
      </c>
      <c r="BT835580" s="7">
        <v>2011</v>
      </c>
      <c r="BU835580" s="13">
        <v>2012</v>
      </c>
      <c r="BV835580" s="13">
        <v>2013</v>
      </c>
      <c r="BW835580" s="13">
        <v>2013</v>
      </c>
      <c r="BX835580" s="13">
        <v>2013</v>
      </c>
      <c r="BY835580" s="13">
        <v>2014</v>
      </c>
      <c r="BZ835580" s="13">
        <v>2014</v>
      </c>
      <c r="CA835580" s="13">
        <v>2015</v>
      </c>
      <c r="CB835580" s="13">
        <v>2015</v>
      </c>
      <c r="CC835580" s="13">
        <v>2015</v>
      </c>
      <c r="CD835580" s="13">
        <v>2016</v>
      </c>
      <c r="CE835580" s="7">
        <v>2017</v>
      </c>
      <c r="CF835580" s="7">
        <v>2017</v>
      </c>
      <c r="CG835580" s="7">
        <v>2018</v>
      </c>
      <c r="CH835580" s="7">
        <v>2018</v>
      </c>
      <c r="CI835580" s="7">
        <v>2018</v>
      </c>
      <c r="CJ835580" s="7">
        <v>2018</v>
      </c>
      <c r="CK835580" s="7">
        <v>2019</v>
      </c>
      <c r="CL835580" s="7">
        <v>2019</v>
      </c>
    </row>
    <row r="835581" spans="1:90" x14ac:dyDescent="0.25">
      <c r="A835581" s="1" t="s">
        <v>5</v>
      </c>
      <c r="B835581" s="14">
        <v>39347</v>
      </c>
      <c r="C835581" s="14">
        <v>39225</v>
      </c>
      <c r="D835581" s="14">
        <v>39701</v>
      </c>
      <c r="E835581" s="14">
        <v>39671</v>
      </c>
      <c r="F835581" s="14">
        <v>39606</v>
      </c>
      <c r="G835581" s="14">
        <v>39675</v>
      </c>
      <c r="H835581" s="14">
        <v>39671</v>
      </c>
      <c r="I835581" s="14">
        <v>40023</v>
      </c>
      <c r="J835581" s="14">
        <v>40258</v>
      </c>
      <c r="K835581" s="14">
        <v>40298</v>
      </c>
      <c r="L835581" s="14">
        <v>40375</v>
      </c>
      <c r="M835581" s="14">
        <v>40543</v>
      </c>
      <c r="N835581" s="14">
        <v>40844</v>
      </c>
      <c r="O835581" s="14">
        <v>40825</v>
      </c>
      <c r="P835581" s="14">
        <v>41185</v>
      </c>
      <c r="Q835581" s="14">
        <v>41106</v>
      </c>
      <c r="R835581" s="14">
        <v>41056</v>
      </c>
      <c r="S835581" s="14">
        <v>41048</v>
      </c>
      <c r="T835581" s="14">
        <v>41220</v>
      </c>
      <c r="U835581" s="14">
        <v>42202</v>
      </c>
      <c r="V835581" s="14">
        <v>42234</v>
      </c>
      <c r="W835581" s="14">
        <v>42709</v>
      </c>
      <c r="X835581" s="14">
        <v>42518</v>
      </c>
      <c r="Y835581" s="14">
        <v>42626</v>
      </c>
      <c r="Z835581" s="14">
        <v>42987</v>
      </c>
      <c r="AA835581" s="14">
        <v>43031</v>
      </c>
      <c r="AB835581" s="14">
        <v>42875</v>
      </c>
      <c r="AC835581" s="14">
        <v>43635</v>
      </c>
      <c r="AD835581" s="14">
        <v>43650</v>
      </c>
      <c r="AE835581" s="14">
        <v>43678</v>
      </c>
      <c r="AF835581" s="14">
        <v>37421</v>
      </c>
      <c r="AG835581" s="14">
        <v>37911</v>
      </c>
      <c r="AH835581" s="14">
        <v>32381</v>
      </c>
      <c r="AI835581" s="14">
        <v>32740</v>
      </c>
      <c r="AJ835581" s="14">
        <v>34498</v>
      </c>
      <c r="AK835581" s="14">
        <v>34849</v>
      </c>
      <c r="AL835581" s="14">
        <v>37461</v>
      </c>
      <c r="AM835581" s="14">
        <v>37949</v>
      </c>
      <c r="AN835581" s="14">
        <v>37916</v>
      </c>
      <c r="AO835581" s="14">
        <v>38608</v>
      </c>
      <c r="AP835581" s="14">
        <v>39319</v>
      </c>
      <c r="AQ835581" s="14">
        <v>39229</v>
      </c>
      <c r="AR835581" s="14">
        <v>39264</v>
      </c>
      <c r="AS835581" s="14">
        <v>39311</v>
      </c>
      <c r="AT835581" s="14">
        <v>39305</v>
      </c>
      <c r="AU835581" s="14">
        <v>39411</v>
      </c>
      <c r="AV835581" s="14">
        <v>39266</v>
      </c>
      <c r="AW835581" s="14">
        <v>39336</v>
      </c>
      <c r="AX835581" s="14">
        <v>39259</v>
      </c>
      <c r="AY835581" s="14">
        <v>39379</v>
      </c>
      <c r="AZ835581" s="14">
        <v>39671</v>
      </c>
      <c r="BA835581" s="14">
        <v>39571</v>
      </c>
      <c r="BB835581" s="14">
        <v>39671</v>
      </c>
      <c r="BC835581" s="14">
        <v>39709</v>
      </c>
      <c r="BD835581" s="14">
        <v>39615</v>
      </c>
      <c r="BE835581" s="14">
        <v>39980</v>
      </c>
      <c r="BF835581" s="14">
        <v>40026</v>
      </c>
      <c r="BG835581" s="14">
        <v>40071</v>
      </c>
      <c r="BH835581" s="14">
        <v>40279</v>
      </c>
      <c r="BI835581" s="14">
        <v>40390</v>
      </c>
      <c r="BJ835581" s="14">
        <v>40338</v>
      </c>
      <c r="BK835581" s="14">
        <v>40339</v>
      </c>
      <c r="BL835581" s="14">
        <v>40246</v>
      </c>
      <c r="BM835581" s="14">
        <v>40419</v>
      </c>
      <c r="BN835581" s="14">
        <v>40856</v>
      </c>
      <c r="BO835581" s="14">
        <v>40736</v>
      </c>
      <c r="BP835581" s="14">
        <v>40640</v>
      </c>
      <c r="BQ835581" s="14">
        <v>40764</v>
      </c>
      <c r="BR835581" s="14">
        <v>40682</v>
      </c>
      <c r="BS835581" s="14">
        <v>40796</v>
      </c>
      <c r="BT835581" s="14">
        <v>40702</v>
      </c>
      <c r="BU835581" s="14">
        <v>41218</v>
      </c>
      <c r="BV835581" s="14">
        <v>41519</v>
      </c>
      <c r="BW835581" s="14">
        <v>41483</v>
      </c>
      <c r="BX835581" s="14">
        <v>41532</v>
      </c>
      <c r="BY835581" s="14">
        <v>41910</v>
      </c>
      <c r="BZ835581" s="14">
        <v>41858</v>
      </c>
      <c r="CA835581" s="14">
        <v>42210</v>
      </c>
      <c r="CB835581" s="14">
        <v>42150</v>
      </c>
      <c r="CC835581" s="14">
        <v>42155</v>
      </c>
      <c r="CD835581" s="14">
        <v>42549</v>
      </c>
      <c r="CE835581" s="14">
        <v>43067</v>
      </c>
      <c r="CF835581" s="14">
        <v>42997</v>
      </c>
      <c r="CG835581" s="15">
        <v>43303</v>
      </c>
      <c r="CH835581" s="15">
        <v>43310</v>
      </c>
      <c r="CI835581" s="15">
        <v>43240</v>
      </c>
      <c r="CJ835581" s="15">
        <v>43291</v>
      </c>
      <c r="CK835581" s="14">
        <v>43662</v>
      </c>
      <c r="CL835581" s="15">
        <v>43563</v>
      </c>
    </row>
    <row r="835582" spans="1:90" x14ac:dyDescent="0.25">
      <c r="A835582" s="1" t="s">
        <v>6</v>
      </c>
      <c r="B835582" s="7" t="s">
        <v>68</v>
      </c>
      <c r="C835582" s="7" t="s">
        <v>72</v>
      </c>
      <c r="D835582" s="13" t="s">
        <v>74</v>
      </c>
      <c r="E835582" s="7" t="s">
        <v>78</v>
      </c>
      <c r="F835582" s="7" t="s">
        <v>80</v>
      </c>
      <c r="G835582" s="7" t="s">
        <v>82</v>
      </c>
      <c r="H835582" s="7" t="s">
        <v>84</v>
      </c>
      <c r="I835582" s="13" t="s">
        <v>62</v>
      </c>
      <c r="J835582" s="13" t="s">
        <v>88</v>
      </c>
      <c r="K835582" s="13" t="s">
        <v>74</v>
      </c>
      <c r="L835582" s="13" t="s">
        <v>63</v>
      </c>
      <c r="M835582" s="13" t="s">
        <v>92</v>
      </c>
      <c r="N835582" s="13" t="s">
        <v>60</v>
      </c>
      <c r="O835582" s="13" t="s">
        <v>95</v>
      </c>
      <c r="P835582" s="13" t="s">
        <v>60</v>
      </c>
      <c r="Q835582" s="13" t="s">
        <v>98</v>
      </c>
      <c r="R835582" s="13" t="s">
        <v>101</v>
      </c>
      <c r="S835582" s="13" t="s">
        <v>65</v>
      </c>
      <c r="T835582" s="13" t="s">
        <v>58</v>
      </c>
      <c r="U835582" s="13" t="s">
        <v>64</v>
      </c>
      <c r="V835582" s="13" t="s">
        <v>107</v>
      </c>
      <c r="W835582" s="13" t="s">
        <v>109</v>
      </c>
      <c r="X835582" s="13" t="s">
        <v>107</v>
      </c>
      <c r="Y835582" s="13" t="s">
        <v>55</v>
      </c>
      <c r="Z835582" s="11" t="s">
        <v>64</v>
      </c>
      <c r="AA835582" s="11" t="s">
        <v>114</v>
      </c>
      <c r="AB835582" s="11" t="s">
        <v>116</v>
      </c>
      <c r="AC835582" s="7" t="s">
        <v>114</v>
      </c>
      <c r="AD835582" s="7" t="s">
        <v>64</v>
      </c>
      <c r="AE835582" s="7" t="s">
        <v>58</v>
      </c>
      <c r="AF835582" s="7" t="s">
        <v>59</v>
      </c>
      <c r="AG835582" s="7" t="s">
        <v>124</v>
      </c>
      <c r="AH835582" s="7" t="s">
        <v>82</v>
      </c>
      <c r="AI835582" s="7" t="s">
        <v>128</v>
      </c>
      <c r="AJ835582" s="7" t="s">
        <v>82</v>
      </c>
      <c r="AK835582" s="7" t="s">
        <v>131</v>
      </c>
      <c r="AL835582" s="7" t="s">
        <v>82</v>
      </c>
      <c r="AM835582" s="7" t="s">
        <v>62</v>
      </c>
      <c r="AN835582" s="7" t="s">
        <v>63</v>
      </c>
      <c r="AO835582" s="7" t="s">
        <v>107</v>
      </c>
      <c r="AP835582" s="7" t="s">
        <v>60</v>
      </c>
      <c r="AQ835582" s="7" t="s">
        <v>74</v>
      </c>
      <c r="AR835582" s="7" t="s">
        <v>144</v>
      </c>
      <c r="AS835582" s="7" t="s">
        <v>78</v>
      </c>
      <c r="AT835582" s="13" t="s">
        <v>144</v>
      </c>
      <c r="AU835582" s="7" t="s">
        <v>65</v>
      </c>
      <c r="AV835582" s="7" t="s">
        <v>150</v>
      </c>
      <c r="AW835582" s="7" t="s">
        <v>63</v>
      </c>
      <c r="AX835582" s="7" t="s">
        <v>154</v>
      </c>
      <c r="AY835582" s="7" t="s">
        <v>156</v>
      </c>
      <c r="AZ835582" s="7" t="s">
        <v>144</v>
      </c>
      <c r="BA835582" s="7" t="s">
        <v>61</v>
      </c>
      <c r="BB835582" s="7" t="s">
        <v>116</v>
      </c>
      <c r="BC835582" s="7" t="s">
        <v>82</v>
      </c>
      <c r="BD835582" s="7" t="s">
        <v>107</v>
      </c>
      <c r="BE835582" s="13" t="s">
        <v>74</v>
      </c>
      <c r="BF835582" s="13" t="s">
        <v>82</v>
      </c>
      <c r="BG835582" s="13" t="s">
        <v>66</v>
      </c>
      <c r="BH835582" s="13" t="s">
        <v>63</v>
      </c>
      <c r="BI835582" s="13" t="s">
        <v>82</v>
      </c>
      <c r="BJ835582" s="13" t="s">
        <v>74</v>
      </c>
      <c r="BK835582" s="13" t="s">
        <v>63</v>
      </c>
      <c r="BL835582" s="13" t="s">
        <v>172</v>
      </c>
      <c r="BM835582" s="13" t="s">
        <v>82</v>
      </c>
      <c r="BN835582" s="13" t="s">
        <v>175</v>
      </c>
      <c r="BO835582" s="13" t="s">
        <v>177</v>
      </c>
      <c r="BP835582" s="13" t="s">
        <v>82</v>
      </c>
      <c r="BQ835582" s="13" t="s">
        <v>180</v>
      </c>
      <c r="BR835582" s="13" t="s">
        <v>182</v>
      </c>
      <c r="BS835582" s="13" t="s">
        <v>59</v>
      </c>
      <c r="BT835582" s="13" t="s">
        <v>59</v>
      </c>
      <c r="BU835582" s="13" t="s">
        <v>186</v>
      </c>
      <c r="BV835582" s="13" t="s">
        <v>124</v>
      </c>
      <c r="BW835582" s="13" t="s">
        <v>107</v>
      </c>
      <c r="BX835582" s="13" t="s">
        <v>107</v>
      </c>
      <c r="BY835582" s="13" t="s">
        <v>191</v>
      </c>
      <c r="BZ835582" s="13" t="s">
        <v>64</v>
      </c>
      <c r="CA835582" s="13" t="s">
        <v>124</v>
      </c>
      <c r="CB835582" s="13" t="s">
        <v>72</v>
      </c>
      <c r="CC835582" s="13" t="s">
        <v>63</v>
      </c>
      <c r="CD835582" s="13" t="s">
        <v>64</v>
      </c>
      <c r="CE835582" s="11" t="s">
        <v>114</v>
      </c>
      <c r="CF835582" s="11" t="s">
        <v>61</v>
      </c>
      <c r="CG835582" s="7" t="s">
        <v>201</v>
      </c>
      <c r="CH835582" s="7" t="s">
        <v>203</v>
      </c>
      <c r="CI835582" s="7" t="s">
        <v>144</v>
      </c>
      <c r="CJ835582" s="7" t="s">
        <v>207</v>
      </c>
      <c r="CK835582" s="7" t="s">
        <v>101</v>
      </c>
      <c r="CL835582" s="7" t="s">
        <v>65</v>
      </c>
    </row>
    <row r="835583" spans="1:90" x14ac:dyDescent="0.25">
      <c r="A835583" s="1" t="s">
        <v>7</v>
      </c>
      <c r="B835583" s="7" t="s">
        <v>69</v>
      </c>
      <c r="C835583" s="7" t="s">
        <v>69</v>
      </c>
      <c r="D835583" s="7" t="s">
        <v>75</v>
      </c>
      <c r="E835583" s="7" t="s">
        <v>75</v>
      </c>
      <c r="F835583" s="7" t="s">
        <v>69</v>
      </c>
      <c r="G835583" s="7" t="s">
        <v>75</v>
      </c>
      <c r="I835583" s="7" t="s">
        <v>69</v>
      </c>
      <c r="J835583" s="7" t="s">
        <v>75</v>
      </c>
      <c r="K835583" s="7" t="s">
        <v>75</v>
      </c>
      <c r="L835583" s="7" t="s">
        <v>75</v>
      </c>
      <c r="M835583" s="7" t="s">
        <v>75</v>
      </c>
      <c r="N835583" s="7" t="s">
        <v>75</v>
      </c>
      <c r="O835583" s="7" t="s">
        <v>75</v>
      </c>
      <c r="P835583" s="7" t="s">
        <v>75</v>
      </c>
      <c r="Q835583" s="7" t="s">
        <v>69</v>
      </c>
      <c r="R835583" s="7" t="s">
        <v>75</v>
      </c>
      <c r="S835583" s="13" t="s">
        <v>75</v>
      </c>
      <c r="T835583" s="7" t="s">
        <v>75</v>
      </c>
      <c r="U835583" s="7" t="s">
        <v>75</v>
      </c>
      <c r="V835583" s="7" t="s">
        <v>69</v>
      </c>
      <c r="W835583" s="7" t="s">
        <v>75</v>
      </c>
      <c r="X835583" s="7" t="s">
        <v>69</v>
      </c>
      <c r="Y835583" s="7" t="s">
        <v>75</v>
      </c>
      <c r="Z835583" s="7" t="s">
        <v>75</v>
      </c>
      <c r="AA835583" s="7" t="s">
        <v>75</v>
      </c>
      <c r="AB835583" s="11" t="s">
        <v>75</v>
      </c>
      <c r="AC835583" s="7" t="s">
        <v>75</v>
      </c>
      <c r="AD835583" s="7" t="s">
        <v>75</v>
      </c>
      <c r="AE835583" s="7" t="s">
        <v>75</v>
      </c>
      <c r="AF835583" s="7" t="s">
        <v>75</v>
      </c>
      <c r="AG835583" s="7" t="s">
        <v>69</v>
      </c>
      <c r="AH835583" s="7" t="s">
        <v>75</v>
      </c>
      <c r="AI835583" s="7" t="s">
        <v>69</v>
      </c>
      <c r="AJ835583" s="7" t="s">
        <v>75</v>
      </c>
      <c r="AK835583" s="7" t="s">
        <v>75</v>
      </c>
      <c r="AL835583" s="7" t="s">
        <v>75</v>
      </c>
      <c r="AM835583" s="7" t="s">
        <v>69</v>
      </c>
      <c r="AN835583" s="7" t="s">
        <v>75</v>
      </c>
      <c r="AO835583" s="7" t="s">
        <v>69</v>
      </c>
      <c r="AP835583" s="7" t="s">
        <v>75</v>
      </c>
      <c r="AQ835583" s="7" t="s">
        <v>75</v>
      </c>
      <c r="AR835583" s="7" t="s">
        <v>75</v>
      </c>
      <c r="AS835583" s="7" t="s">
        <v>75</v>
      </c>
      <c r="AT835583" s="7" t="s">
        <v>75</v>
      </c>
      <c r="AU835583" s="7" t="s">
        <v>75</v>
      </c>
      <c r="AV835583" s="7" t="s">
        <v>69</v>
      </c>
      <c r="AW835583" s="7" t="s">
        <v>75</v>
      </c>
      <c r="AX835583" s="7" t="s">
        <v>69</v>
      </c>
      <c r="AY835583" s="7" t="s">
        <v>75</v>
      </c>
      <c r="AZ835583" s="7" t="s">
        <v>75</v>
      </c>
      <c r="BA835583" s="7" t="s">
        <v>75</v>
      </c>
      <c r="BB835583" s="7" t="s">
        <v>75</v>
      </c>
      <c r="BC835583" s="7" t="s">
        <v>75</v>
      </c>
      <c r="BD835583" s="7" t="s">
        <v>69</v>
      </c>
      <c r="BE835583" s="7" t="s">
        <v>75</v>
      </c>
      <c r="BF835583" s="7" t="s">
        <v>75</v>
      </c>
      <c r="BG835583" s="7" t="s">
        <v>75</v>
      </c>
      <c r="BH835583" s="7" t="s">
        <v>75</v>
      </c>
      <c r="BI835583" s="7" t="s">
        <v>75</v>
      </c>
      <c r="BJ835583" s="7" t="s">
        <v>75</v>
      </c>
      <c r="BK835583" s="7" t="s">
        <v>75</v>
      </c>
      <c r="BL835583" s="7" t="s">
        <v>75</v>
      </c>
      <c r="BM835583" s="7" t="s">
        <v>75</v>
      </c>
      <c r="BN835583" s="7" t="s">
        <v>69</v>
      </c>
      <c r="BO835583" s="13"/>
      <c r="BP835583" s="7" t="s">
        <v>75</v>
      </c>
      <c r="BQ835583" s="7" t="s">
        <v>75</v>
      </c>
      <c r="BR835583" s="7" t="s">
        <v>75</v>
      </c>
      <c r="BS835583" s="7" t="s">
        <v>75</v>
      </c>
      <c r="BT835583" s="7" t="s">
        <v>75</v>
      </c>
      <c r="BU835583" s="7" t="s">
        <v>75</v>
      </c>
      <c r="BV835583" s="7" t="s">
        <v>69</v>
      </c>
      <c r="BW835583" s="7" t="s">
        <v>69</v>
      </c>
      <c r="BX835583" s="7" t="s">
        <v>69</v>
      </c>
      <c r="BY835583" s="7" t="s">
        <v>75</v>
      </c>
      <c r="BZ835583" s="7" t="s">
        <v>75</v>
      </c>
      <c r="CA835583" s="7" t="s">
        <v>69</v>
      </c>
      <c r="CB835583" s="7" t="s">
        <v>69</v>
      </c>
      <c r="CC835583" s="7" t="s">
        <v>75</v>
      </c>
      <c r="CD835583" s="7" t="s">
        <v>75</v>
      </c>
      <c r="CE835583" s="7" t="s">
        <v>75</v>
      </c>
      <c r="CF835583" s="7" t="s">
        <v>75</v>
      </c>
      <c r="CG835583" s="7" t="s">
        <v>75</v>
      </c>
      <c r="CH835583" s="7" t="s">
        <v>69</v>
      </c>
      <c r="CI835583" s="7" t="s">
        <v>75</v>
      </c>
      <c r="CJ835583" s="7" t="s">
        <v>75</v>
      </c>
      <c r="CK835583" s="7" t="s">
        <v>75</v>
      </c>
      <c r="CL835583" s="7" t="s">
        <v>75</v>
      </c>
    </row>
    <row r="835584" spans="1:90" x14ac:dyDescent="0.25">
      <c r="A835584" s="1" t="s">
        <v>8</v>
      </c>
      <c r="B835584" s="13" t="s">
        <v>70</v>
      </c>
      <c r="C835584" s="7" t="s">
        <v>70</v>
      </c>
      <c r="D835584" s="11" t="s">
        <v>76</v>
      </c>
      <c r="E835584" s="11" t="s">
        <v>76</v>
      </c>
      <c r="F835584" s="11" t="s">
        <v>70</v>
      </c>
      <c r="G835584" s="11" t="s">
        <v>76</v>
      </c>
      <c r="H835584" s="11" t="s">
        <v>85</v>
      </c>
      <c r="I835584" s="11" t="s">
        <v>70</v>
      </c>
      <c r="J835584" s="11" t="s">
        <v>76</v>
      </c>
      <c r="K835584" s="11" t="s">
        <v>76</v>
      </c>
      <c r="L835584" s="11" t="s">
        <v>76</v>
      </c>
      <c r="M835584" s="13" t="s">
        <v>76</v>
      </c>
      <c r="N835584" s="11" t="s">
        <v>76</v>
      </c>
      <c r="O835584" s="11" t="s">
        <v>76</v>
      </c>
      <c r="P835584" s="11" t="s">
        <v>76</v>
      </c>
      <c r="Q835584" s="11" t="s">
        <v>99</v>
      </c>
      <c r="R835584" s="13" t="s">
        <v>76</v>
      </c>
      <c r="S835584" s="13" t="s">
        <v>76</v>
      </c>
      <c r="T835584" s="11" t="s">
        <v>104</v>
      </c>
      <c r="U835584" s="11" t="s">
        <v>76</v>
      </c>
      <c r="V835584" s="11" t="s">
        <v>70</v>
      </c>
      <c r="W835584" s="11" t="s">
        <v>104</v>
      </c>
      <c r="X835584" s="11" t="s">
        <v>70</v>
      </c>
      <c r="Y835584" s="11" t="s">
        <v>76</v>
      </c>
      <c r="Z835584" s="11" t="s">
        <v>76</v>
      </c>
      <c r="AA835584" s="11" t="s">
        <v>76</v>
      </c>
      <c r="AB835584" s="11" t="s">
        <v>76</v>
      </c>
      <c r="AC835584" s="11" t="s">
        <v>76</v>
      </c>
      <c r="AD835584" s="11" t="s">
        <v>76</v>
      </c>
      <c r="AE835584" s="11" t="s">
        <v>104</v>
      </c>
      <c r="AF835584" s="11" t="s">
        <v>76</v>
      </c>
      <c r="AG835584" s="11" t="s">
        <v>70</v>
      </c>
      <c r="AH835584" s="11" t="s">
        <v>76</v>
      </c>
      <c r="AI835584" s="11" t="s">
        <v>99</v>
      </c>
      <c r="AJ835584" s="11" t="s">
        <v>76</v>
      </c>
      <c r="AK835584" s="11" t="s">
        <v>76</v>
      </c>
      <c r="AL835584" s="11" t="s">
        <v>76</v>
      </c>
      <c r="AM835584" s="11" t="s">
        <v>70</v>
      </c>
      <c r="AN835584" s="11" t="s">
        <v>76</v>
      </c>
      <c r="AO835584" s="11" t="s">
        <v>70</v>
      </c>
      <c r="AP835584" s="11" t="s">
        <v>76</v>
      </c>
      <c r="AQ835584" s="11" t="s">
        <v>76</v>
      </c>
      <c r="AR835584" s="11" t="s">
        <v>76</v>
      </c>
      <c r="AS835584" s="11" t="s">
        <v>76</v>
      </c>
      <c r="AT835584" s="11" t="s">
        <v>76</v>
      </c>
      <c r="AU835584" s="13" t="s">
        <v>76</v>
      </c>
      <c r="AV835584" s="7" t="s">
        <v>151</v>
      </c>
      <c r="AW835584" s="11" t="s">
        <v>76</v>
      </c>
      <c r="AX835584" s="13" t="s">
        <v>151</v>
      </c>
      <c r="AY835584" s="11" t="s">
        <v>76</v>
      </c>
      <c r="AZ835584" s="11" t="s">
        <v>76</v>
      </c>
      <c r="BA835584" s="11" t="s">
        <v>104</v>
      </c>
      <c r="BB835584" s="11" t="s">
        <v>76</v>
      </c>
      <c r="BC835584" s="11" t="s">
        <v>76</v>
      </c>
      <c r="BD835584" s="11" t="s">
        <v>70</v>
      </c>
      <c r="BE835584" s="11" t="s">
        <v>76</v>
      </c>
      <c r="BF835584" s="11" t="s">
        <v>76</v>
      </c>
      <c r="BG835584" s="11" t="s">
        <v>76</v>
      </c>
      <c r="BH835584" s="11" t="s">
        <v>76</v>
      </c>
      <c r="BI835584" s="11" t="s">
        <v>76</v>
      </c>
      <c r="BJ835584" s="11" t="s">
        <v>76</v>
      </c>
      <c r="BK835584" s="11" t="s">
        <v>76</v>
      </c>
      <c r="BL835584" s="11" t="s">
        <v>76</v>
      </c>
      <c r="BM835584" s="11" t="s">
        <v>76</v>
      </c>
      <c r="BN835584" s="11" t="s">
        <v>70</v>
      </c>
      <c r="BO835584" s="11" t="s">
        <v>85</v>
      </c>
      <c r="BP835584" s="11" t="s">
        <v>76</v>
      </c>
      <c r="BQ835584" s="11" t="s">
        <v>76</v>
      </c>
      <c r="BR835584" s="11" t="s">
        <v>76</v>
      </c>
      <c r="BS835584" s="11" t="s">
        <v>76</v>
      </c>
      <c r="BT835584" s="11" t="s">
        <v>76</v>
      </c>
      <c r="BU835584" s="11" t="s">
        <v>76</v>
      </c>
      <c r="BV835584" s="11" t="s">
        <v>70</v>
      </c>
      <c r="BW835584" s="11" t="s">
        <v>70</v>
      </c>
      <c r="BX835584" s="11" t="s">
        <v>70</v>
      </c>
      <c r="BY835584" s="11" t="s">
        <v>104</v>
      </c>
      <c r="BZ835584" s="11" t="s">
        <v>76</v>
      </c>
      <c r="CA835584" s="11" t="s">
        <v>70</v>
      </c>
      <c r="CB835584" s="11" t="s">
        <v>70</v>
      </c>
      <c r="CC835584" s="11" t="s">
        <v>76</v>
      </c>
      <c r="CD835584" s="11" t="s">
        <v>76</v>
      </c>
      <c r="CE835584" s="11" t="s">
        <v>76</v>
      </c>
      <c r="CF835584" s="11" t="s">
        <v>104</v>
      </c>
      <c r="CG835584" s="11" t="s">
        <v>76</v>
      </c>
      <c r="CH835584" s="11" t="s">
        <v>151</v>
      </c>
      <c r="CI835584" s="11" t="s">
        <v>76</v>
      </c>
      <c r="CJ835584" s="11" t="s">
        <v>76</v>
      </c>
      <c r="CK835584" s="11" t="s">
        <v>76</v>
      </c>
      <c r="CL835584" s="11" t="s">
        <v>76</v>
      </c>
    </row>
    <row r="835585" spans="1:90" x14ac:dyDescent="0.25">
      <c r="A835585" s="1" t="s">
        <v>9</v>
      </c>
      <c r="AI835585" s="7" t="s">
        <v>56</v>
      </c>
      <c r="AK835585" s="7" t="s">
        <v>56</v>
      </c>
      <c r="AL835585" s="7" t="s">
        <v>56</v>
      </c>
      <c r="AM835585" s="7" t="s">
        <v>56</v>
      </c>
      <c r="AN835585" s="7" t="s">
        <v>56</v>
      </c>
      <c r="AO835585" s="7" t="s">
        <v>56</v>
      </c>
      <c r="AT835585" s="13"/>
      <c r="AY835585" s="7" t="s">
        <v>56</v>
      </c>
      <c r="AZ835585" s="7" t="s">
        <v>56</v>
      </c>
      <c r="BA835585" s="7" t="s">
        <v>56</v>
      </c>
      <c r="BC835585" s="7" t="s">
        <v>56</v>
      </c>
      <c r="BG835585" s="13" t="s">
        <v>56</v>
      </c>
      <c r="BL835585" s="13" t="s">
        <v>56</v>
      </c>
      <c r="BM835585" s="13"/>
      <c r="BO835585" s="13"/>
      <c r="BQ835585" s="13"/>
      <c r="BR835585" s="13" t="s">
        <v>56</v>
      </c>
      <c r="BS835585" s="13" t="s">
        <v>56</v>
      </c>
      <c r="BY835585" s="7" t="s">
        <v>56</v>
      </c>
      <c r="CL835585" s="7" t="s">
        <v>56</v>
      </c>
    </row>
    <row r="835586" spans="1:90" x14ac:dyDescent="0.25">
      <c r="A835586" s="1" t="s">
        <v>10</v>
      </c>
      <c r="B835586" s="13" t="s">
        <v>56</v>
      </c>
      <c r="C835586" s="7" t="s">
        <v>56</v>
      </c>
      <c r="D835586" s="13" t="s">
        <v>56</v>
      </c>
      <c r="E835586" s="13" t="s">
        <v>56</v>
      </c>
      <c r="F835586" s="13" t="s">
        <v>56</v>
      </c>
      <c r="G835586" s="13" t="s">
        <v>56</v>
      </c>
      <c r="H835586" s="13" t="s">
        <v>56</v>
      </c>
      <c r="I835586" s="13" t="s">
        <v>56</v>
      </c>
      <c r="J835586" s="13" t="s">
        <v>56</v>
      </c>
      <c r="K835586" s="13" t="s">
        <v>56</v>
      </c>
      <c r="L835586" s="13" t="s">
        <v>56</v>
      </c>
      <c r="M835586" s="13" t="s">
        <v>56</v>
      </c>
      <c r="N835586" s="13" t="s">
        <v>56</v>
      </c>
      <c r="O835586" s="13" t="s">
        <v>56</v>
      </c>
      <c r="P835586" s="13" t="s">
        <v>56</v>
      </c>
      <c r="Q835586" s="13" t="s">
        <v>56</v>
      </c>
      <c r="R835586" s="13" t="s">
        <v>56</v>
      </c>
      <c r="S835586" s="13" t="s">
        <v>56</v>
      </c>
      <c r="T835586" s="7" t="s">
        <v>56</v>
      </c>
      <c r="U835586" s="7" t="s">
        <v>56</v>
      </c>
      <c r="V835586" s="7" t="s">
        <v>56</v>
      </c>
      <c r="W835586" s="7" t="s">
        <v>56</v>
      </c>
      <c r="X835586" s="7" t="s">
        <v>56</v>
      </c>
      <c r="Y835586" s="7" t="s">
        <v>56</v>
      </c>
      <c r="Z835586" s="7" t="s">
        <v>56</v>
      </c>
      <c r="AA835586" s="7" t="s">
        <v>56</v>
      </c>
      <c r="AB835586" s="7" t="s">
        <v>56</v>
      </c>
      <c r="AC835586" s="7" t="s">
        <v>56</v>
      </c>
      <c r="AD835586" s="7" t="s">
        <v>56</v>
      </c>
      <c r="AE835586" s="7" t="s">
        <v>56</v>
      </c>
      <c r="AS835586" s="13"/>
      <c r="BE835586" s="13"/>
      <c r="BT835586" s="13"/>
    </row>
    <row r="835587" spans="1:90" x14ac:dyDescent="0.25">
      <c r="A835587" s="1" t="s">
        <v>11</v>
      </c>
      <c r="AF835587" s="7" t="s">
        <v>56</v>
      </c>
      <c r="AG835587" s="13" t="s">
        <v>56</v>
      </c>
      <c r="AH835587" s="7" t="s">
        <v>56</v>
      </c>
      <c r="AJ835587" s="13" t="s">
        <v>56</v>
      </c>
      <c r="AN835587" s="13"/>
      <c r="AP835587" s="13" t="s">
        <v>56</v>
      </c>
      <c r="AQ835587" s="13" t="s">
        <v>56</v>
      </c>
      <c r="AR835587" s="13" t="s">
        <v>56</v>
      </c>
      <c r="AS835587" s="7" t="s">
        <v>56</v>
      </c>
      <c r="AT835587" s="7" t="s">
        <v>56</v>
      </c>
      <c r="AU835587" s="13" t="s">
        <v>56</v>
      </c>
      <c r="AV835587" s="13" t="s">
        <v>56</v>
      </c>
      <c r="AW835587" s="13" t="s">
        <v>56</v>
      </c>
      <c r="AX835587" s="13" t="s">
        <v>56</v>
      </c>
      <c r="BB835587" s="13" t="s">
        <v>56</v>
      </c>
      <c r="BD835587" s="13" t="s">
        <v>56</v>
      </c>
      <c r="BE835587" s="13" t="s">
        <v>56</v>
      </c>
      <c r="BF835587" s="13" t="s">
        <v>56</v>
      </c>
      <c r="BH835587" s="7" t="s">
        <v>56</v>
      </c>
      <c r="BI835587" s="13" t="s">
        <v>56</v>
      </c>
      <c r="BJ835587" s="13" t="s">
        <v>56</v>
      </c>
      <c r="BK835587" s="13" t="s">
        <v>56</v>
      </c>
      <c r="BM835587" s="7" t="s">
        <v>56</v>
      </c>
      <c r="BN835587" s="13" t="s">
        <v>56</v>
      </c>
      <c r="BO835587" s="7" t="s">
        <v>56</v>
      </c>
      <c r="BP835587" s="7" t="s">
        <v>56</v>
      </c>
      <c r="BQ835587" s="7" t="s">
        <v>56</v>
      </c>
      <c r="BT835587" s="13" t="s">
        <v>56</v>
      </c>
      <c r="BU835587" s="13" t="s">
        <v>56</v>
      </c>
      <c r="BV835587" s="13" t="s">
        <v>56</v>
      </c>
      <c r="BW835587" s="13" t="s">
        <v>56</v>
      </c>
      <c r="BX835587" s="13" t="s">
        <v>56</v>
      </c>
      <c r="BZ835587" s="13" t="s">
        <v>56</v>
      </c>
      <c r="CA835587" s="7" t="s">
        <v>56</v>
      </c>
      <c r="CB835587" s="7" t="s">
        <v>56</v>
      </c>
      <c r="CC835587" s="7" t="s">
        <v>56</v>
      </c>
      <c r="CD835587" s="7" t="s">
        <v>56</v>
      </c>
      <c r="CE835587" s="7" t="s">
        <v>56</v>
      </c>
      <c r="CF835587" s="7" t="s">
        <v>56</v>
      </c>
      <c r="CG835587" s="7" t="s">
        <v>56</v>
      </c>
      <c r="CH835587" s="7" t="s">
        <v>56</v>
      </c>
      <c r="CI835587" s="7" t="s">
        <v>56</v>
      </c>
      <c r="CJ835587" s="7" t="s">
        <v>56</v>
      </c>
      <c r="CK835587" s="7" t="s">
        <v>56</v>
      </c>
    </row>
    <row r="835588" spans="1:90" x14ac:dyDescent="0.25">
      <c r="A835588" s="16" t="s">
        <v>12</v>
      </c>
      <c r="C835588" s="13"/>
      <c r="AF835588" s="7" t="s">
        <v>56</v>
      </c>
      <c r="AG835588" s="13" t="s">
        <v>56</v>
      </c>
      <c r="AH835588" s="7" t="s">
        <v>56</v>
      </c>
      <c r="AI835588" s="13" t="s">
        <v>56</v>
      </c>
      <c r="AJ835588" s="13" t="s">
        <v>56</v>
      </c>
      <c r="AK835588" s="13" t="s">
        <v>56</v>
      </c>
      <c r="AL835588" s="13" t="s">
        <v>56</v>
      </c>
      <c r="AM835588" s="13" t="s">
        <v>56</v>
      </c>
      <c r="AN835588" s="13" t="s">
        <v>56</v>
      </c>
      <c r="AO835588" s="13" t="s">
        <v>56</v>
      </c>
      <c r="AP835588" s="13" t="s">
        <v>56</v>
      </c>
      <c r="AQ835588" s="13" t="s">
        <v>56</v>
      </c>
      <c r="AR835588" s="13" t="s">
        <v>56</v>
      </c>
      <c r="AS835588" s="7" t="s">
        <v>56</v>
      </c>
      <c r="AT835588" s="7" t="s">
        <v>56</v>
      </c>
      <c r="AU835588" s="13" t="s">
        <v>56</v>
      </c>
      <c r="AV835588" s="13" t="s">
        <v>56</v>
      </c>
      <c r="AW835588" s="13" t="s">
        <v>56</v>
      </c>
      <c r="AX835588" s="13" t="s">
        <v>56</v>
      </c>
      <c r="AY835588" s="13" t="s">
        <v>56</v>
      </c>
      <c r="AZ835588" s="13" t="s">
        <v>56</v>
      </c>
      <c r="BA835588" s="13" t="s">
        <v>56</v>
      </c>
      <c r="BB835588" s="13" t="s">
        <v>56</v>
      </c>
      <c r="BC835588" s="13" t="s">
        <v>56</v>
      </c>
      <c r="BD835588" s="13" t="s">
        <v>56</v>
      </c>
      <c r="BE835588" s="13" t="s">
        <v>56</v>
      </c>
      <c r="BF835588" s="13" t="s">
        <v>56</v>
      </c>
      <c r="BG835588" s="13" t="s">
        <v>56</v>
      </c>
      <c r="BH835588" s="7" t="s">
        <v>56</v>
      </c>
      <c r="BI835588" s="13" t="s">
        <v>56</v>
      </c>
      <c r="BJ835588" s="13" t="s">
        <v>56</v>
      </c>
      <c r="BK835588" s="13" t="s">
        <v>56</v>
      </c>
      <c r="BL835588" s="13" t="s">
        <v>56</v>
      </c>
      <c r="BM835588" s="7" t="s">
        <v>56</v>
      </c>
      <c r="BN835588" s="13" t="s">
        <v>56</v>
      </c>
      <c r="BO835588" s="13" t="s">
        <v>56</v>
      </c>
      <c r="BP835588" s="7" t="s">
        <v>56</v>
      </c>
      <c r="BQ835588" s="7" t="s">
        <v>56</v>
      </c>
      <c r="BR835588" s="13" t="s">
        <v>56</v>
      </c>
      <c r="BS835588" s="13" t="s">
        <v>56</v>
      </c>
      <c r="BT835588" s="13" t="s">
        <v>56</v>
      </c>
      <c r="BU835588" s="13" t="s">
        <v>56</v>
      </c>
      <c r="BV835588" s="13" t="s">
        <v>56</v>
      </c>
      <c r="BW835588" s="13" t="s">
        <v>56</v>
      </c>
      <c r="BX835588" s="13" t="s">
        <v>56</v>
      </c>
      <c r="BY835588" s="7" t="s">
        <v>56</v>
      </c>
      <c r="CA835588" s="7" t="s">
        <v>56</v>
      </c>
      <c r="CB835588" s="7" t="s">
        <v>56</v>
      </c>
      <c r="CC835588" s="7" t="s">
        <v>56</v>
      </c>
      <c r="CE835588" s="7" t="s">
        <v>56</v>
      </c>
      <c r="CG835588" s="7" t="s">
        <v>56</v>
      </c>
      <c r="CH835588" s="7" t="s">
        <v>56</v>
      </c>
      <c r="CI835588" s="7" t="s">
        <v>56</v>
      </c>
      <c r="CK835588" s="7" t="s">
        <v>56</v>
      </c>
      <c r="CL835588" s="7" t="s">
        <v>56</v>
      </c>
    </row>
    <row r="835589" spans="1:90" x14ac:dyDescent="0.25">
      <c r="A835589" s="7" t="s">
        <v>13</v>
      </c>
      <c r="AF835589" s="7">
        <v>1</v>
      </c>
      <c r="AG835589" s="7">
        <v>1</v>
      </c>
      <c r="AH835589" s="7">
        <v>1</v>
      </c>
      <c r="AI835589" s="7">
        <v>2</v>
      </c>
      <c r="AJ835589" s="13">
        <v>1</v>
      </c>
      <c r="AL835589" s="7">
        <v>2</v>
      </c>
      <c r="AN835589" s="7">
        <v>2</v>
      </c>
      <c r="AP835589" s="7">
        <v>1</v>
      </c>
      <c r="AT835589" s="7">
        <v>1</v>
      </c>
      <c r="AU835589" s="7">
        <v>1</v>
      </c>
      <c r="AV835589" s="7">
        <v>1</v>
      </c>
      <c r="AW835589" s="7">
        <v>1</v>
      </c>
      <c r="AX835589" s="7">
        <v>2</v>
      </c>
      <c r="AY835589" s="7">
        <v>2</v>
      </c>
      <c r="AZ835589" s="7">
        <v>1</v>
      </c>
      <c r="BB835589" s="7">
        <v>1</v>
      </c>
      <c r="BC835589" s="7">
        <v>2</v>
      </c>
      <c r="BD835589" s="13" t="s">
        <v>157</v>
      </c>
      <c r="BF835589" s="7">
        <v>1</v>
      </c>
      <c r="BG835589" s="7">
        <v>2</v>
      </c>
      <c r="BI835589" s="7">
        <v>1</v>
      </c>
      <c r="BM835589" s="7">
        <v>2</v>
      </c>
      <c r="BP835589" s="7">
        <v>1</v>
      </c>
      <c r="BQ835589" s="7">
        <v>1</v>
      </c>
      <c r="BR835589" s="13">
        <v>2</v>
      </c>
      <c r="BS835589" s="7">
        <v>1</v>
      </c>
      <c r="BU835589" s="7">
        <v>1</v>
      </c>
      <c r="BW835589" s="7">
        <v>1</v>
      </c>
      <c r="BX835589" s="7">
        <v>3</v>
      </c>
      <c r="BY835589" s="7">
        <v>1</v>
      </c>
      <c r="CA835589" s="7">
        <v>1</v>
      </c>
      <c r="CB835589" s="7">
        <v>1</v>
      </c>
      <c r="CG835589" s="7">
        <v>1</v>
      </c>
      <c r="CH835589" s="7">
        <v>1</v>
      </c>
      <c r="CI835589" s="7">
        <v>2</v>
      </c>
      <c r="CK835589" s="7">
        <v>1</v>
      </c>
    </row>
    <row r="835590" spans="1:90" x14ac:dyDescent="0.25">
      <c r="A835590" s="7" t="s">
        <v>14</v>
      </c>
      <c r="AF835590" s="13" t="s">
        <v>122</v>
      </c>
      <c r="AH835590" s="7" t="s">
        <v>126</v>
      </c>
      <c r="AI835590" s="7">
        <v>4</v>
      </c>
      <c r="AJ835590" s="7">
        <v>1</v>
      </c>
      <c r="AK835590" s="7">
        <v>2</v>
      </c>
      <c r="AL835590" s="13">
        <v>3</v>
      </c>
      <c r="AM835590" s="7">
        <v>4</v>
      </c>
      <c r="AN835590" s="13" t="s">
        <v>137</v>
      </c>
      <c r="AO835590" s="7">
        <v>4</v>
      </c>
      <c r="AQ835590" s="13" t="s">
        <v>141</v>
      </c>
      <c r="AR835590" s="13" t="s">
        <v>141</v>
      </c>
      <c r="AS835590" s="7" t="s">
        <v>141</v>
      </c>
      <c r="AT835590" s="7">
        <v>1</v>
      </c>
      <c r="AU835590" s="13" t="s">
        <v>141</v>
      </c>
      <c r="AV835590" s="13" t="s">
        <v>141</v>
      </c>
      <c r="AW835590" s="13" t="s">
        <v>141</v>
      </c>
      <c r="AX835590" s="13" t="s">
        <v>141</v>
      </c>
      <c r="AY835590" s="7" t="s">
        <v>157</v>
      </c>
      <c r="BA835590" s="7">
        <v>1</v>
      </c>
      <c r="BE835590" s="13" t="s">
        <v>141</v>
      </c>
      <c r="BG835590" s="7">
        <v>9</v>
      </c>
      <c r="BH835590" s="13" t="s">
        <v>141</v>
      </c>
      <c r="BJ835590" s="13" t="s">
        <v>141</v>
      </c>
      <c r="BK835590" s="13" t="s">
        <v>141</v>
      </c>
      <c r="BL835590" s="7">
        <v>2</v>
      </c>
      <c r="BN835590" s="13" t="s">
        <v>141</v>
      </c>
      <c r="BO835590" s="7">
        <v>1</v>
      </c>
      <c r="BP835590" s="13" t="s">
        <v>141</v>
      </c>
      <c r="BQ835590" s="7">
        <v>1</v>
      </c>
      <c r="BR835590" s="13" t="s">
        <v>141</v>
      </c>
      <c r="BS835590" s="7">
        <v>6</v>
      </c>
      <c r="BV835590" s="7">
        <v>1</v>
      </c>
      <c r="BW835590" s="13" t="s">
        <v>141</v>
      </c>
      <c r="BX835590" s="13" t="s">
        <v>141</v>
      </c>
      <c r="BY835590" s="7">
        <v>4</v>
      </c>
      <c r="BZ835590" s="7">
        <v>1</v>
      </c>
      <c r="CC835590" s="7">
        <v>2</v>
      </c>
      <c r="CD835590" s="7">
        <v>1</v>
      </c>
      <c r="CE835590" s="7">
        <v>1</v>
      </c>
      <c r="CG835590" s="7" t="s">
        <v>141</v>
      </c>
      <c r="CH835590" s="7">
        <v>1</v>
      </c>
      <c r="CI835590" s="7">
        <v>3</v>
      </c>
      <c r="CJ835590" s="7" t="s">
        <v>141</v>
      </c>
      <c r="CK835590" s="7">
        <v>1</v>
      </c>
      <c r="CL835590" s="7">
        <v>6</v>
      </c>
    </row>
    <row r="835591" spans="1:90" x14ac:dyDescent="0.25">
      <c r="A835591" s="7" t="s">
        <v>15</v>
      </c>
      <c r="AF835591" s="7">
        <v>1</v>
      </c>
      <c r="AG835591" s="7">
        <f>AG835589+AG835590</f>
        <v>1</v>
      </c>
      <c r="AH835591" s="7">
        <v>2</v>
      </c>
      <c r="AI835591" s="7">
        <f>AI835589+AI835590</f>
        <v>6</v>
      </c>
      <c r="AJ835591" s="7">
        <f>AJ835589+AJ835590</f>
        <v>2</v>
      </c>
      <c r="AK835591" s="7">
        <f>AK835589+AK835590</f>
        <v>2</v>
      </c>
      <c r="AL835591" s="7">
        <f>AL835589+AL835590</f>
        <v>5</v>
      </c>
      <c r="AM835591" s="7">
        <f>AM835589+AM835590</f>
        <v>4</v>
      </c>
      <c r="AN835591" s="7">
        <v>10</v>
      </c>
      <c r="AO835591" s="7">
        <f>AO835589+AO835590</f>
        <v>4</v>
      </c>
      <c r="AP835591" s="7">
        <f>AP835589+AP835590</f>
        <v>1</v>
      </c>
      <c r="AQ835591" s="7">
        <v>1</v>
      </c>
      <c r="AR835591" s="7">
        <v>1</v>
      </c>
      <c r="AS835591" s="7">
        <v>1</v>
      </c>
      <c r="AT835591" s="7">
        <f>AT835589+AT835590</f>
        <v>2</v>
      </c>
      <c r="AU835591" s="7">
        <v>2</v>
      </c>
      <c r="AV835591" s="7">
        <v>2</v>
      </c>
      <c r="AW835591" s="7">
        <v>2</v>
      </c>
      <c r="AX835591" s="7">
        <v>3</v>
      </c>
      <c r="AY835591" s="7">
        <v>4</v>
      </c>
      <c r="AZ835591" s="7">
        <f>AZ835589+AZ835590</f>
        <v>1</v>
      </c>
      <c r="BA835591" s="7">
        <f>BA835589+BA835590</f>
        <v>1</v>
      </c>
      <c r="BB835591" s="7">
        <f>BB835589+BB835590</f>
        <v>1</v>
      </c>
      <c r="BC835591" s="7">
        <f>BC835589+BC835590</f>
        <v>2</v>
      </c>
      <c r="BD835591" s="7">
        <v>2</v>
      </c>
      <c r="BE835591" s="7">
        <v>1</v>
      </c>
      <c r="BF835591" s="7">
        <f>BF835589+BF835590</f>
        <v>1</v>
      </c>
      <c r="BG835591" s="7">
        <f>BG835589+BG835590</f>
        <v>11</v>
      </c>
      <c r="BH835591" s="7">
        <v>1</v>
      </c>
      <c r="BI835591" s="7">
        <f>BI835589+BI835590</f>
        <v>1</v>
      </c>
      <c r="BJ835591" s="7">
        <v>1</v>
      </c>
      <c r="BK835591" s="7">
        <v>1</v>
      </c>
      <c r="BL835591" s="7">
        <f>BL835589+BL835590</f>
        <v>2</v>
      </c>
      <c r="BM835591" s="7">
        <f>BM835589+BM835590</f>
        <v>2</v>
      </c>
      <c r="BN835591" s="7">
        <v>1</v>
      </c>
      <c r="BO835591" s="7">
        <f>BO835589+BO835590</f>
        <v>1</v>
      </c>
      <c r="BP835591" s="7">
        <v>2</v>
      </c>
      <c r="BQ835591" s="7">
        <f>BQ835589+BQ835590</f>
        <v>2</v>
      </c>
      <c r="BR835591" s="7">
        <v>3</v>
      </c>
      <c r="BS835591" s="7">
        <f>BS835589+BS835590</f>
        <v>7</v>
      </c>
      <c r="BU835591" s="7">
        <f>BU835589+BU835590</f>
        <v>1</v>
      </c>
      <c r="BV835591" s="7">
        <f>BV835589+BV835590</f>
        <v>1</v>
      </c>
      <c r="BW835591" s="7">
        <v>2</v>
      </c>
      <c r="BX835591" s="7">
        <v>4</v>
      </c>
      <c r="BY835591" s="7">
        <v>5</v>
      </c>
      <c r="BZ835591" s="7">
        <v>1</v>
      </c>
      <c r="CA835591" s="7">
        <v>1</v>
      </c>
      <c r="CB835591" s="7">
        <v>1</v>
      </c>
      <c r="CC835591" s="7">
        <v>2</v>
      </c>
      <c r="CD835591" s="7">
        <v>1</v>
      </c>
      <c r="CE835591" s="7">
        <v>1</v>
      </c>
      <c r="CG835591" s="7">
        <v>2</v>
      </c>
      <c r="CH835591" s="7">
        <v>2</v>
      </c>
      <c r="CI835591" s="7">
        <v>5</v>
      </c>
      <c r="CJ835591" s="7">
        <v>1</v>
      </c>
      <c r="CK835591" s="7">
        <v>2</v>
      </c>
      <c r="CL835591" s="7">
        <v>6</v>
      </c>
    </row>
    <row r="835592" spans="1:90" x14ac:dyDescent="0.25">
      <c r="A835592" s="1" t="s">
        <v>16</v>
      </c>
      <c r="AF835592" s="13" t="s">
        <v>56</v>
      </c>
      <c r="AH835592" s="7" t="s">
        <v>56</v>
      </c>
      <c r="AI835592" s="13" t="s">
        <v>56</v>
      </c>
      <c r="AJ835592" s="13" t="s">
        <v>56</v>
      </c>
      <c r="AK835592" s="13" t="s">
        <v>56</v>
      </c>
      <c r="AL835592" s="13" t="s">
        <v>56</v>
      </c>
      <c r="AN835592" s="13" t="s">
        <v>56</v>
      </c>
      <c r="AT835592" s="13" t="s">
        <v>56</v>
      </c>
      <c r="AU835592" s="13" t="s">
        <v>56</v>
      </c>
      <c r="AV835592" s="13" t="s">
        <v>56</v>
      </c>
      <c r="AW835592" s="13" t="s">
        <v>56</v>
      </c>
      <c r="AX835592" s="13" t="s">
        <v>56</v>
      </c>
      <c r="AY835592" s="13" t="s">
        <v>56</v>
      </c>
      <c r="BG835592" s="13" t="s">
        <v>56</v>
      </c>
      <c r="BP835592" s="13" t="s">
        <v>56</v>
      </c>
      <c r="BQ835592" s="7" t="s">
        <v>56</v>
      </c>
      <c r="BR835592" s="7" t="s">
        <v>56</v>
      </c>
      <c r="BS835592" s="7" t="s">
        <v>56</v>
      </c>
      <c r="BW835592" s="13" t="s">
        <v>56</v>
      </c>
      <c r="BX835592" s="13" t="s">
        <v>56</v>
      </c>
      <c r="BY835592" s="7" t="s">
        <v>56</v>
      </c>
      <c r="CG835592" s="7" t="s">
        <v>56</v>
      </c>
      <c r="CH835592" s="7" t="s">
        <v>56</v>
      </c>
      <c r="CI835592" s="7" t="s">
        <v>56</v>
      </c>
      <c r="CK835592" s="7" t="s">
        <v>56</v>
      </c>
    </row>
    <row r="835593" spans="1:90" x14ac:dyDescent="0.25">
      <c r="A835593" s="16" t="s">
        <v>17</v>
      </c>
      <c r="AF835593" s="13"/>
      <c r="AI835593" s="13"/>
      <c r="AJ835593" s="13"/>
      <c r="AK835593" s="13"/>
      <c r="AL835593" s="13"/>
      <c r="AN835593" s="13"/>
      <c r="AT835593" s="13"/>
      <c r="AU835593" s="13"/>
      <c r="AV835593" s="13"/>
      <c r="AW835593" s="13"/>
      <c r="AX835593" s="13"/>
      <c r="AY835593" s="13"/>
      <c r="BG835593" s="13"/>
      <c r="BP835593" s="13">
        <v>1</v>
      </c>
    </row>
    <row r="835594" spans="1:90" x14ac:dyDescent="0.25">
      <c r="A835594" s="16" t="s">
        <v>18</v>
      </c>
      <c r="AF835594" s="13"/>
      <c r="AI835594" s="13"/>
      <c r="AJ835594" s="13"/>
      <c r="AK835594" s="13"/>
      <c r="AL835594" s="13"/>
      <c r="AN835594" s="13"/>
      <c r="AT835594" s="13"/>
      <c r="AU835594" s="13"/>
      <c r="AV835594" s="13"/>
      <c r="AW835594" s="13"/>
      <c r="AX835594" s="13"/>
      <c r="AY835594" s="13"/>
      <c r="AZ835594" s="7">
        <v>429</v>
      </c>
    </row>
    <row r="835595" spans="1:90" x14ac:dyDescent="0.25">
      <c r="A835595" s="1" t="s">
        <v>19</v>
      </c>
      <c r="AI835595" s="7">
        <v>1</v>
      </c>
      <c r="AY835595" s="7">
        <v>1</v>
      </c>
      <c r="BC835595" s="7">
        <v>1</v>
      </c>
    </row>
    <row r="835596" spans="1:90" x14ac:dyDescent="0.25">
      <c r="A835596" s="16" t="s">
        <v>20</v>
      </c>
      <c r="AF835596" s="13"/>
      <c r="AI835596" s="13"/>
      <c r="AJ835596" s="13"/>
      <c r="AK835596" s="13"/>
      <c r="AL835596" s="13"/>
      <c r="AN835596" s="13"/>
      <c r="AT835596" s="13"/>
      <c r="AU835596" s="13"/>
      <c r="AV835596" s="13"/>
      <c r="AW835596" s="13"/>
      <c r="AX835596" s="13"/>
      <c r="AY835596" s="13"/>
      <c r="BB835596" s="7">
        <v>2</v>
      </c>
    </row>
    <row r="835597" spans="1:90" x14ac:dyDescent="0.25">
      <c r="A835597" s="1" t="s">
        <v>21</v>
      </c>
      <c r="AH835597" s="7">
        <v>1</v>
      </c>
      <c r="AT835597" s="7">
        <v>1</v>
      </c>
    </row>
    <row r="835598" spans="1:90" x14ac:dyDescent="0.25">
      <c r="A835598" s="1" t="s">
        <v>22</v>
      </c>
      <c r="BG835598" s="7">
        <v>27</v>
      </c>
      <c r="BR835598" s="7">
        <v>1</v>
      </c>
      <c r="BX835598" s="7">
        <v>1</v>
      </c>
    </row>
    <row r="835599" spans="1:90" x14ac:dyDescent="0.25">
      <c r="A835599" s="17" t="s">
        <v>48</v>
      </c>
      <c r="AJ835599" s="7">
        <v>1</v>
      </c>
      <c r="AV835599" s="7">
        <v>1</v>
      </c>
      <c r="BF835599" s="7">
        <v>1</v>
      </c>
      <c r="CI835599" s="7">
        <v>1</v>
      </c>
    </row>
    <row r="835600" spans="1:90" x14ac:dyDescent="0.25">
      <c r="A835600" s="16" t="s">
        <v>23</v>
      </c>
      <c r="AI835600" s="7">
        <v>4</v>
      </c>
      <c r="AL835600" s="13">
        <v>3</v>
      </c>
      <c r="AP835600" s="7">
        <v>1</v>
      </c>
      <c r="AU835600" s="7">
        <v>1</v>
      </c>
      <c r="AW835600" s="7">
        <v>1</v>
      </c>
      <c r="AX835600" s="7">
        <v>1</v>
      </c>
      <c r="AY835600" s="7">
        <v>1</v>
      </c>
      <c r="BC835600" s="7">
        <v>36</v>
      </c>
      <c r="BD835600" s="7">
        <v>1</v>
      </c>
      <c r="BG835600" s="7">
        <v>4</v>
      </c>
      <c r="BI835600" s="7">
        <v>1</v>
      </c>
      <c r="BM835600" s="7">
        <v>2</v>
      </c>
      <c r="BQ835600" s="7">
        <v>1</v>
      </c>
      <c r="BR835600" s="7">
        <v>34</v>
      </c>
      <c r="BS835600" s="7">
        <v>10</v>
      </c>
      <c r="BU835600" s="7">
        <v>2</v>
      </c>
      <c r="BW835600" s="7">
        <v>9</v>
      </c>
      <c r="BX835600" s="7">
        <v>2</v>
      </c>
      <c r="BY835600" s="7">
        <v>4</v>
      </c>
      <c r="CB835600" s="7">
        <v>9</v>
      </c>
      <c r="CG835600" s="7">
        <v>4</v>
      </c>
      <c r="CH835600" s="7">
        <v>2</v>
      </c>
      <c r="CK835600" s="7">
        <v>9</v>
      </c>
    </row>
    <row r="835601" spans="1:90" x14ac:dyDescent="0.25">
      <c r="A835601" s="17" t="s">
        <v>211</v>
      </c>
      <c r="AL835601" s="13"/>
      <c r="BD835601" s="7">
        <v>1</v>
      </c>
      <c r="CA835601" s="7">
        <v>1</v>
      </c>
    </row>
    <row r="835602" spans="1:90" x14ac:dyDescent="0.25">
      <c r="A835602" s="1" t="s">
        <v>24</v>
      </c>
      <c r="AF835602" s="7">
        <v>2</v>
      </c>
      <c r="AG835602" s="7">
        <v>3</v>
      </c>
      <c r="AL835602" s="7">
        <v>1</v>
      </c>
      <c r="AN835602" s="7">
        <v>2</v>
      </c>
      <c r="AX835602" s="7">
        <v>1</v>
      </c>
    </row>
    <row r="835603" spans="1:90" x14ac:dyDescent="0.25">
      <c r="A835603" s="1" t="s">
        <v>25</v>
      </c>
      <c r="AN835603" s="7">
        <v>1</v>
      </c>
      <c r="BM835603" s="7">
        <v>2</v>
      </c>
      <c r="BX835603" s="7">
        <v>1</v>
      </c>
    </row>
    <row r="835604" spans="1:90" x14ac:dyDescent="0.25">
      <c r="A835604" s="17" t="s">
        <v>49</v>
      </c>
      <c r="AF835604" s="7">
        <v>3</v>
      </c>
      <c r="AL835604" s="7">
        <v>797</v>
      </c>
      <c r="AM835604" s="7">
        <v>11</v>
      </c>
      <c r="AN835604" s="7">
        <v>11</v>
      </c>
      <c r="AR835604" s="7">
        <v>999999999</v>
      </c>
      <c r="AS835604" s="7">
        <v>999999999</v>
      </c>
      <c r="AT835604" s="7">
        <v>11</v>
      </c>
      <c r="AU835604" s="7">
        <v>4</v>
      </c>
      <c r="AV835604" s="7">
        <v>3</v>
      </c>
      <c r="AW835604" s="7">
        <v>2</v>
      </c>
      <c r="AX835604" s="7">
        <v>1</v>
      </c>
      <c r="BE835604" s="7">
        <v>3</v>
      </c>
      <c r="BG835604" s="7">
        <v>75</v>
      </c>
      <c r="BH835604" s="7">
        <v>1</v>
      </c>
      <c r="BJ835604" s="7">
        <v>1</v>
      </c>
      <c r="BK835604" s="7">
        <v>94</v>
      </c>
      <c r="BL835604" s="7">
        <v>638</v>
      </c>
      <c r="BN835604" s="7">
        <v>1</v>
      </c>
      <c r="BP835604" s="7">
        <v>25</v>
      </c>
      <c r="BR835604" s="7">
        <v>14</v>
      </c>
      <c r="BT835604" s="7">
        <v>2</v>
      </c>
      <c r="BV835604" s="7">
        <v>1</v>
      </c>
      <c r="BW835604" s="7">
        <v>4</v>
      </c>
      <c r="BX835604" s="7">
        <v>11</v>
      </c>
      <c r="BY835604" s="7">
        <v>32</v>
      </c>
      <c r="BZ835604" s="7">
        <v>1</v>
      </c>
      <c r="CC835604" s="7">
        <v>7</v>
      </c>
      <c r="CD835604" s="7">
        <v>6</v>
      </c>
      <c r="CE835604" s="7">
        <v>20</v>
      </c>
      <c r="CF835604" s="7">
        <v>2</v>
      </c>
      <c r="CG835604" s="7">
        <v>5</v>
      </c>
      <c r="CH835604" s="7">
        <v>7</v>
      </c>
      <c r="CI835604" s="7">
        <v>66</v>
      </c>
      <c r="CJ835604" s="7">
        <v>3</v>
      </c>
      <c r="CK835604" s="7">
        <v>1</v>
      </c>
      <c r="CL835604" s="7">
        <v>1696</v>
      </c>
    </row>
    <row r="835605" spans="1:90" x14ac:dyDescent="0.25">
      <c r="A835605" s="17" t="s">
        <v>50</v>
      </c>
      <c r="AY835605" s="7">
        <v>5</v>
      </c>
      <c r="CE835605" s="7">
        <v>1</v>
      </c>
      <c r="CH835605" s="7">
        <v>5</v>
      </c>
      <c r="CL835605" s="7">
        <v>178</v>
      </c>
    </row>
    <row r="835606" spans="1:90" x14ac:dyDescent="0.25">
      <c r="A835606" s="1" t="s">
        <v>26</v>
      </c>
      <c r="BG835606" s="7">
        <v>2</v>
      </c>
      <c r="BV835606" s="7">
        <v>6</v>
      </c>
      <c r="BY835606" s="7">
        <v>15</v>
      </c>
      <c r="CL835606" s="7">
        <v>1</v>
      </c>
    </row>
    <row r="835607" spans="1:90" x14ac:dyDescent="0.25">
      <c r="A835607" s="16" t="s">
        <v>27</v>
      </c>
      <c r="BG835607" s="7">
        <v>18</v>
      </c>
      <c r="BS835607" s="7">
        <v>2</v>
      </c>
    </row>
    <row r="835608" spans="1:90" x14ac:dyDescent="0.25">
      <c r="A835608" s="16" t="s">
        <v>28</v>
      </c>
      <c r="BA835608" s="7">
        <v>1933</v>
      </c>
      <c r="BG835608" s="7">
        <v>4</v>
      </c>
      <c r="BL835608" s="7">
        <v>59</v>
      </c>
      <c r="BO835608" s="7">
        <v>5</v>
      </c>
      <c r="CH835608" s="7">
        <v>5</v>
      </c>
      <c r="CI835608" s="7">
        <v>1</v>
      </c>
      <c r="CL835608" s="7">
        <v>161</v>
      </c>
    </row>
    <row r="835609" spans="1:90" x14ac:dyDescent="0.25">
      <c r="A835609" s="16" t="s">
        <v>29</v>
      </c>
      <c r="AN835609" s="13">
        <v>2</v>
      </c>
    </row>
    <row r="835610" spans="1:90" x14ac:dyDescent="0.25">
      <c r="A835610" s="1" t="s">
        <v>30</v>
      </c>
      <c r="AI835610" s="7">
        <v>1</v>
      </c>
      <c r="AY835610" s="7">
        <v>96</v>
      </c>
      <c r="BG835610" s="7">
        <v>27</v>
      </c>
      <c r="BY835610" s="7">
        <v>17</v>
      </c>
    </row>
    <row r="835611" spans="1:90" x14ac:dyDescent="0.25">
      <c r="A835611" s="17" t="s">
        <v>51</v>
      </c>
      <c r="AO835611" s="7">
        <v>2</v>
      </c>
      <c r="AT835611" s="7">
        <v>8</v>
      </c>
      <c r="AY835611" s="7">
        <v>24</v>
      </c>
      <c r="BG835611" s="7">
        <v>3</v>
      </c>
      <c r="BY835611" s="7">
        <v>4</v>
      </c>
    </row>
    <row r="835612" spans="1:90" x14ac:dyDescent="0.25">
      <c r="A835612" s="16" t="s">
        <v>31</v>
      </c>
      <c r="AJ835612" s="7">
        <v>3</v>
      </c>
      <c r="AL835612" s="13">
        <v>109</v>
      </c>
      <c r="AM835612" s="7">
        <v>6</v>
      </c>
      <c r="AN835612" s="7">
        <v>25</v>
      </c>
      <c r="AO835612" s="7">
        <v>10</v>
      </c>
      <c r="BG835612" s="7">
        <v>3</v>
      </c>
      <c r="BS835612" s="7">
        <v>4</v>
      </c>
      <c r="CC835612" s="7">
        <v>4</v>
      </c>
      <c r="CI835612" s="7">
        <v>2</v>
      </c>
      <c r="CL835612" s="7">
        <v>3</v>
      </c>
    </row>
    <row r="835613" spans="1:90" x14ac:dyDescent="0.25">
      <c r="A835613" s="16" t="s">
        <v>32</v>
      </c>
    </row>
    <row r="835614" spans="1:90" x14ac:dyDescent="0.25">
      <c r="A835614" s="16" t="s">
        <v>33</v>
      </c>
      <c r="BG835614" s="7">
        <v>2</v>
      </c>
      <c r="BL835614" s="7">
        <v>2</v>
      </c>
      <c r="BS835614" s="7">
        <v>4</v>
      </c>
    </row>
    <row r="835615" spans="1:90" x14ac:dyDescent="0.25">
      <c r="A835615" s="1" t="s">
        <v>34</v>
      </c>
      <c r="AI835615" s="7">
        <v>73</v>
      </c>
    </row>
    <row r="835616" spans="1:90" x14ac:dyDescent="0.25">
      <c r="A835616" s="16" t="s">
        <v>35</v>
      </c>
      <c r="AK835616" s="7">
        <v>15</v>
      </c>
      <c r="AL835616" s="13">
        <v>72</v>
      </c>
      <c r="AM835616" s="7">
        <v>7</v>
      </c>
      <c r="AN835616" s="7">
        <v>1</v>
      </c>
      <c r="AO835616" s="7">
        <v>10</v>
      </c>
      <c r="BG835616" s="7">
        <v>2</v>
      </c>
      <c r="BS835616" s="7">
        <v>12</v>
      </c>
      <c r="CC835616" s="7">
        <v>4</v>
      </c>
      <c r="CE835616" s="7">
        <v>1</v>
      </c>
    </row>
    <row r="835617" spans="1:90" x14ac:dyDescent="0.25">
      <c r="A835617" s="1" t="s">
        <v>36</v>
      </c>
      <c r="AL835617" s="7">
        <v>9</v>
      </c>
      <c r="AM835617" s="7">
        <v>2</v>
      </c>
      <c r="AN835617" s="7">
        <v>3</v>
      </c>
      <c r="AO835617" s="7">
        <v>5</v>
      </c>
      <c r="BQ835617" s="7">
        <v>1</v>
      </c>
    </row>
    <row r="835618" spans="1:90" x14ac:dyDescent="0.25">
      <c r="A835618" s="1" t="s">
        <v>37</v>
      </c>
      <c r="BS835618" s="7">
        <v>34</v>
      </c>
    </row>
    <row r="835619" spans="1:90" x14ac:dyDescent="0.25">
      <c r="A835619" s="1" t="s">
        <v>38</v>
      </c>
      <c r="AI835619" s="7">
        <v>1</v>
      </c>
    </row>
    <row r="835620" spans="1:90" x14ac:dyDescent="0.25">
      <c r="A835620" s="1" t="s">
        <v>39</v>
      </c>
      <c r="AI835620" s="7">
        <v>1</v>
      </c>
      <c r="CL835620" s="7">
        <v>1</v>
      </c>
    </row>
    <row r="835621" spans="1:90" x14ac:dyDescent="0.25">
      <c r="A835621" s="1" t="s">
        <v>40</v>
      </c>
      <c r="AK835621" s="13">
        <v>1</v>
      </c>
    </row>
    <row r="835622" spans="1:90" x14ac:dyDescent="0.25">
      <c r="A835622" s="1" t="s">
        <v>41</v>
      </c>
      <c r="AN835622" s="7">
        <v>2</v>
      </c>
      <c r="CI835622" s="7">
        <v>2</v>
      </c>
      <c r="CL835622" s="7">
        <v>1</v>
      </c>
    </row>
    <row r="835623" spans="1:90" x14ac:dyDescent="0.25">
      <c r="A835623" s="1" t="s">
        <v>42</v>
      </c>
      <c r="AN835623" s="7">
        <v>3</v>
      </c>
      <c r="BS835623" s="7">
        <v>2</v>
      </c>
    </row>
    <row r="835624" spans="1:90" x14ac:dyDescent="0.25">
      <c r="A835624" s="17" t="s">
        <v>52</v>
      </c>
      <c r="AN835624" s="7">
        <v>1</v>
      </c>
      <c r="BG835624" s="7">
        <v>2</v>
      </c>
      <c r="CL835624" s="7">
        <v>11</v>
      </c>
    </row>
    <row r="835625" spans="1:90" x14ac:dyDescent="0.25">
      <c r="A835625" s="1" t="s">
        <v>43</v>
      </c>
      <c r="BG835625" s="7">
        <v>1</v>
      </c>
    </row>
    <row r="835626" spans="1:90" x14ac:dyDescent="0.25">
      <c r="A835626" s="17" t="s">
        <v>53</v>
      </c>
      <c r="AN835626" s="7">
        <v>16</v>
      </c>
    </row>
    <row r="835627" spans="1:90" x14ac:dyDescent="0.25">
      <c r="A835627" s="1" t="s">
        <v>44</v>
      </c>
      <c r="AM835627" s="7">
        <v>2</v>
      </c>
      <c r="AO835627" s="7">
        <v>8</v>
      </c>
    </row>
    <row r="835628" spans="1:90" x14ac:dyDescent="0.25">
      <c r="A835628" s="1" t="s">
        <v>45</v>
      </c>
      <c r="BG835628" s="7">
        <v>3</v>
      </c>
    </row>
    <row r="835629" spans="1:90" x14ac:dyDescent="0.25">
      <c r="A835629" s="1" t="s">
        <v>46</v>
      </c>
      <c r="BY835629" s="7">
        <v>4</v>
      </c>
    </row>
    <row r="835630" spans="1:90" x14ac:dyDescent="0.25">
      <c r="A835630" s="16" t="s">
        <v>47</v>
      </c>
      <c r="AK835630" s="13" t="s">
        <v>132</v>
      </c>
      <c r="AL835630" s="13" t="s">
        <v>134</v>
      </c>
      <c r="AQ835630" s="13" t="s">
        <v>142</v>
      </c>
      <c r="AR835630" s="13"/>
      <c r="AS835630" s="7" t="s">
        <v>146</v>
      </c>
      <c r="AZ835630" s="7" t="s">
        <v>159</v>
      </c>
      <c r="CF835630" s="7" t="s">
        <v>199</v>
      </c>
      <c r="CI835630" s="7" t="s">
        <v>205</v>
      </c>
    </row>
    <row r="851960" spans="1:90" x14ac:dyDescent="0.25">
      <c r="A851960" s="1" t="s">
        <v>0</v>
      </c>
      <c r="B851960" s="13" t="s">
        <v>67</v>
      </c>
      <c r="C851960" s="7" t="s">
        <v>71</v>
      </c>
      <c r="D851960" s="7" t="s">
        <v>73</v>
      </c>
      <c r="E851960" s="7" t="s">
        <v>77</v>
      </c>
      <c r="F851960" s="7" t="s">
        <v>79</v>
      </c>
      <c r="G851960" s="7" t="s">
        <v>81</v>
      </c>
      <c r="H851960" s="7" t="s">
        <v>83</v>
      </c>
      <c r="I851960" s="7" t="s">
        <v>86</v>
      </c>
      <c r="J851960" s="7" t="s">
        <v>87</v>
      </c>
      <c r="K851960" s="7" t="s">
        <v>89</v>
      </c>
      <c r="L851960" s="7" t="s">
        <v>90</v>
      </c>
      <c r="M851960" s="7" t="s">
        <v>91</v>
      </c>
      <c r="N851960" s="7" t="s">
        <v>93</v>
      </c>
      <c r="O851960" s="7" t="s">
        <v>94</v>
      </c>
      <c r="P851960" s="7" t="s">
        <v>96</v>
      </c>
      <c r="Q851960" s="7" t="s">
        <v>97</v>
      </c>
      <c r="R851960" s="7" t="s">
        <v>100</v>
      </c>
      <c r="S851960" s="7" t="s">
        <v>102</v>
      </c>
      <c r="T851960" s="7" t="s">
        <v>103</v>
      </c>
      <c r="U851960" s="7" t="s">
        <v>105</v>
      </c>
      <c r="V851960" s="7" t="s">
        <v>106</v>
      </c>
      <c r="W851960" s="7" t="s">
        <v>108</v>
      </c>
      <c r="X851960" s="7" t="s">
        <v>110</v>
      </c>
      <c r="Y851960" s="7" t="s">
        <v>111</v>
      </c>
      <c r="Z851960" s="7" t="s">
        <v>112</v>
      </c>
      <c r="AA851960" s="7" t="s">
        <v>113</v>
      </c>
      <c r="AB851960" s="7" t="s">
        <v>115</v>
      </c>
      <c r="AC851960" s="7" t="s">
        <v>117</v>
      </c>
      <c r="AD851960" s="7" t="s">
        <v>119</v>
      </c>
      <c r="AE851960" s="7" t="s">
        <v>120</v>
      </c>
      <c r="AF851960" s="7" t="s">
        <v>121</v>
      </c>
      <c r="AG851960" s="7" t="s">
        <v>123</v>
      </c>
      <c r="AH851960" s="7" t="s">
        <v>125</v>
      </c>
      <c r="AI851960" s="7" t="s">
        <v>127</v>
      </c>
      <c r="AJ851960" s="7" t="s">
        <v>129</v>
      </c>
      <c r="AK851960" s="7" t="s">
        <v>130</v>
      </c>
      <c r="AL851960" s="7" t="s">
        <v>133</v>
      </c>
      <c r="AM851960" s="7" t="s">
        <v>135</v>
      </c>
      <c r="AN851960" s="7" t="s">
        <v>136</v>
      </c>
      <c r="AO851960" s="7" t="s">
        <v>138</v>
      </c>
      <c r="AP851960" s="7" t="s">
        <v>139</v>
      </c>
      <c r="AQ851960" s="7" t="s">
        <v>140</v>
      </c>
      <c r="AR851960" s="7" t="s">
        <v>143</v>
      </c>
      <c r="AS851960" s="7" t="s">
        <v>145</v>
      </c>
      <c r="AT851960" s="7" t="s">
        <v>147</v>
      </c>
      <c r="AU851960" s="7" t="s">
        <v>148</v>
      </c>
      <c r="AV851960" s="7" t="s">
        <v>149</v>
      </c>
      <c r="AW851960" s="7" t="s">
        <v>152</v>
      </c>
      <c r="AX851960" s="7" t="s">
        <v>153</v>
      </c>
      <c r="AY851960" s="7" t="s">
        <v>155</v>
      </c>
      <c r="AZ851960" s="7" t="s">
        <v>158</v>
      </c>
      <c r="BA851960" s="7" t="s">
        <v>160</v>
      </c>
      <c r="BB851960" s="7" t="s">
        <v>161</v>
      </c>
      <c r="BC851960" s="7" t="s">
        <v>162</v>
      </c>
      <c r="BD851960" s="7" t="s">
        <v>163</v>
      </c>
      <c r="BE851960" s="7" t="s">
        <v>164</v>
      </c>
      <c r="BF851960" s="7" t="s">
        <v>165</v>
      </c>
      <c r="BG851960" s="7" t="s">
        <v>166</v>
      </c>
      <c r="BH851960" s="7" t="s">
        <v>167</v>
      </c>
      <c r="BI851960" s="7" t="s">
        <v>168</v>
      </c>
      <c r="BJ851960" s="7" t="s">
        <v>169</v>
      </c>
      <c r="BK851960" s="7" t="s">
        <v>170</v>
      </c>
      <c r="BL851960" s="7" t="s">
        <v>171</v>
      </c>
      <c r="BM851960" s="7" t="s">
        <v>173</v>
      </c>
      <c r="BN851960" s="7" t="s">
        <v>174</v>
      </c>
      <c r="BO851960" s="7" t="s">
        <v>176</v>
      </c>
      <c r="BP851960" s="7" t="s">
        <v>178</v>
      </c>
      <c r="BQ851960" s="7" t="s">
        <v>179</v>
      </c>
      <c r="BR851960" s="7" t="s">
        <v>181</v>
      </c>
      <c r="BS851960" s="7" t="s">
        <v>183</v>
      </c>
      <c r="BT851960" s="7" t="s">
        <v>184</v>
      </c>
      <c r="BU851960" s="7" t="s">
        <v>185</v>
      </c>
      <c r="BV851960" s="7" t="s">
        <v>187</v>
      </c>
      <c r="BW851960" s="7" t="s">
        <v>188</v>
      </c>
      <c r="BX851960" s="7" t="s">
        <v>189</v>
      </c>
      <c r="BY851960" s="7" t="s">
        <v>190</v>
      </c>
      <c r="BZ851960" s="7" t="s">
        <v>192</v>
      </c>
      <c r="CA851960" s="7" t="s">
        <v>193</v>
      </c>
      <c r="CB851960" s="7" t="s">
        <v>194</v>
      </c>
      <c r="CC851960" s="7" t="s">
        <v>195</v>
      </c>
      <c r="CD851960" s="7" t="s">
        <v>196</v>
      </c>
      <c r="CE851960" s="7" t="s">
        <v>197</v>
      </c>
      <c r="CF851960" s="7" t="s">
        <v>198</v>
      </c>
      <c r="CG851960" s="7" t="s">
        <v>200</v>
      </c>
      <c r="CH851960" s="7" t="s">
        <v>202</v>
      </c>
      <c r="CI851960" s="7" t="s">
        <v>204</v>
      </c>
      <c r="CJ851960" s="7" t="s">
        <v>206</v>
      </c>
      <c r="CK851960" s="7" t="s">
        <v>208</v>
      </c>
      <c r="CL851960" s="7" t="s">
        <v>209</v>
      </c>
    </row>
    <row r="851961" spans="1:90" x14ac:dyDescent="0.25">
      <c r="A851961" s="1" t="s">
        <v>1</v>
      </c>
      <c r="B851961" s="7" t="s">
        <v>54</v>
      </c>
      <c r="C851961" s="7" t="s">
        <v>54</v>
      </c>
      <c r="D851961" s="7" t="s">
        <v>57</v>
      </c>
      <c r="E851961" s="7" t="s">
        <v>57</v>
      </c>
      <c r="F851961" s="7" t="s">
        <v>57</v>
      </c>
      <c r="G851961" s="7" t="s">
        <v>57</v>
      </c>
      <c r="H851961" s="7" t="s">
        <v>57</v>
      </c>
      <c r="I851961" s="7" t="s">
        <v>54</v>
      </c>
      <c r="J851961" s="7" t="s">
        <v>57</v>
      </c>
      <c r="K851961" s="7" t="s">
        <v>57</v>
      </c>
      <c r="L851961" s="7" t="s">
        <v>57</v>
      </c>
      <c r="M851961" s="7" t="s">
        <v>57</v>
      </c>
      <c r="N851961" s="7" t="s">
        <v>57</v>
      </c>
      <c r="O851961" s="7" t="s">
        <v>54</v>
      </c>
      <c r="P851961" s="7" t="s">
        <v>57</v>
      </c>
      <c r="Q851961" s="7" t="s">
        <v>57</v>
      </c>
      <c r="R851961" s="7" t="s">
        <v>54</v>
      </c>
      <c r="S851961" s="7" t="s">
        <v>57</v>
      </c>
      <c r="T851961" s="7" t="s">
        <v>57</v>
      </c>
      <c r="U851961" s="7" t="s">
        <v>57</v>
      </c>
      <c r="V851961" s="7" t="s">
        <v>57</v>
      </c>
      <c r="W851961" s="7" t="s">
        <v>54</v>
      </c>
      <c r="X851961" s="7" t="s">
        <v>57</v>
      </c>
      <c r="Y851961" s="7" t="s">
        <v>57</v>
      </c>
      <c r="Z851961" s="7" t="s">
        <v>54</v>
      </c>
      <c r="AA851961" s="7" t="s">
        <v>57</v>
      </c>
      <c r="AB851961" s="7" t="s">
        <v>57</v>
      </c>
      <c r="AC851961" s="7" t="s">
        <v>54</v>
      </c>
      <c r="AD851961" s="7" t="s">
        <v>57</v>
      </c>
      <c r="AE851961" s="7" t="s">
        <v>57</v>
      </c>
      <c r="AF851961" s="7" t="s">
        <v>54</v>
      </c>
      <c r="AG851961" s="7" t="s">
        <v>57</v>
      </c>
      <c r="AH851961" s="7" t="s">
        <v>57</v>
      </c>
      <c r="AI851961" s="7" t="s">
        <v>57</v>
      </c>
      <c r="AJ851961" s="7" t="s">
        <v>54</v>
      </c>
      <c r="AK851961" s="7" t="s">
        <v>54</v>
      </c>
      <c r="AL851961" s="7" t="s">
        <v>54</v>
      </c>
      <c r="AM851961" s="7" t="s">
        <v>54</v>
      </c>
      <c r="AN851961" s="7" t="s">
        <v>57</v>
      </c>
      <c r="AO851961" s="7" t="s">
        <v>54</v>
      </c>
      <c r="AP851961" s="7" t="s">
        <v>57</v>
      </c>
      <c r="AQ851961" s="7" t="s">
        <v>57</v>
      </c>
      <c r="AR851961" s="7" t="s">
        <v>57</v>
      </c>
      <c r="AS851961" s="7" t="s">
        <v>57</v>
      </c>
      <c r="AT851961" s="7" t="s">
        <v>54</v>
      </c>
      <c r="AU851961" s="7" t="s">
        <v>54</v>
      </c>
      <c r="AV851961" s="7" t="s">
        <v>57</v>
      </c>
      <c r="AW851961" s="7" t="s">
        <v>57</v>
      </c>
      <c r="AX851961" s="7" t="s">
        <v>57</v>
      </c>
      <c r="AY851961" s="7" t="s">
        <v>54</v>
      </c>
      <c r="AZ851961" s="7" t="s">
        <v>54</v>
      </c>
      <c r="BA851961" s="7" t="s">
        <v>54</v>
      </c>
      <c r="BB851961" s="7" t="s">
        <v>57</v>
      </c>
      <c r="BC851961" s="7" t="s">
        <v>57</v>
      </c>
      <c r="BD851961" s="7" t="s">
        <v>57</v>
      </c>
      <c r="BE851961" s="7" t="s">
        <v>57</v>
      </c>
      <c r="BF851961" s="7" t="s">
        <v>54</v>
      </c>
      <c r="BG851961" s="7" t="s">
        <v>57</v>
      </c>
      <c r="BH851961" s="7" t="s">
        <v>54</v>
      </c>
      <c r="BI851961" s="7" t="s">
        <v>57</v>
      </c>
      <c r="BJ851961" s="7" t="s">
        <v>57</v>
      </c>
      <c r="BK851961" s="7" t="s">
        <v>57</v>
      </c>
      <c r="BL851961" s="7" t="s">
        <v>57</v>
      </c>
      <c r="BM851961" s="7" t="s">
        <v>57</v>
      </c>
      <c r="BN851961" s="7" t="s">
        <v>54</v>
      </c>
      <c r="BO851961" s="7" t="s">
        <v>57</v>
      </c>
      <c r="BP851961" s="7" t="s">
        <v>54</v>
      </c>
      <c r="BQ851961" s="7" t="s">
        <v>57</v>
      </c>
      <c r="BR851961" s="7" t="s">
        <v>57</v>
      </c>
      <c r="BS851961" s="7" t="s">
        <v>57</v>
      </c>
      <c r="BT851961" s="7" t="s">
        <v>57</v>
      </c>
      <c r="BU851961" s="7" t="s">
        <v>54</v>
      </c>
      <c r="BV851961" s="7" t="s">
        <v>57</v>
      </c>
      <c r="BW851961" s="7" t="s">
        <v>54</v>
      </c>
      <c r="BX851961" s="7" t="s">
        <v>54</v>
      </c>
      <c r="BY851961" s="7" t="s">
        <v>57</v>
      </c>
      <c r="BZ851961" s="7" t="s">
        <v>57</v>
      </c>
      <c r="CA851961" s="7" t="s">
        <v>57</v>
      </c>
      <c r="CB851961" s="7" t="s">
        <v>54</v>
      </c>
      <c r="CC851961" s="7" t="s">
        <v>54</v>
      </c>
      <c r="CD851961" s="7" t="s">
        <v>57</v>
      </c>
      <c r="CE851961" s="7" t="s">
        <v>54</v>
      </c>
      <c r="CF851961" s="7" t="s">
        <v>57</v>
      </c>
      <c r="CG851961" s="7" t="s">
        <v>57</v>
      </c>
      <c r="CH851961" s="7" t="s">
        <v>57</v>
      </c>
      <c r="CI851961" s="7" t="s">
        <v>57</v>
      </c>
      <c r="CJ851961" s="7" t="s">
        <v>57</v>
      </c>
      <c r="CK851961" s="7" t="s">
        <v>57</v>
      </c>
      <c r="CL851961" s="7" t="s">
        <v>57</v>
      </c>
    </row>
    <row r="851962" spans="1:90" x14ac:dyDescent="0.25">
      <c r="A851962" s="1" t="s">
        <v>2</v>
      </c>
      <c r="B851962" s="9">
        <v>50</v>
      </c>
      <c r="C851962" s="10">
        <v>58</v>
      </c>
      <c r="D851962" s="10">
        <v>11</v>
      </c>
      <c r="E851962" s="10">
        <v>22</v>
      </c>
      <c r="F851962" s="10">
        <v>37</v>
      </c>
      <c r="G851962" s="10">
        <v>39</v>
      </c>
      <c r="H851962" s="10">
        <v>50</v>
      </c>
      <c r="I851962" s="10">
        <v>1</v>
      </c>
      <c r="J851962" s="10">
        <v>1</v>
      </c>
      <c r="K851962" s="10">
        <v>7</v>
      </c>
      <c r="L851962" s="10">
        <v>18</v>
      </c>
      <c r="M851962" s="10">
        <v>35</v>
      </c>
      <c r="N851962" s="10">
        <v>22</v>
      </c>
      <c r="O851962" s="10">
        <v>55</v>
      </c>
      <c r="P851962" s="10">
        <v>3</v>
      </c>
      <c r="Q851962" s="10">
        <v>21</v>
      </c>
      <c r="R851962" s="10">
        <v>23</v>
      </c>
      <c r="S851962" s="10">
        <v>26</v>
      </c>
      <c r="T851962" s="10">
        <v>30</v>
      </c>
      <c r="U851962" s="10">
        <v>21</v>
      </c>
      <c r="V851962" s="10">
        <v>33</v>
      </c>
      <c r="W851962" s="10">
        <v>2</v>
      </c>
      <c r="X851962" s="10">
        <v>15</v>
      </c>
      <c r="Y851962" s="10">
        <v>39</v>
      </c>
      <c r="Z851962" s="10">
        <v>36</v>
      </c>
      <c r="AA851962" s="10">
        <v>45</v>
      </c>
      <c r="AB851962" s="10">
        <v>53</v>
      </c>
      <c r="AC851962" s="7" t="s">
        <v>118</v>
      </c>
      <c r="AD851962" s="10" t="s">
        <v>118</v>
      </c>
      <c r="AE851962" s="10" t="s">
        <v>118</v>
      </c>
      <c r="AF851962" s="10">
        <v>21</v>
      </c>
      <c r="AG851962" s="10">
        <v>52</v>
      </c>
      <c r="AH851962" s="7">
        <v>62</v>
      </c>
      <c r="AI851962" s="7">
        <v>41</v>
      </c>
      <c r="AJ851962" s="7">
        <v>18</v>
      </c>
      <c r="AK851962" s="7">
        <v>52</v>
      </c>
      <c r="AL851962" s="10">
        <v>55</v>
      </c>
      <c r="AM851962" s="10">
        <v>33</v>
      </c>
      <c r="AN851962" s="10">
        <v>30</v>
      </c>
      <c r="AO851962" s="7">
        <v>38</v>
      </c>
      <c r="AP851962" s="9">
        <v>38</v>
      </c>
      <c r="AQ851962" s="7">
        <v>44</v>
      </c>
      <c r="AR851962" s="7">
        <v>50</v>
      </c>
      <c r="AS851962" s="7">
        <v>55</v>
      </c>
      <c r="AT851962" s="9">
        <v>1</v>
      </c>
      <c r="AU851962" s="9">
        <v>24</v>
      </c>
      <c r="AV851962" s="7">
        <v>28</v>
      </c>
      <c r="AW851962" s="9">
        <v>38</v>
      </c>
      <c r="AX851962" s="10">
        <v>21</v>
      </c>
      <c r="AY851962" s="9">
        <v>42</v>
      </c>
      <c r="AZ851962" s="10">
        <v>13</v>
      </c>
      <c r="BA851962" s="10">
        <v>21</v>
      </c>
      <c r="BB851962" s="10">
        <v>36</v>
      </c>
      <c r="BC851962" s="10">
        <v>57</v>
      </c>
      <c r="BD851962" s="10">
        <v>52</v>
      </c>
      <c r="BE851962" s="10">
        <v>12</v>
      </c>
      <c r="BF851962" s="10">
        <v>49</v>
      </c>
      <c r="BG851962" s="10">
        <v>48</v>
      </c>
      <c r="BH851962" s="10">
        <v>1</v>
      </c>
      <c r="BI851962" s="10">
        <v>40</v>
      </c>
      <c r="BJ851962" s="10">
        <v>42</v>
      </c>
      <c r="BK851962" s="10">
        <v>51</v>
      </c>
      <c r="BL851962" s="10">
        <v>2</v>
      </c>
      <c r="BM851962" s="10">
        <v>31</v>
      </c>
      <c r="BN851962" s="10">
        <v>43</v>
      </c>
      <c r="BO851962" s="10">
        <v>56</v>
      </c>
      <c r="BP851962" s="10">
        <v>2</v>
      </c>
      <c r="BQ851962" s="10">
        <v>14</v>
      </c>
      <c r="BR851962" s="10">
        <v>44</v>
      </c>
      <c r="BS851962" s="10">
        <v>68</v>
      </c>
      <c r="BT851962" s="10">
        <v>30</v>
      </c>
      <c r="BU851962" s="10">
        <v>53</v>
      </c>
      <c r="BV851962" s="10">
        <v>47</v>
      </c>
      <c r="BW851962" s="10">
        <v>41</v>
      </c>
      <c r="BX851962" s="10">
        <v>21</v>
      </c>
      <c r="BY851962" s="10">
        <v>32</v>
      </c>
      <c r="BZ851962" s="10">
        <v>9</v>
      </c>
      <c r="CA851962" s="10">
        <v>33</v>
      </c>
      <c r="CB851962" s="10">
        <v>39</v>
      </c>
      <c r="CC851962" s="10">
        <v>6</v>
      </c>
      <c r="CD851962" s="10">
        <v>18</v>
      </c>
      <c r="CE851962" s="10">
        <v>7</v>
      </c>
      <c r="CF851962" s="10">
        <v>43</v>
      </c>
      <c r="CG851962" s="7">
        <v>36</v>
      </c>
      <c r="CH851962" s="7">
        <v>45</v>
      </c>
      <c r="CI851962" s="7">
        <v>47</v>
      </c>
      <c r="CJ851962" s="7">
        <v>18</v>
      </c>
      <c r="CK851962" s="10" t="s">
        <v>118</v>
      </c>
      <c r="CL851962" s="7" t="s">
        <v>210</v>
      </c>
    </row>
    <row r="851963" spans="1:90" x14ac:dyDescent="0.25">
      <c r="A851963" s="1" t="s">
        <v>3</v>
      </c>
      <c r="B851963" s="7">
        <v>9</v>
      </c>
      <c r="C851963" s="7">
        <v>5</v>
      </c>
      <c r="D851963" s="7">
        <v>9</v>
      </c>
      <c r="E851963" s="7">
        <v>8</v>
      </c>
      <c r="F851963" s="7">
        <v>6</v>
      </c>
      <c r="G851963" s="7">
        <v>8</v>
      </c>
      <c r="H851963" s="7">
        <v>8</v>
      </c>
      <c r="I851963" s="7">
        <v>7</v>
      </c>
      <c r="J851963" s="13">
        <v>3</v>
      </c>
      <c r="K851963" s="13">
        <v>4</v>
      </c>
      <c r="L851963" s="7">
        <v>7</v>
      </c>
      <c r="M851963" s="13">
        <v>12</v>
      </c>
      <c r="N851963" s="7">
        <v>10</v>
      </c>
      <c r="O851963" s="7">
        <v>10</v>
      </c>
      <c r="P851963" s="7">
        <v>10</v>
      </c>
      <c r="Q851963" s="7">
        <v>7</v>
      </c>
      <c r="R851963" s="7">
        <v>5</v>
      </c>
      <c r="S851963" s="7">
        <v>5</v>
      </c>
      <c r="T851963" s="7">
        <v>11</v>
      </c>
      <c r="U851963" s="7">
        <v>7</v>
      </c>
      <c r="V851963" s="7">
        <v>8</v>
      </c>
      <c r="W851963" s="13">
        <v>12</v>
      </c>
      <c r="X851963" s="7">
        <v>5</v>
      </c>
      <c r="Y851963" s="7">
        <v>9</v>
      </c>
      <c r="Z851963" s="7">
        <v>9</v>
      </c>
      <c r="AA851963" s="7">
        <v>10</v>
      </c>
      <c r="AB851963" s="7">
        <v>5</v>
      </c>
      <c r="AC851963" s="7">
        <v>6</v>
      </c>
      <c r="AD851963" s="7">
        <v>7</v>
      </c>
      <c r="AE851963" s="7">
        <v>8</v>
      </c>
      <c r="AF851963" s="7">
        <v>6</v>
      </c>
      <c r="AG851963" s="7">
        <v>10</v>
      </c>
      <c r="AH851963" s="7">
        <v>8</v>
      </c>
      <c r="AI851963" s="7">
        <v>8</v>
      </c>
      <c r="AJ851963" s="7">
        <v>6</v>
      </c>
      <c r="AK851963" s="7">
        <v>5</v>
      </c>
      <c r="AL851963" s="7">
        <v>7</v>
      </c>
      <c r="AM851963" s="7">
        <v>11</v>
      </c>
      <c r="AN851963" s="7">
        <v>10</v>
      </c>
      <c r="AO851963" s="7">
        <v>9</v>
      </c>
      <c r="AP851963" s="7">
        <v>8</v>
      </c>
      <c r="AQ851963" s="7">
        <v>5</v>
      </c>
      <c r="AR851963" s="7">
        <v>7</v>
      </c>
      <c r="AS851963" s="7">
        <v>8</v>
      </c>
      <c r="AT851963" s="7">
        <v>8</v>
      </c>
      <c r="AU851963" s="7">
        <v>11</v>
      </c>
      <c r="AV851963" s="7">
        <v>7</v>
      </c>
      <c r="AW851963" s="7">
        <v>9</v>
      </c>
      <c r="AX851963" s="7">
        <v>6</v>
      </c>
      <c r="AY851963" s="7">
        <v>10</v>
      </c>
      <c r="AZ851963" s="7">
        <v>8</v>
      </c>
      <c r="BA851963" s="7">
        <v>5</v>
      </c>
      <c r="BB851963" s="7">
        <v>8</v>
      </c>
      <c r="BC851963" s="7">
        <v>9</v>
      </c>
      <c r="BD851963" s="7">
        <v>6</v>
      </c>
      <c r="BE851963" s="13">
        <v>6</v>
      </c>
      <c r="BF851963" s="7">
        <v>8</v>
      </c>
      <c r="BG851963" s="7">
        <v>9</v>
      </c>
      <c r="BH851963" s="13">
        <v>4</v>
      </c>
      <c r="BI851963" s="7">
        <v>7</v>
      </c>
      <c r="BJ851963" s="13">
        <v>6</v>
      </c>
      <c r="BK851963" s="13">
        <v>6</v>
      </c>
      <c r="BL851963" s="13">
        <v>3</v>
      </c>
      <c r="BM851963" s="7">
        <v>8</v>
      </c>
      <c r="BN851963" s="7">
        <v>11</v>
      </c>
      <c r="BO851963" s="7">
        <v>7</v>
      </c>
      <c r="BP851963" s="13">
        <v>4</v>
      </c>
      <c r="BQ851963" s="7">
        <v>8</v>
      </c>
      <c r="BR851963" s="7">
        <v>5</v>
      </c>
      <c r="BS851963" s="7">
        <v>9</v>
      </c>
      <c r="BT851963" s="13">
        <v>6</v>
      </c>
      <c r="BU851963" s="7">
        <v>11</v>
      </c>
      <c r="BV851963" s="7">
        <v>9</v>
      </c>
      <c r="BW851963" s="7">
        <v>7</v>
      </c>
      <c r="BX851963" s="7">
        <v>9</v>
      </c>
      <c r="BY851963" s="7">
        <v>9</v>
      </c>
      <c r="BZ851963" s="7">
        <v>8</v>
      </c>
      <c r="CA851963" s="7">
        <v>7</v>
      </c>
      <c r="CB851963" s="7">
        <v>5</v>
      </c>
      <c r="CC851963" s="7">
        <v>5</v>
      </c>
      <c r="CD851963" s="13">
        <v>6</v>
      </c>
      <c r="CE851963" s="7">
        <v>11</v>
      </c>
      <c r="CF851963" s="7">
        <v>9</v>
      </c>
      <c r="CG851963" s="7">
        <v>7</v>
      </c>
      <c r="CH851963" s="7">
        <v>7</v>
      </c>
      <c r="CI851963" s="7">
        <v>5</v>
      </c>
      <c r="CJ851963" s="7">
        <v>7</v>
      </c>
      <c r="CK851963" s="7">
        <v>7</v>
      </c>
      <c r="CL851963" s="7">
        <v>4</v>
      </c>
    </row>
    <row r="851964" spans="1:90" x14ac:dyDescent="0.25">
      <c r="A851964" s="1" t="s">
        <v>4</v>
      </c>
      <c r="B851964" s="7">
        <v>2007</v>
      </c>
      <c r="C851964" s="7">
        <v>2007</v>
      </c>
      <c r="D851964" s="7">
        <v>2008</v>
      </c>
      <c r="E851964" s="7">
        <v>2008</v>
      </c>
      <c r="F851964" s="7">
        <v>2008</v>
      </c>
      <c r="G851964" s="7">
        <v>2008</v>
      </c>
      <c r="H851964" s="7">
        <v>2008</v>
      </c>
      <c r="I851964" s="7">
        <v>2009</v>
      </c>
      <c r="J851964" s="7">
        <v>2010</v>
      </c>
      <c r="K851964" s="7">
        <v>2010</v>
      </c>
      <c r="L851964" s="7">
        <v>2010</v>
      </c>
      <c r="M851964" s="7">
        <v>2010</v>
      </c>
      <c r="N851964" s="7">
        <v>2011</v>
      </c>
      <c r="O851964" s="7">
        <v>2011</v>
      </c>
      <c r="P851964" s="13">
        <v>2012</v>
      </c>
      <c r="Q851964" s="7">
        <v>2012</v>
      </c>
      <c r="R851964" s="7">
        <v>2012</v>
      </c>
      <c r="S851964" s="7">
        <v>2012</v>
      </c>
      <c r="T851964" s="13">
        <v>2012</v>
      </c>
      <c r="U851964" s="13">
        <v>2015</v>
      </c>
      <c r="V851964" s="13">
        <v>2015</v>
      </c>
      <c r="W851964" s="7">
        <v>2016</v>
      </c>
      <c r="X851964" s="13">
        <v>2016</v>
      </c>
      <c r="Y851964" s="7">
        <v>2016</v>
      </c>
      <c r="Z851964" s="7">
        <v>2017</v>
      </c>
      <c r="AA851964" s="7">
        <v>2017</v>
      </c>
      <c r="AB851964" s="7">
        <v>2017</v>
      </c>
      <c r="AC851964" s="7">
        <v>2019</v>
      </c>
      <c r="AD851964" s="7">
        <v>2019</v>
      </c>
      <c r="AE851964" s="7">
        <v>2019</v>
      </c>
      <c r="AF851964" s="7">
        <v>2002</v>
      </c>
      <c r="AG851964" s="7">
        <v>2003</v>
      </c>
      <c r="AH851964" s="7">
        <v>1988</v>
      </c>
      <c r="AI851964" s="7">
        <v>1989</v>
      </c>
      <c r="AJ851964" s="7">
        <v>1994</v>
      </c>
      <c r="AK851964" s="7">
        <v>1995</v>
      </c>
      <c r="AL851964" s="7">
        <v>2002</v>
      </c>
      <c r="AM851964" s="7">
        <v>2003</v>
      </c>
      <c r="AN851964" s="7">
        <v>2003</v>
      </c>
      <c r="AO851964" s="7">
        <v>2005</v>
      </c>
      <c r="AP851964" s="7">
        <v>2007</v>
      </c>
      <c r="AQ851964" s="7">
        <v>2007</v>
      </c>
      <c r="AR851964" s="7">
        <v>2007</v>
      </c>
      <c r="AS851964" s="7">
        <v>2007</v>
      </c>
      <c r="AT851964" s="7">
        <v>2007</v>
      </c>
      <c r="AU851964" s="7">
        <v>2007</v>
      </c>
      <c r="AV851964" s="7">
        <v>2007</v>
      </c>
      <c r="AW851964" s="7">
        <v>2007</v>
      </c>
      <c r="AX851964" s="7">
        <v>2007</v>
      </c>
      <c r="AY851964" s="7">
        <v>2007</v>
      </c>
      <c r="AZ851964" s="7">
        <v>2008</v>
      </c>
      <c r="BA851964" s="7">
        <v>2008</v>
      </c>
      <c r="BB851964" s="7">
        <v>2008</v>
      </c>
      <c r="BC851964" s="7">
        <v>2008</v>
      </c>
      <c r="BD851964" s="7">
        <v>2008</v>
      </c>
      <c r="BE851964" s="7">
        <v>2009</v>
      </c>
      <c r="BF851964" s="7">
        <v>2009</v>
      </c>
      <c r="BG851964" s="7">
        <v>2009</v>
      </c>
      <c r="BH851964" s="7">
        <v>2010</v>
      </c>
      <c r="BI851964" s="7">
        <v>2010</v>
      </c>
      <c r="BJ851964" s="7">
        <v>2010</v>
      </c>
      <c r="BK851964" s="7">
        <v>2010</v>
      </c>
      <c r="BL851964" s="7">
        <v>2010</v>
      </c>
      <c r="BM851964" s="7">
        <v>2010</v>
      </c>
      <c r="BN851964" s="7">
        <v>2011</v>
      </c>
      <c r="BO851964" s="7">
        <v>2011</v>
      </c>
      <c r="BP851964" s="7">
        <v>2011</v>
      </c>
      <c r="BQ851964" s="7">
        <v>2011</v>
      </c>
      <c r="BR851964" s="7">
        <v>2011</v>
      </c>
      <c r="BS851964" s="7">
        <v>2011</v>
      </c>
      <c r="BT851964" s="7">
        <v>2011</v>
      </c>
      <c r="BU851964" s="13">
        <v>2012</v>
      </c>
      <c r="BV851964" s="13">
        <v>2013</v>
      </c>
      <c r="BW851964" s="13">
        <v>2013</v>
      </c>
      <c r="BX851964" s="13">
        <v>2013</v>
      </c>
      <c r="BY851964" s="13">
        <v>2014</v>
      </c>
      <c r="BZ851964" s="13">
        <v>2014</v>
      </c>
      <c r="CA851964" s="13">
        <v>2015</v>
      </c>
      <c r="CB851964" s="13">
        <v>2015</v>
      </c>
      <c r="CC851964" s="13">
        <v>2015</v>
      </c>
      <c r="CD851964" s="13">
        <v>2016</v>
      </c>
      <c r="CE851964" s="7">
        <v>2017</v>
      </c>
      <c r="CF851964" s="7">
        <v>2017</v>
      </c>
      <c r="CG851964" s="7">
        <v>2018</v>
      </c>
      <c r="CH851964" s="7">
        <v>2018</v>
      </c>
      <c r="CI851964" s="7">
        <v>2018</v>
      </c>
      <c r="CJ851964" s="7">
        <v>2018</v>
      </c>
      <c r="CK851964" s="7">
        <v>2019</v>
      </c>
      <c r="CL851964" s="7">
        <v>2019</v>
      </c>
    </row>
    <row r="851965" spans="1:90" x14ac:dyDescent="0.25">
      <c r="A851965" s="1" t="s">
        <v>5</v>
      </c>
      <c r="B851965" s="14">
        <v>39347</v>
      </c>
      <c r="C851965" s="14">
        <v>39225</v>
      </c>
      <c r="D851965" s="14">
        <v>39701</v>
      </c>
      <c r="E851965" s="14">
        <v>39671</v>
      </c>
      <c r="F851965" s="14">
        <v>39606</v>
      </c>
      <c r="G851965" s="14">
        <v>39675</v>
      </c>
      <c r="H851965" s="14">
        <v>39671</v>
      </c>
      <c r="I851965" s="14">
        <v>40023</v>
      </c>
      <c r="J851965" s="14">
        <v>40258</v>
      </c>
      <c r="K851965" s="14">
        <v>40298</v>
      </c>
      <c r="L851965" s="14">
        <v>40375</v>
      </c>
      <c r="M851965" s="14">
        <v>40543</v>
      </c>
      <c r="N851965" s="14">
        <v>40844</v>
      </c>
      <c r="O851965" s="14">
        <v>40825</v>
      </c>
      <c r="P851965" s="14">
        <v>41185</v>
      </c>
      <c r="Q851965" s="14">
        <v>41106</v>
      </c>
      <c r="R851965" s="14">
        <v>41056</v>
      </c>
      <c r="S851965" s="14">
        <v>41048</v>
      </c>
      <c r="T851965" s="14">
        <v>41220</v>
      </c>
      <c r="U851965" s="14">
        <v>42202</v>
      </c>
      <c r="V851965" s="14">
        <v>42234</v>
      </c>
      <c r="W851965" s="14">
        <v>42709</v>
      </c>
      <c r="X851965" s="14">
        <v>42518</v>
      </c>
      <c r="Y851965" s="14">
        <v>42626</v>
      </c>
      <c r="Z851965" s="14">
        <v>42987</v>
      </c>
      <c r="AA851965" s="14">
        <v>43031</v>
      </c>
      <c r="AB851965" s="14">
        <v>42875</v>
      </c>
      <c r="AC851965" s="14">
        <v>43635</v>
      </c>
      <c r="AD851965" s="14">
        <v>43650</v>
      </c>
      <c r="AE851965" s="14">
        <v>43678</v>
      </c>
      <c r="AF851965" s="14">
        <v>37421</v>
      </c>
      <c r="AG851965" s="14">
        <v>37911</v>
      </c>
      <c r="AH851965" s="14">
        <v>32381</v>
      </c>
      <c r="AI851965" s="14">
        <v>32740</v>
      </c>
      <c r="AJ851965" s="14">
        <v>34498</v>
      </c>
      <c r="AK851965" s="14">
        <v>34849</v>
      </c>
      <c r="AL851965" s="14">
        <v>37461</v>
      </c>
      <c r="AM851965" s="14">
        <v>37949</v>
      </c>
      <c r="AN851965" s="14">
        <v>37916</v>
      </c>
      <c r="AO851965" s="14">
        <v>38608</v>
      </c>
      <c r="AP851965" s="14">
        <v>39319</v>
      </c>
      <c r="AQ851965" s="14">
        <v>39229</v>
      </c>
      <c r="AR851965" s="14">
        <v>39264</v>
      </c>
      <c r="AS851965" s="14">
        <v>39311</v>
      </c>
      <c r="AT851965" s="14">
        <v>39305</v>
      </c>
      <c r="AU851965" s="14">
        <v>39411</v>
      </c>
      <c r="AV851965" s="14">
        <v>39266</v>
      </c>
      <c r="AW851965" s="14">
        <v>39336</v>
      </c>
      <c r="AX851965" s="14">
        <v>39259</v>
      </c>
      <c r="AY851965" s="14">
        <v>39379</v>
      </c>
      <c r="AZ851965" s="14">
        <v>39671</v>
      </c>
      <c r="BA851965" s="14">
        <v>39571</v>
      </c>
      <c r="BB851965" s="14">
        <v>39671</v>
      </c>
      <c r="BC851965" s="14">
        <v>39709</v>
      </c>
      <c r="BD851965" s="14">
        <v>39615</v>
      </c>
      <c r="BE851965" s="14">
        <v>39980</v>
      </c>
      <c r="BF851965" s="14">
        <v>40026</v>
      </c>
      <c r="BG851965" s="14">
        <v>40071</v>
      </c>
      <c r="BH851965" s="14">
        <v>40279</v>
      </c>
      <c r="BI851965" s="14">
        <v>40390</v>
      </c>
      <c r="BJ851965" s="14">
        <v>40338</v>
      </c>
      <c r="BK851965" s="14">
        <v>40339</v>
      </c>
      <c r="BL851965" s="14">
        <v>40246</v>
      </c>
      <c r="BM851965" s="14">
        <v>40419</v>
      </c>
      <c r="BN851965" s="14">
        <v>40856</v>
      </c>
      <c r="BO851965" s="14">
        <v>40736</v>
      </c>
      <c r="BP851965" s="14">
        <v>40640</v>
      </c>
      <c r="BQ851965" s="14">
        <v>40764</v>
      </c>
      <c r="BR851965" s="14">
        <v>40682</v>
      </c>
      <c r="BS851965" s="14">
        <v>40796</v>
      </c>
      <c r="BT851965" s="14">
        <v>40702</v>
      </c>
      <c r="BU851965" s="14">
        <v>41218</v>
      </c>
      <c r="BV851965" s="14">
        <v>41519</v>
      </c>
      <c r="BW851965" s="14">
        <v>41483</v>
      </c>
      <c r="BX851965" s="14">
        <v>41532</v>
      </c>
      <c r="BY851965" s="14">
        <v>41910</v>
      </c>
      <c r="BZ851965" s="14">
        <v>41858</v>
      </c>
      <c r="CA851965" s="14">
        <v>42210</v>
      </c>
      <c r="CB851965" s="14">
        <v>42150</v>
      </c>
      <c r="CC851965" s="14">
        <v>42155</v>
      </c>
      <c r="CD851965" s="14">
        <v>42549</v>
      </c>
      <c r="CE851965" s="14">
        <v>43067</v>
      </c>
      <c r="CF851965" s="14">
        <v>42997</v>
      </c>
      <c r="CG851965" s="15">
        <v>43303</v>
      </c>
      <c r="CH851965" s="15">
        <v>43310</v>
      </c>
      <c r="CI851965" s="15">
        <v>43240</v>
      </c>
      <c r="CJ851965" s="15">
        <v>43291</v>
      </c>
      <c r="CK851965" s="14">
        <v>43662</v>
      </c>
      <c r="CL851965" s="15">
        <v>43563</v>
      </c>
    </row>
    <row r="851966" spans="1:90" x14ac:dyDescent="0.25">
      <c r="A851966" s="1" t="s">
        <v>6</v>
      </c>
      <c r="B851966" s="7" t="s">
        <v>68</v>
      </c>
      <c r="C851966" s="7" t="s">
        <v>72</v>
      </c>
      <c r="D851966" s="13" t="s">
        <v>74</v>
      </c>
      <c r="E851966" s="7" t="s">
        <v>78</v>
      </c>
      <c r="F851966" s="7" t="s">
        <v>80</v>
      </c>
      <c r="G851966" s="7" t="s">
        <v>82</v>
      </c>
      <c r="H851966" s="7" t="s">
        <v>84</v>
      </c>
      <c r="I851966" s="13" t="s">
        <v>62</v>
      </c>
      <c r="J851966" s="13" t="s">
        <v>88</v>
      </c>
      <c r="K851966" s="13" t="s">
        <v>74</v>
      </c>
      <c r="L851966" s="13" t="s">
        <v>63</v>
      </c>
      <c r="M851966" s="13" t="s">
        <v>92</v>
      </c>
      <c r="N851966" s="13" t="s">
        <v>60</v>
      </c>
      <c r="O851966" s="13" t="s">
        <v>95</v>
      </c>
      <c r="P851966" s="13" t="s">
        <v>60</v>
      </c>
      <c r="Q851966" s="13" t="s">
        <v>98</v>
      </c>
      <c r="R851966" s="13" t="s">
        <v>101</v>
      </c>
      <c r="S851966" s="13" t="s">
        <v>65</v>
      </c>
      <c r="T851966" s="13" t="s">
        <v>58</v>
      </c>
      <c r="U851966" s="13" t="s">
        <v>64</v>
      </c>
      <c r="V851966" s="13" t="s">
        <v>107</v>
      </c>
      <c r="W851966" s="13" t="s">
        <v>109</v>
      </c>
      <c r="X851966" s="13" t="s">
        <v>107</v>
      </c>
      <c r="Y851966" s="13" t="s">
        <v>55</v>
      </c>
      <c r="Z851966" s="11" t="s">
        <v>64</v>
      </c>
      <c r="AA851966" s="11" t="s">
        <v>114</v>
      </c>
      <c r="AB851966" s="11" t="s">
        <v>116</v>
      </c>
      <c r="AC851966" s="7" t="s">
        <v>114</v>
      </c>
      <c r="AD851966" s="7" t="s">
        <v>64</v>
      </c>
      <c r="AE851966" s="7" t="s">
        <v>58</v>
      </c>
      <c r="AF851966" s="7" t="s">
        <v>59</v>
      </c>
      <c r="AG851966" s="7" t="s">
        <v>124</v>
      </c>
      <c r="AH851966" s="7" t="s">
        <v>82</v>
      </c>
      <c r="AI851966" s="7" t="s">
        <v>128</v>
      </c>
      <c r="AJ851966" s="7" t="s">
        <v>82</v>
      </c>
      <c r="AK851966" s="7" t="s">
        <v>131</v>
      </c>
      <c r="AL851966" s="7" t="s">
        <v>82</v>
      </c>
      <c r="AM851966" s="7" t="s">
        <v>62</v>
      </c>
      <c r="AN851966" s="7" t="s">
        <v>63</v>
      </c>
      <c r="AO851966" s="7" t="s">
        <v>107</v>
      </c>
      <c r="AP851966" s="7" t="s">
        <v>60</v>
      </c>
      <c r="AQ851966" s="7" t="s">
        <v>74</v>
      </c>
      <c r="AR851966" s="7" t="s">
        <v>144</v>
      </c>
      <c r="AS851966" s="7" t="s">
        <v>78</v>
      </c>
      <c r="AT851966" s="13" t="s">
        <v>144</v>
      </c>
      <c r="AU851966" s="7" t="s">
        <v>65</v>
      </c>
      <c r="AV851966" s="7" t="s">
        <v>150</v>
      </c>
      <c r="AW851966" s="7" t="s">
        <v>63</v>
      </c>
      <c r="AX851966" s="7" t="s">
        <v>154</v>
      </c>
      <c r="AY851966" s="7" t="s">
        <v>156</v>
      </c>
      <c r="AZ851966" s="7" t="s">
        <v>144</v>
      </c>
      <c r="BA851966" s="7" t="s">
        <v>61</v>
      </c>
      <c r="BB851966" s="7" t="s">
        <v>116</v>
      </c>
      <c r="BC851966" s="7" t="s">
        <v>82</v>
      </c>
      <c r="BD851966" s="7" t="s">
        <v>107</v>
      </c>
      <c r="BE851966" s="13" t="s">
        <v>74</v>
      </c>
      <c r="BF851966" s="13" t="s">
        <v>82</v>
      </c>
      <c r="BG851966" s="13" t="s">
        <v>66</v>
      </c>
      <c r="BH851966" s="13" t="s">
        <v>63</v>
      </c>
      <c r="BI851966" s="13" t="s">
        <v>82</v>
      </c>
      <c r="BJ851966" s="13" t="s">
        <v>74</v>
      </c>
      <c r="BK851966" s="13" t="s">
        <v>63</v>
      </c>
      <c r="BL851966" s="13" t="s">
        <v>172</v>
      </c>
      <c r="BM851966" s="13" t="s">
        <v>82</v>
      </c>
      <c r="BN851966" s="13" t="s">
        <v>175</v>
      </c>
      <c r="BO851966" s="13" t="s">
        <v>177</v>
      </c>
      <c r="BP851966" s="13" t="s">
        <v>82</v>
      </c>
      <c r="BQ851966" s="13" t="s">
        <v>180</v>
      </c>
      <c r="BR851966" s="13" t="s">
        <v>182</v>
      </c>
      <c r="BS851966" s="13" t="s">
        <v>59</v>
      </c>
      <c r="BT851966" s="13" t="s">
        <v>59</v>
      </c>
      <c r="BU851966" s="13" t="s">
        <v>186</v>
      </c>
      <c r="BV851966" s="13" t="s">
        <v>124</v>
      </c>
      <c r="BW851966" s="13" t="s">
        <v>107</v>
      </c>
      <c r="BX851966" s="13" t="s">
        <v>107</v>
      </c>
      <c r="BY851966" s="13" t="s">
        <v>191</v>
      </c>
      <c r="BZ851966" s="13" t="s">
        <v>64</v>
      </c>
      <c r="CA851966" s="13" t="s">
        <v>124</v>
      </c>
      <c r="CB851966" s="13" t="s">
        <v>72</v>
      </c>
      <c r="CC851966" s="13" t="s">
        <v>63</v>
      </c>
      <c r="CD851966" s="13" t="s">
        <v>64</v>
      </c>
      <c r="CE851966" s="11" t="s">
        <v>114</v>
      </c>
      <c r="CF851966" s="11" t="s">
        <v>61</v>
      </c>
      <c r="CG851966" s="7" t="s">
        <v>201</v>
      </c>
      <c r="CH851966" s="7" t="s">
        <v>203</v>
      </c>
      <c r="CI851966" s="7" t="s">
        <v>144</v>
      </c>
      <c r="CJ851966" s="7" t="s">
        <v>207</v>
      </c>
      <c r="CK851966" s="7" t="s">
        <v>101</v>
      </c>
      <c r="CL851966" s="7" t="s">
        <v>65</v>
      </c>
    </row>
    <row r="851967" spans="1:90" x14ac:dyDescent="0.25">
      <c r="A851967" s="1" t="s">
        <v>7</v>
      </c>
      <c r="B851967" s="7" t="s">
        <v>69</v>
      </c>
      <c r="C851967" s="7" t="s">
        <v>69</v>
      </c>
      <c r="D851967" s="7" t="s">
        <v>75</v>
      </c>
      <c r="E851967" s="7" t="s">
        <v>75</v>
      </c>
      <c r="F851967" s="7" t="s">
        <v>69</v>
      </c>
      <c r="G851967" s="7" t="s">
        <v>75</v>
      </c>
      <c r="I851967" s="7" t="s">
        <v>69</v>
      </c>
      <c r="J851967" s="7" t="s">
        <v>75</v>
      </c>
      <c r="K851967" s="7" t="s">
        <v>75</v>
      </c>
      <c r="L851967" s="7" t="s">
        <v>75</v>
      </c>
      <c r="M851967" s="7" t="s">
        <v>75</v>
      </c>
      <c r="N851967" s="7" t="s">
        <v>75</v>
      </c>
      <c r="O851967" s="7" t="s">
        <v>75</v>
      </c>
      <c r="P851967" s="7" t="s">
        <v>75</v>
      </c>
      <c r="Q851967" s="7" t="s">
        <v>69</v>
      </c>
      <c r="R851967" s="7" t="s">
        <v>75</v>
      </c>
      <c r="S851967" s="13" t="s">
        <v>75</v>
      </c>
      <c r="T851967" s="7" t="s">
        <v>75</v>
      </c>
      <c r="U851967" s="7" t="s">
        <v>75</v>
      </c>
      <c r="V851967" s="7" t="s">
        <v>69</v>
      </c>
      <c r="W851967" s="7" t="s">
        <v>75</v>
      </c>
      <c r="X851967" s="7" t="s">
        <v>69</v>
      </c>
      <c r="Y851967" s="7" t="s">
        <v>75</v>
      </c>
      <c r="Z851967" s="7" t="s">
        <v>75</v>
      </c>
      <c r="AA851967" s="7" t="s">
        <v>75</v>
      </c>
      <c r="AB851967" s="11" t="s">
        <v>75</v>
      </c>
      <c r="AC851967" s="7" t="s">
        <v>75</v>
      </c>
      <c r="AD851967" s="7" t="s">
        <v>75</v>
      </c>
      <c r="AE851967" s="7" t="s">
        <v>75</v>
      </c>
      <c r="AF851967" s="7" t="s">
        <v>75</v>
      </c>
      <c r="AG851967" s="7" t="s">
        <v>69</v>
      </c>
      <c r="AH851967" s="7" t="s">
        <v>75</v>
      </c>
      <c r="AI851967" s="7" t="s">
        <v>69</v>
      </c>
      <c r="AJ851967" s="7" t="s">
        <v>75</v>
      </c>
      <c r="AK851967" s="7" t="s">
        <v>75</v>
      </c>
      <c r="AL851967" s="7" t="s">
        <v>75</v>
      </c>
      <c r="AM851967" s="7" t="s">
        <v>69</v>
      </c>
      <c r="AN851967" s="7" t="s">
        <v>75</v>
      </c>
      <c r="AO851967" s="7" t="s">
        <v>69</v>
      </c>
      <c r="AP851967" s="7" t="s">
        <v>75</v>
      </c>
      <c r="AQ851967" s="7" t="s">
        <v>75</v>
      </c>
      <c r="AR851967" s="7" t="s">
        <v>75</v>
      </c>
      <c r="AS851967" s="7" t="s">
        <v>75</v>
      </c>
      <c r="AT851967" s="7" t="s">
        <v>75</v>
      </c>
      <c r="AU851967" s="7" t="s">
        <v>75</v>
      </c>
      <c r="AV851967" s="7" t="s">
        <v>69</v>
      </c>
      <c r="AW851967" s="7" t="s">
        <v>75</v>
      </c>
      <c r="AX851967" s="7" t="s">
        <v>69</v>
      </c>
      <c r="AY851967" s="7" t="s">
        <v>75</v>
      </c>
      <c r="AZ851967" s="7" t="s">
        <v>75</v>
      </c>
      <c r="BA851967" s="7" t="s">
        <v>75</v>
      </c>
      <c r="BB851967" s="7" t="s">
        <v>75</v>
      </c>
      <c r="BC851967" s="7" t="s">
        <v>75</v>
      </c>
      <c r="BD851967" s="7" t="s">
        <v>69</v>
      </c>
      <c r="BE851967" s="7" t="s">
        <v>75</v>
      </c>
      <c r="BF851967" s="7" t="s">
        <v>75</v>
      </c>
      <c r="BG851967" s="7" t="s">
        <v>75</v>
      </c>
      <c r="BH851967" s="7" t="s">
        <v>75</v>
      </c>
      <c r="BI851967" s="7" t="s">
        <v>75</v>
      </c>
      <c r="BJ851967" s="7" t="s">
        <v>75</v>
      </c>
      <c r="BK851967" s="7" t="s">
        <v>75</v>
      </c>
      <c r="BL851967" s="7" t="s">
        <v>75</v>
      </c>
      <c r="BM851967" s="7" t="s">
        <v>75</v>
      </c>
      <c r="BN851967" s="7" t="s">
        <v>69</v>
      </c>
      <c r="BO851967" s="13"/>
      <c r="BP851967" s="7" t="s">
        <v>75</v>
      </c>
      <c r="BQ851967" s="7" t="s">
        <v>75</v>
      </c>
      <c r="BR851967" s="7" t="s">
        <v>75</v>
      </c>
      <c r="BS851967" s="7" t="s">
        <v>75</v>
      </c>
      <c r="BT851967" s="7" t="s">
        <v>75</v>
      </c>
      <c r="BU851967" s="7" t="s">
        <v>75</v>
      </c>
      <c r="BV851967" s="7" t="s">
        <v>69</v>
      </c>
      <c r="BW851967" s="7" t="s">
        <v>69</v>
      </c>
      <c r="BX851967" s="7" t="s">
        <v>69</v>
      </c>
      <c r="BY851967" s="7" t="s">
        <v>75</v>
      </c>
      <c r="BZ851967" s="7" t="s">
        <v>75</v>
      </c>
      <c r="CA851967" s="7" t="s">
        <v>69</v>
      </c>
      <c r="CB851967" s="7" t="s">
        <v>69</v>
      </c>
      <c r="CC851967" s="7" t="s">
        <v>75</v>
      </c>
      <c r="CD851967" s="7" t="s">
        <v>75</v>
      </c>
      <c r="CE851967" s="7" t="s">
        <v>75</v>
      </c>
      <c r="CF851967" s="7" t="s">
        <v>75</v>
      </c>
      <c r="CG851967" s="7" t="s">
        <v>75</v>
      </c>
      <c r="CH851967" s="7" t="s">
        <v>69</v>
      </c>
      <c r="CI851967" s="7" t="s">
        <v>75</v>
      </c>
      <c r="CJ851967" s="7" t="s">
        <v>75</v>
      </c>
      <c r="CK851967" s="7" t="s">
        <v>75</v>
      </c>
      <c r="CL851967" s="7" t="s">
        <v>75</v>
      </c>
    </row>
    <row r="851968" spans="1:90" x14ac:dyDescent="0.25">
      <c r="A851968" s="1" t="s">
        <v>8</v>
      </c>
      <c r="B851968" s="13" t="s">
        <v>70</v>
      </c>
      <c r="C851968" s="7" t="s">
        <v>70</v>
      </c>
      <c r="D851968" s="11" t="s">
        <v>76</v>
      </c>
      <c r="E851968" s="11" t="s">
        <v>76</v>
      </c>
      <c r="F851968" s="11" t="s">
        <v>70</v>
      </c>
      <c r="G851968" s="11" t="s">
        <v>76</v>
      </c>
      <c r="H851968" s="11" t="s">
        <v>85</v>
      </c>
      <c r="I851968" s="11" t="s">
        <v>70</v>
      </c>
      <c r="J851968" s="11" t="s">
        <v>76</v>
      </c>
      <c r="K851968" s="11" t="s">
        <v>76</v>
      </c>
      <c r="L851968" s="11" t="s">
        <v>76</v>
      </c>
      <c r="M851968" s="13" t="s">
        <v>76</v>
      </c>
      <c r="N851968" s="11" t="s">
        <v>76</v>
      </c>
      <c r="O851968" s="11" t="s">
        <v>76</v>
      </c>
      <c r="P851968" s="11" t="s">
        <v>76</v>
      </c>
      <c r="Q851968" s="11" t="s">
        <v>99</v>
      </c>
      <c r="R851968" s="13" t="s">
        <v>76</v>
      </c>
      <c r="S851968" s="13" t="s">
        <v>76</v>
      </c>
      <c r="T851968" s="11" t="s">
        <v>104</v>
      </c>
      <c r="U851968" s="11" t="s">
        <v>76</v>
      </c>
      <c r="V851968" s="11" t="s">
        <v>70</v>
      </c>
      <c r="W851968" s="11" t="s">
        <v>104</v>
      </c>
      <c r="X851968" s="11" t="s">
        <v>70</v>
      </c>
      <c r="Y851968" s="11" t="s">
        <v>76</v>
      </c>
      <c r="Z851968" s="11" t="s">
        <v>76</v>
      </c>
      <c r="AA851968" s="11" t="s">
        <v>76</v>
      </c>
      <c r="AB851968" s="11" t="s">
        <v>76</v>
      </c>
      <c r="AC851968" s="11" t="s">
        <v>76</v>
      </c>
      <c r="AD851968" s="11" t="s">
        <v>76</v>
      </c>
      <c r="AE851968" s="11" t="s">
        <v>104</v>
      </c>
      <c r="AF851968" s="11" t="s">
        <v>76</v>
      </c>
      <c r="AG851968" s="11" t="s">
        <v>70</v>
      </c>
      <c r="AH851968" s="11" t="s">
        <v>76</v>
      </c>
      <c r="AI851968" s="11" t="s">
        <v>99</v>
      </c>
      <c r="AJ851968" s="11" t="s">
        <v>76</v>
      </c>
      <c r="AK851968" s="11" t="s">
        <v>76</v>
      </c>
      <c r="AL851968" s="11" t="s">
        <v>76</v>
      </c>
      <c r="AM851968" s="11" t="s">
        <v>70</v>
      </c>
      <c r="AN851968" s="11" t="s">
        <v>76</v>
      </c>
      <c r="AO851968" s="11" t="s">
        <v>70</v>
      </c>
      <c r="AP851968" s="11" t="s">
        <v>76</v>
      </c>
      <c r="AQ851968" s="11" t="s">
        <v>76</v>
      </c>
      <c r="AR851968" s="11" t="s">
        <v>76</v>
      </c>
      <c r="AS851968" s="11" t="s">
        <v>76</v>
      </c>
      <c r="AT851968" s="11" t="s">
        <v>76</v>
      </c>
      <c r="AU851968" s="13" t="s">
        <v>76</v>
      </c>
      <c r="AV851968" s="7" t="s">
        <v>151</v>
      </c>
      <c r="AW851968" s="11" t="s">
        <v>76</v>
      </c>
      <c r="AX851968" s="13" t="s">
        <v>151</v>
      </c>
      <c r="AY851968" s="11" t="s">
        <v>76</v>
      </c>
      <c r="AZ851968" s="11" t="s">
        <v>76</v>
      </c>
      <c r="BA851968" s="11" t="s">
        <v>104</v>
      </c>
      <c r="BB851968" s="11" t="s">
        <v>76</v>
      </c>
      <c r="BC851968" s="11" t="s">
        <v>76</v>
      </c>
      <c r="BD851968" s="11" t="s">
        <v>70</v>
      </c>
      <c r="BE851968" s="11" t="s">
        <v>76</v>
      </c>
      <c r="BF851968" s="11" t="s">
        <v>76</v>
      </c>
      <c r="BG851968" s="11" t="s">
        <v>76</v>
      </c>
      <c r="BH851968" s="11" t="s">
        <v>76</v>
      </c>
      <c r="BI851968" s="11" t="s">
        <v>76</v>
      </c>
      <c r="BJ851968" s="11" t="s">
        <v>76</v>
      </c>
      <c r="BK851968" s="11" t="s">
        <v>76</v>
      </c>
      <c r="BL851968" s="11" t="s">
        <v>76</v>
      </c>
      <c r="BM851968" s="11" t="s">
        <v>76</v>
      </c>
      <c r="BN851968" s="11" t="s">
        <v>70</v>
      </c>
      <c r="BO851968" s="11" t="s">
        <v>85</v>
      </c>
      <c r="BP851968" s="11" t="s">
        <v>76</v>
      </c>
      <c r="BQ851968" s="11" t="s">
        <v>76</v>
      </c>
      <c r="BR851968" s="11" t="s">
        <v>76</v>
      </c>
      <c r="BS851968" s="11" t="s">
        <v>76</v>
      </c>
      <c r="BT851968" s="11" t="s">
        <v>76</v>
      </c>
      <c r="BU851968" s="11" t="s">
        <v>76</v>
      </c>
      <c r="BV851968" s="11" t="s">
        <v>70</v>
      </c>
      <c r="BW851968" s="11" t="s">
        <v>70</v>
      </c>
      <c r="BX851968" s="11" t="s">
        <v>70</v>
      </c>
      <c r="BY851968" s="11" t="s">
        <v>104</v>
      </c>
      <c r="BZ851968" s="11" t="s">
        <v>76</v>
      </c>
      <c r="CA851968" s="11" t="s">
        <v>70</v>
      </c>
      <c r="CB851968" s="11" t="s">
        <v>70</v>
      </c>
      <c r="CC851968" s="11" t="s">
        <v>76</v>
      </c>
      <c r="CD851968" s="11" t="s">
        <v>76</v>
      </c>
      <c r="CE851968" s="11" t="s">
        <v>76</v>
      </c>
      <c r="CF851968" s="11" t="s">
        <v>104</v>
      </c>
      <c r="CG851968" s="11" t="s">
        <v>76</v>
      </c>
      <c r="CH851968" s="11" t="s">
        <v>151</v>
      </c>
      <c r="CI851968" s="11" t="s">
        <v>76</v>
      </c>
      <c r="CJ851968" s="11" t="s">
        <v>76</v>
      </c>
      <c r="CK851968" s="11" t="s">
        <v>76</v>
      </c>
      <c r="CL851968" s="11" t="s">
        <v>76</v>
      </c>
    </row>
    <row r="851969" spans="1:90" x14ac:dyDescent="0.25">
      <c r="A851969" s="1" t="s">
        <v>9</v>
      </c>
      <c r="AI851969" s="7" t="s">
        <v>56</v>
      </c>
      <c r="AK851969" s="7" t="s">
        <v>56</v>
      </c>
      <c r="AL851969" s="7" t="s">
        <v>56</v>
      </c>
      <c r="AM851969" s="7" t="s">
        <v>56</v>
      </c>
      <c r="AN851969" s="7" t="s">
        <v>56</v>
      </c>
      <c r="AO851969" s="7" t="s">
        <v>56</v>
      </c>
      <c r="AT851969" s="13"/>
      <c r="AY851969" s="7" t="s">
        <v>56</v>
      </c>
      <c r="AZ851969" s="7" t="s">
        <v>56</v>
      </c>
      <c r="BA851969" s="7" t="s">
        <v>56</v>
      </c>
      <c r="BC851969" s="7" t="s">
        <v>56</v>
      </c>
      <c r="BG851969" s="13" t="s">
        <v>56</v>
      </c>
      <c r="BL851969" s="13" t="s">
        <v>56</v>
      </c>
      <c r="BM851969" s="13"/>
      <c r="BO851969" s="13"/>
      <c r="BQ851969" s="13"/>
      <c r="BR851969" s="13" t="s">
        <v>56</v>
      </c>
      <c r="BS851969" s="13" t="s">
        <v>56</v>
      </c>
      <c r="BY851969" s="7" t="s">
        <v>56</v>
      </c>
      <c r="CL851969" s="7" t="s">
        <v>56</v>
      </c>
    </row>
    <row r="851970" spans="1:90" x14ac:dyDescent="0.25">
      <c r="A851970" s="1" t="s">
        <v>10</v>
      </c>
      <c r="B851970" s="13" t="s">
        <v>56</v>
      </c>
      <c r="C851970" s="7" t="s">
        <v>56</v>
      </c>
      <c r="D851970" s="13" t="s">
        <v>56</v>
      </c>
      <c r="E851970" s="13" t="s">
        <v>56</v>
      </c>
      <c r="F851970" s="13" t="s">
        <v>56</v>
      </c>
      <c r="G851970" s="13" t="s">
        <v>56</v>
      </c>
      <c r="H851970" s="13" t="s">
        <v>56</v>
      </c>
      <c r="I851970" s="13" t="s">
        <v>56</v>
      </c>
      <c r="J851970" s="13" t="s">
        <v>56</v>
      </c>
      <c r="K851970" s="13" t="s">
        <v>56</v>
      </c>
      <c r="L851970" s="13" t="s">
        <v>56</v>
      </c>
      <c r="M851970" s="13" t="s">
        <v>56</v>
      </c>
      <c r="N851970" s="13" t="s">
        <v>56</v>
      </c>
      <c r="O851970" s="13" t="s">
        <v>56</v>
      </c>
      <c r="P851970" s="13" t="s">
        <v>56</v>
      </c>
      <c r="Q851970" s="13" t="s">
        <v>56</v>
      </c>
      <c r="R851970" s="13" t="s">
        <v>56</v>
      </c>
      <c r="S851970" s="13" t="s">
        <v>56</v>
      </c>
      <c r="T851970" s="7" t="s">
        <v>56</v>
      </c>
      <c r="U851970" s="7" t="s">
        <v>56</v>
      </c>
      <c r="V851970" s="7" t="s">
        <v>56</v>
      </c>
      <c r="W851970" s="7" t="s">
        <v>56</v>
      </c>
      <c r="X851970" s="7" t="s">
        <v>56</v>
      </c>
      <c r="Y851970" s="7" t="s">
        <v>56</v>
      </c>
      <c r="Z851970" s="7" t="s">
        <v>56</v>
      </c>
      <c r="AA851970" s="7" t="s">
        <v>56</v>
      </c>
      <c r="AB851970" s="7" t="s">
        <v>56</v>
      </c>
      <c r="AC851970" s="7" t="s">
        <v>56</v>
      </c>
      <c r="AD851970" s="7" t="s">
        <v>56</v>
      </c>
      <c r="AE851970" s="7" t="s">
        <v>56</v>
      </c>
      <c r="AS851970" s="13"/>
      <c r="BE851970" s="13"/>
      <c r="BT851970" s="13"/>
    </row>
    <row r="851971" spans="1:90" x14ac:dyDescent="0.25">
      <c r="A851971" s="1" t="s">
        <v>11</v>
      </c>
      <c r="AF851971" s="7" t="s">
        <v>56</v>
      </c>
      <c r="AG851971" s="13" t="s">
        <v>56</v>
      </c>
      <c r="AH851971" s="7" t="s">
        <v>56</v>
      </c>
      <c r="AJ851971" s="13" t="s">
        <v>56</v>
      </c>
      <c r="AN851971" s="13"/>
      <c r="AP851971" s="13" t="s">
        <v>56</v>
      </c>
      <c r="AQ851971" s="13" t="s">
        <v>56</v>
      </c>
      <c r="AR851971" s="13" t="s">
        <v>56</v>
      </c>
      <c r="AS851971" s="7" t="s">
        <v>56</v>
      </c>
      <c r="AT851971" s="7" t="s">
        <v>56</v>
      </c>
      <c r="AU851971" s="13" t="s">
        <v>56</v>
      </c>
      <c r="AV851971" s="13" t="s">
        <v>56</v>
      </c>
      <c r="AW851971" s="13" t="s">
        <v>56</v>
      </c>
      <c r="AX851971" s="13" t="s">
        <v>56</v>
      </c>
      <c r="BB851971" s="13" t="s">
        <v>56</v>
      </c>
      <c r="BD851971" s="13" t="s">
        <v>56</v>
      </c>
      <c r="BE851971" s="13" t="s">
        <v>56</v>
      </c>
      <c r="BF851971" s="13" t="s">
        <v>56</v>
      </c>
      <c r="BH851971" s="7" t="s">
        <v>56</v>
      </c>
      <c r="BI851971" s="13" t="s">
        <v>56</v>
      </c>
      <c r="BJ851971" s="13" t="s">
        <v>56</v>
      </c>
      <c r="BK851971" s="13" t="s">
        <v>56</v>
      </c>
      <c r="BM851971" s="7" t="s">
        <v>56</v>
      </c>
      <c r="BN851971" s="13" t="s">
        <v>56</v>
      </c>
      <c r="BO851971" s="7" t="s">
        <v>56</v>
      </c>
      <c r="BP851971" s="7" t="s">
        <v>56</v>
      </c>
      <c r="BQ851971" s="7" t="s">
        <v>56</v>
      </c>
      <c r="BT851971" s="13" t="s">
        <v>56</v>
      </c>
      <c r="BU851971" s="13" t="s">
        <v>56</v>
      </c>
      <c r="BV851971" s="13" t="s">
        <v>56</v>
      </c>
      <c r="BW851971" s="13" t="s">
        <v>56</v>
      </c>
      <c r="BX851971" s="13" t="s">
        <v>56</v>
      </c>
      <c r="BZ851971" s="13" t="s">
        <v>56</v>
      </c>
      <c r="CA851971" s="7" t="s">
        <v>56</v>
      </c>
      <c r="CB851971" s="7" t="s">
        <v>56</v>
      </c>
      <c r="CC851971" s="7" t="s">
        <v>56</v>
      </c>
      <c r="CD851971" s="7" t="s">
        <v>56</v>
      </c>
      <c r="CE851971" s="7" t="s">
        <v>56</v>
      </c>
      <c r="CF851971" s="7" t="s">
        <v>56</v>
      </c>
      <c r="CG851971" s="7" t="s">
        <v>56</v>
      </c>
      <c r="CH851971" s="7" t="s">
        <v>56</v>
      </c>
      <c r="CI851971" s="7" t="s">
        <v>56</v>
      </c>
      <c r="CJ851971" s="7" t="s">
        <v>56</v>
      </c>
      <c r="CK851971" s="7" t="s">
        <v>56</v>
      </c>
    </row>
    <row r="851972" spans="1:90" x14ac:dyDescent="0.25">
      <c r="A851972" s="16" t="s">
        <v>12</v>
      </c>
      <c r="C851972" s="13"/>
      <c r="AF851972" s="7" t="s">
        <v>56</v>
      </c>
      <c r="AG851972" s="13" t="s">
        <v>56</v>
      </c>
      <c r="AH851972" s="7" t="s">
        <v>56</v>
      </c>
      <c r="AI851972" s="13" t="s">
        <v>56</v>
      </c>
      <c r="AJ851972" s="13" t="s">
        <v>56</v>
      </c>
      <c r="AK851972" s="13" t="s">
        <v>56</v>
      </c>
      <c r="AL851972" s="13" t="s">
        <v>56</v>
      </c>
      <c r="AM851972" s="13" t="s">
        <v>56</v>
      </c>
      <c r="AN851972" s="13" t="s">
        <v>56</v>
      </c>
      <c r="AO851972" s="13" t="s">
        <v>56</v>
      </c>
      <c r="AP851972" s="13" t="s">
        <v>56</v>
      </c>
      <c r="AQ851972" s="13" t="s">
        <v>56</v>
      </c>
      <c r="AR851972" s="13" t="s">
        <v>56</v>
      </c>
      <c r="AS851972" s="7" t="s">
        <v>56</v>
      </c>
      <c r="AT851972" s="7" t="s">
        <v>56</v>
      </c>
      <c r="AU851972" s="13" t="s">
        <v>56</v>
      </c>
      <c r="AV851972" s="13" t="s">
        <v>56</v>
      </c>
      <c r="AW851972" s="13" t="s">
        <v>56</v>
      </c>
      <c r="AX851972" s="13" t="s">
        <v>56</v>
      </c>
      <c r="AY851972" s="13" t="s">
        <v>56</v>
      </c>
      <c r="AZ851972" s="13" t="s">
        <v>56</v>
      </c>
      <c r="BA851972" s="13" t="s">
        <v>56</v>
      </c>
      <c r="BB851972" s="13" t="s">
        <v>56</v>
      </c>
      <c r="BC851972" s="13" t="s">
        <v>56</v>
      </c>
      <c r="BD851972" s="13" t="s">
        <v>56</v>
      </c>
      <c r="BE851972" s="13" t="s">
        <v>56</v>
      </c>
      <c r="BF851972" s="13" t="s">
        <v>56</v>
      </c>
      <c r="BG851972" s="13" t="s">
        <v>56</v>
      </c>
      <c r="BH851972" s="7" t="s">
        <v>56</v>
      </c>
      <c r="BI851972" s="13" t="s">
        <v>56</v>
      </c>
      <c r="BJ851972" s="13" t="s">
        <v>56</v>
      </c>
      <c r="BK851972" s="13" t="s">
        <v>56</v>
      </c>
      <c r="BL851972" s="13" t="s">
        <v>56</v>
      </c>
      <c r="BM851972" s="7" t="s">
        <v>56</v>
      </c>
      <c r="BN851972" s="13" t="s">
        <v>56</v>
      </c>
      <c r="BO851972" s="13" t="s">
        <v>56</v>
      </c>
      <c r="BP851972" s="7" t="s">
        <v>56</v>
      </c>
      <c r="BQ851972" s="7" t="s">
        <v>56</v>
      </c>
      <c r="BR851972" s="13" t="s">
        <v>56</v>
      </c>
      <c r="BS851972" s="13" t="s">
        <v>56</v>
      </c>
      <c r="BT851972" s="13" t="s">
        <v>56</v>
      </c>
      <c r="BU851972" s="13" t="s">
        <v>56</v>
      </c>
      <c r="BV851972" s="13" t="s">
        <v>56</v>
      </c>
      <c r="BW851972" s="13" t="s">
        <v>56</v>
      </c>
      <c r="BX851972" s="13" t="s">
        <v>56</v>
      </c>
      <c r="BY851972" s="7" t="s">
        <v>56</v>
      </c>
      <c r="CA851972" s="7" t="s">
        <v>56</v>
      </c>
      <c r="CB851972" s="7" t="s">
        <v>56</v>
      </c>
      <c r="CC851972" s="7" t="s">
        <v>56</v>
      </c>
      <c r="CE851972" s="7" t="s">
        <v>56</v>
      </c>
      <c r="CG851972" s="7" t="s">
        <v>56</v>
      </c>
      <c r="CH851972" s="7" t="s">
        <v>56</v>
      </c>
      <c r="CI851972" s="7" t="s">
        <v>56</v>
      </c>
      <c r="CK851972" s="7" t="s">
        <v>56</v>
      </c>
      <c r="CL851972" s="7" t="s">
        <v>56</v>
      </c>
    </row>
    <row r="851973" spans="1:90" x14ac:dyDescent="0.25">
      <c r="A851973" s="7" t="s">
        <v>13</v>
      </c>
      <c r="AF851973" s="7">
        <v>1</v>
      </c>
      <c r="AG851973" s="7">
        <v>1</v>
      </c>
      <c r="AH851973" s="7">
        <v>1</v>
      </c>
      <c r="AI851973" s="7">
        <v>2</v>
      </c>
      <c r="AJ851973" s="13">
        <v>1</v>
      </c>
      <c r="AL851973" s="7">
        <v>2</v>
      </c>
      <c r="AN851973" s="7">
        <v>2</v>
      </c>
      <c r="AP851973" s="7">
        <v>1</v>
      </c>
      <c r="AT851973" s="7">
        <v>1</v>
      </c>
      <c r="AU851973" s="7">
        <v>1</v>
      </c>
      <c r="AV851973" s="7">
        <v>1</v>
      </c>
      <c r="AW851973" s="7">
        <v>1</v>
      </c>
      <c r="AX851973" s="7">
        <v>2</v>
      </c>
      <c r="AY851973" s="7">
        <v>2</v>
      </c>
      <c r="AZ851973" s="7">
        <v>1</v>
      </c>
      <c r="BB851973" s="7">
        <v>1</v>
      </c>
      <c r="BC851973" s="7">
        <v>2</v>
      </c>
      <c r="BD851973" s="13" t="s">
        <v>157</v>
      </c>
      <c r="BF851973" s="7">
        <v>1</v>
      </c>
      <c r="BG851973" s="7">
        <v>2</v>
      </c>
      <c r="BI851973" s="7">
        <v>1</v>
      </c>
      <c r="BM851973" s="7">
        <v>2</v>
      </c>
      <c r="BP851973" s="7">
        <v>1</v>
      </c>
      <c r="BQ851973" s="7">
        <v>1</v>
      </c>
      <c r="BR851973" s="13">
        <v>2</v>
      </c>
      <c r="BS851973" s="7">
        <v>1</v>
      </c>
      <c r="BU851973" s="7">
        <v>1</v>
      </c>
      <c r="BW851973" s="7">
        <v>1</v>
      </c>
      <c r="BX851973" s="7">
        <v>3</v>
      </c>
      <c r="BY851973" s="7">
        <v>1</v>
      </c>
      <c r="CA851973" s="7">
        <v>1</v>
      </c>
      <c r="CB851973" s="7">
        <v>1</v>
      </c>
      <c r="CG851973" s="7">
        <v>1</v>
      </c>
      <c r="CH851973" s="7">
        <v>1</v>
      </c>
      <c r="CI851973" s="7">
        <v>2</v>
      </c>
      <c r="CK851973" s="7">
        <v>1</v>
      </c>
    </row>
    <row r="851974" spans="1:90" x14ac:dyDescent="0.25">
      <c r="A851974" s="7" t="s">
        <v>14</v>
      </c>
      <c r="AF851974" s="13" t="s">
        <v>122</v>
      </c>
      <c r="AH851974" s="7" t="s">
        <v>126</v>
      </c>
      <c r="AI851974" s="7">
        <v>4</v>
      </c>
      <c r="AJ851974" s="7">
        <v>1</v>
      </c>
      <c r="AK851974" s="7">
        <v>2</v>
      </c>
      <c r="AL851974" s="13">
        <v>3</v>
      </c>
      <c r="AM851974" s="7">
        <v>4</v>
      </c>
      <c r="AN851974" s="13" t="s">
        <v>137</v>
      </c>
      <c r="AO851974" s="7">
        <v>4</v>
      </c>
      <c r="AQ851974" s="13" t="s">
        <v>141</v>
      </c>
      <c r="AR851974" s="13" t="s">
        <v>141</v>
      </c>
      <c r="AS851974" s="7" t="s">
        <v>141</v>
      </c>
      <c r="AT851974" s="7">
        <v>1</v>
      </c>
      <c r="AU851974" s="13" t="s">
        <v>141</v>
      </c>
      <c r="AV851974" s="13" t="s">
        <v>141</v>
      </c>
      <c r="AW851974" s="13" t="s">
        <v>141</v>
      </c>
      <c r="AX851974" s="13" t="s">
        <v>141</v>
      </c>
      <c r="AY851974" s="7" t="s">
        <v>157</v>
      </c>
      <c r="BA851974" s="7">
        <v>1</v>
      </c>
      <c r="BE851974" s="13" t="s">
        <v>141</v>
      </c>
      <c r="BG851974" s="7">
        <v>9</v>
      </c>
      <c r="BH851974" s="13" t="s">
        <v>141</v>
      </c>
      <c r="BJ851974" s="13" t="s">
        <v>141</v>
      </c>
      <c r="BK851974" s="13" t="s">
        <v>141</v>
      </c>
      <c r="BL851974" s="7">
        <v>2</v>
      </c>
      <c r="BN851974" s="13" t="s">
        <v>141</v>
      </c>
      <c r="BO851974" s="7">
        <v>1</v>
      </c>
      <c r="BP851974" s="13" t="s">
        <v>141</v>
      </c>
      <c r="BQ851974" s="7">
        <v>1</v>
      </c>
      <c r="BR851974" s="13" t="s">
        <v>141</v>
      </c>
      <c r="BS851974" s="7">
        <v>6</v>
      </c>
      <c r="BV851974" s="7">
        <v>1</v>
      </c>
      <c r="BW851974" s="13" t="s">
        <v>141</v>
      </c>
      <c r="BX851974" s="13" t="s">
        <v>141</v>
      </c>
      <c r="BY851974" s="7">
        <v>4</v>
      </c>
      <c r="BZ851974" s="7">
        <v>1</v>
      </c>
      <c r="CC851974" s="7">
        <v>2</v>
      </c>
      <c r="CD851974" s="7">
        <v>1</v>
      </c>
      <c r="CE851974" s="7">
        <v>1</v>
      </c>
      <c r="CG851974" s="7" t="s">
        <v>141</v>
      </c>
      <c r="CH851974" s="7">
        <v>1</v>
      </c>
      <c r="CI851974" s="7">
        <v>3</v>
      </c>
      <c r="CJ851974" s="7" t="s">
        <v>141</v>
      </c>
      <c r="CK851974" s="7">
        <v>1</v>
      </c>
      <c r="CL851974" s="7">
        <v>6</v>
      </c>
    </row>
    <row r="851975" spans="1:90" x14ac:dyDescent="0.25">
      <c r="A851975" s="7" t="s">
        <v>15</v>
      </c>
      <c r="AF851975" s="7">
        <v>1</v>
      </c>
      <c r="AG851975" s="7">
        <f>AG851973+AG851974</f>
        <v>1</v>
      </c>
      <c r="AH851975" s="7">
        <v>2</v>
      </c>
      <c r="AI851975" s="7">
        <f>AI851973+AI851974</f>
        <v>6</v>
      </c>
      <c r="AJ851975" s="7">
        <f>AJ851973+AJ851974</f>
        <v>2</v>
      </c>
      <c r="AK851975" s="7">
        <f>AK851973+AK851974</f>
        <v>2</v>
      </c>
      <c r="AL851975" s="7">
        <f>AL851973+AL851974</f>
        <v>5</v>
      </c>
      <c r="AM851975" s="7">
        <f>AM851973+AM851974</f>
        <v>4</v>
      </c>
      <c r="AN851975" s="7">
        <v>10</v>
      </c>
      <c r="AO851975" s="7">
        <f>AO851973+AO851974</f>
        <v>4</v>
      </c>
      <c r="AP851975" s="7">
        <f>AP851973+AP851974</f>
        <v>1</v>
      </c>
      <c r="AQ851975" s="7">
        <v>1</v>
      </c>
      <c r="AR851975" s="7">
        <v>1</v>
      </c>
      <c r="AS851975" s="7">
        <v>1</v>
      </c>
      <c r="AT851975" s="7">
        <f>AT851973+AT851974</f>
        <v>2</v>
      </c>
      <c r="AU851975" s="7">
        <v>2</v>
      </c>
      <c r="AV851975" s="7">
        <v>2</v>
      </c>
      <c r="AW851975" s="7">
        <v>2</v>
      </c>
      <c r="AX851975" s="7">
        <v>3</v>
      </c>
      <c r="AY851975" s="7">
        <v>4</v>
      </c>
      <c r="AZ851975" s="7">
        <f>AZ851973+AZ851974</f>
        <v>1</v>
      </c>
      <c r="BA851975" s="7">
        <f>BA851973+BA851974</f>
        <v>1</v>
      </c>
      <c r="BB851975" s="7">
        <f>BB851973+BB851974</f>
        <v>1</v>
      </c>
      <c r="BC851975" s="7">
        <f>BC851973+BC851974</f>
        <v>2</v>
      </c>
      <c r="BD851975" s="7">
        <v>2</v>
      </c>
      <c r="BE851975" s="7">
        <v>1</v>
      </c>
      <c r="BF851975" s="7">
        <f>BF851973+BF851974</f>
        <v>1</v>
      </c>
      <c r="BG851975" s="7">
        <f>BG851973+BG851974</f>
        <v>11</v>
      </c>
      <c r="BH851975" s="7">
        <v>1</v>
      </c>
      <c r="BI851975" s="7">
        <f>BI851973+BI851974</f>
        <v>1</v>
      </c>
      <c r="BJ851975" s="7">
        <v>1</v>
      </c>
      <c r="BK851975" s="7">
        <v>1</v>
      </c>
      <c r="BL851975" s="7">
        <f>BL851973+BL851974</f>
        <v>2</v>
      </c>
      <c r="BM851975" s="7">
        <f>BM851973+BM851974</f>
        <v>2</v>
      </c>
      <c r="BN851975" s="7">
        <v>1</v>
      </c>
      <c r="BO851975" s="7">
        <f>BO851973+BO851974</f>
        <v>1</v>
      </c>
      <c r="BP851975" s="7">
        <v>2</v>
      </c>
      <c r="BQ851975" s="7">
        <f>BQ851973+BQ851974</f>
        <v>2</v>
      </c>
      <c r="BR851975" s="7">
        <v>3</v>
      </c>
      <c r="BS851975" s="7">
        <f>BS851973+BS851974</f>
        <v>7</v>
      </c>
      <c r="BU851975" s="7">
        <f>BU851973+BU851974</f>
        <v>1</v>
      </c>
      <c r="BV851975" s="7">
        <f>BV851973+BV851974</f>
        <v>1</v>
      </c>
      <c r="BW851975" s="7">
        <v>2</v>
      </c>
      <c r="BX851975" s="7">
        <v>4</v>
      </c>
      <c r="BY851975" s="7">
        <v>5</v>
      </c>
      <c r="BZ851975" s="7">
        <v>1</v>
      </c>
      <c r="CA851975" s="7">
        <v>1</v>
      </c>
      <c r="CB851975" s="7">
        <v>1</v>
      </c>
      <c r="CC851975" s="7">
        <v>2</v>
      </c>
      <c r="CD851975" s="7">
        <v>1</v>
      </c>
      <c r="CE851975" s="7">
        <v>1</v>
      </c>
      <c r="CG851975" s="7">
        <v>2</v>
      </c>
      <c r="CH851975" s="7">
        <v>2</v>
      </c>
      <c r="CI851975" s="7">
        <v>5</v>
      </c>
      <c r="CJ851975" s="7">
        <v>1</v>
      </c>
      <c r="CK851975" s="7">
        <v>2</v>
      </c>
      <c r="CL851975" s="7">
        <v>6</v>
      </c>
    </row>
    <row r="851976" spans="1:90" x14ac:dyDescent="0.25">
      <c r="A851976" s="1" t="s">
        <v>16</v>
      </c>
      <c r="AF851976" s="13" t="s">
        <v>56</v>
      </c>
      <c r="AH851976" s="7" t="s">
        <v>56</v>
      </c>
      <c r="AI851976" s="13" t="s">
        <v>56</v>
      </c>
      <c r="AJ851976" s="13" t="s">
        <v>56</v>
      </c>
      <c r="AK851976" s="13" t="s">
        <v>56</v>
      </c>
      <c r="AL851976" s="13" t="s">
        <v>56</v>
      </c>
      <c r="AN851976" s="13" t="s">
        <v>56</v>
      </c>
      <c r="AT851976" s="13" t="s">
        <v>56</v>
      </c>
      <c r="AU851976" s="13" t="s">
        <v>56</v>
      </c>
      <c r="AV851976" s="13" t="s">
        <v>56</v>
      </c>
      <c r="AW851976" s="13" t="s">
        <v>56</v>
      </c>
      <c r="AX851976" s="13" t="s">
        <v>56</v>
      </c>
      <c r="AY851976" s="13" t="s">
        <v>56</v>
      </c>
      <c r="BG851976" s="13" t="s">
        <v>56</v>
      </c>
      <c r="BP851976" s="13" t="s">
        <v>56</v>
      </c>
      <c r="BQ851976" s="7" t="s">
        <v>56</v>
      </c>
      <c r="BR851976" s="7" t="s">
        <v>56</v>
      </c>
      <c r="BS851976" s="7" t="s">
        <v>56</v>
      </c>
      <c r="BW851976" s="13" t="s">
        <v>56</v>
      </c>
      <c r="BX851976" s="13" t="s">
        <v>56</v>
      </c>
      <c r="BY851976" s="7" t="s">
        <v>56</v>
      </c>
      <c r="CG851976" s="7" t="s">
        <v>56</v>
      </c>
      <c r="CH851976" s="7" t="s">
        <v>56</v>
      </c>
      <c r="CI851976" s="7" t="s">
        <v>56</v>
      </c>
      <c r="CK851976" s="7" t="s">
        <v>56</v>
      </c>
    </row>
    <row r="851977" spans="1:90" x14ac:dyDescent="0.25">
      <c r="A851977" s="16" t="s">
        <v>17</v>
      </c>
      <c r="AF851977" s="13"/>
      <c r="AI851977" s="13"/>
      <c r="AJ851977" s="13"/>
      <c r="AK851977" s="13"/>
      <c r="AL851977" s="13"/>
      <c r="AN851977" s="13"/>
      <c r="AT851977" s="13"/>
      <c r="AU851977" s="13"/>
      <c r="AV851977" s="13"/>
      <c r="AW851977" s="13"/>
      <c r="AX851977" s="13"/>
      <c r="AY851977" s="13"/>
      <c r="BG851977" s="13"/>
      <c r="BP851977" s="13">
        <v>1</v>
      </c>
    </row>
    <row r="851978" spans="1:90" x14ac:dyDescent="0.25">
      <c r="A851978" s="16" t="s">
        <v>18</v>
      </c>
      <c r="AF851978" s="13"/>
      <c r="AI851978" s="13"/>
      <c r="AJ851978" s="13"/>
      <c r="AK851978" s="13"/>
      <c r="AL851978" s="13"/>
      <c r="AN851978" s="13"/>
      <c r="AT851978" s="13"/>
      <c r="AU851978" s="13"/>
      <c r="AV851978" s="13"/>
      <c r="AW851978" s="13"/>
      <c r="AX851978" s="13"/>
      <c r="AY851978" s="13"/>
      <c r="AZ851978" s="7">
        <v>429</v>
      </c>
    </row>
    <row r="851979" spans="1:90" x14ac:dyDescent="0.25">
      <c r="A851979" s="1" t="s">
        <v>19</v>
      </c>
      <c r="AI851979" s="7">
        <v>1</v>
      </c>
      <c r="AY851979" s="7">
        <v>1</v>
      </c>
      <c r="BC851979" s="7">
        <v>1</v>
      </c>
    </row>
    <row r="851980" spans="1:90" x14ac:dyDescent="0.25">
      <c r="A851980" s="16" t="s">
        <v>20</v>
      </c>
      <c r="AF851980" s="13"/>
      <c r="AI851980" s="13"/>
      <c r="AJ851980" s="13"/>
      <c r="AK851980" s="13"/>
      <c r="AL851980" s="13"/>
      <c r="AN851980" s="13"/>
      <c r="AT851980" s="13"/>
      <c r="AU851980" s="13"/>
      <c r="AV851980" s="13"/>
      <c r="AW851980" s="13"/>
      <c r="AX851980" s="13"/>
      <c r="AY851980" s="13"/>
      <c r="BB851980" s="7">
        <v>2</v>
      </c>
    </row>
    <row r="851981" spans="1:90" x14ac:dyDescent="0.25">
      <c r="A851981" s="1" t="s">
        <v>21</v>
      </c>
      <c r="AH851981" s="7">
        <v>1</v>
      </c>
      <c r="AT851981" s="7">
        <v>1</v>
      </c>
    </row>
    <row r="851982" spans="1:90" x14ac:dyDescent="0.25">
      <c r="A851982" s="1" t="s">
        <v>22</v>
      </c>
      <c r="BG851982" s="7">
        <v>27</v>
      </c>
      <c r="BR851982" s="7">
        <v>1</v>
      </c>
      <c r="BX851982" s="7">
        <v>1</v>
      </c>
    </row>
    <row r="851983" spans="1:90" x14ac:dyDescent="0.25">
      <c r="A851983" s="17" t="s">
        <v>48</v>
      </c>
      <c r="AJ851983" s="7">
        <v>1</v>
      </c>
      <c r="AV851983" s="7">
        <v>1</v>
      </c>
      <c r="BF851983" s="7">
        <v>1</v>
      </c>
      <c r="CI851983" s="7">
        <v>1</v>
      </c>
    </row>
    <row r="851984" spans="1:90" x14ac:dyDescent="0.25">
      <c r="A851984" s="16" t="s">
        <v>23</v>
      </c>
      <c r="AI851984" s="7">
        <v>4</v>
      </c>
      <c r="AL851984" s="13">
        <v>3</v>
      </c>
      <c r="AP851984" s="7">
        <v>1</v>
      </c>
      <c r="AU851984" s="7">
        <v>1</v>
      </c>
      <c r="AW851984" s="7">
        <v>1</v>
      </c>
      <c r="AX851984" s="7">
        <v>1</v>
      </c>
      <c r="AY851984" s="7">
        <v>1</v>
      </c>
      <c r="BC851984" s="7">
        <v>36</v>
      </c>
      <c r="BD851984" s="7">
        <v>1</v>
      </c>
      <c r="BG851984" s="7">
        <v>4</v>
      </c>
      <c r="BI851984" s="7">
        <v>1</v>
      </c>
      <c r="BM851984" s="7">
        <v>2</v>
      </c>
      <c r="BQ851984" s="7">
        <v>1</v>
      </c>
      <c r="BR851984" s="7">
        <v>34</v>
      </c>
      <c r="BS851984" s="7">
        <v>10</v>
      </c>
      <c r="BU851984" s="7">
        <v>2</v>
      </c>
      <c r="BW851984" s="7">
        <v>9</v>
      </c>
      <c r="BX851984" s="7">
        <v>2</v>
      </c>
      <c r="BY851984" s="7">
        <v>4</v>
      </c>
      <c r="CB851984" s="7">
        <v>9</v>
      </c>
      <c r="CG851984" s="7">
        <v>4</v>
      </c>
      <c r="CH851984" s="7">
        <v>2</v>
      </c>
      <c r="CK851984" s="7">
        <v>9</v>
      </c>
    </row>
    <row r="851985" spans="1:90" x14ac:dyDescent="0.25">
      <c r="A851985" s="17" t="s">
        <v>211</v>
      </c>
      <c r="AL851985" s="13"/>
      <c r="BD851985" s="7">
        <v>1</v>
      </c>
      <c r="CA851985" s="7">
        <v>1</v>
      </c>
    </row>
    <row r="851986" spans="1:90" x14ac:dyDescent="0.25">
      <c r="A851986" s="1" t="s">
        <v>24</v>
      </c>
      <c r="AF851986" s="7">
        <v>2</v>
      </c>
      <c r="AG851986" s="7">
        <v>3</v>
      </c>
      <c r="AL851986" s="7">
        <v>1</v>
      </c>
      <c r="AN851986" s="7">
        <v>2</v>
      </c>
      <c r="AX851986" s="7">
        <v>1</v>
      </c>
    </row>
    <row r="851987" spans="1:90" x14ac:dyDescent="0.25">
      <c r="A851987" s="1" t="s">
        <v>25</v>
      </c>
      <c r="AN851987" s="7">
        <v>1</v>
      </c>
      <c r="BM851987" s="7">
        <v>2</v>
      </c>
      <c r="BX851987" s="7">
        <v>1</v>
      </c>
    </row>
    <row r="851988" spans="1:90" x14ac:dyDescent="0.25">
      <c r="A851988" s="17" t="s">
        <v>49</v>
      </c>
      <c r="AF851988" s="7">
        <v>3</v>
      </c>
      <c r="AL851988" s="7">
        <v>797</v>
      </c>
      <c r="AM851988" s="7">
        <v>11</v>
      </c>
      <c r="AN851988" s="7">
        <v>11</v>
      </c>
      <c r="AR851988" s="7">
        <v>999999999</v>
      </c>
      <c r="AS851988" s="7">
        <v>999999999</v>
      </c>
      <c r="AT851988" s="7">
        <v>11</v>
      </c>
      <c r="AU851988" s="7">
        <v>4</v>
      </c>
      <c r="AV851988" s="7">
        <v>3</v>
      </c>
      <c r="AW851988" s="7">
        <v>2</v>
      </c>
      <c r="AX851988" s="7">
        <v>1</v>
      </c>
      <c r="BE851988" s="7">
        <v>3</v>
      </c>
      <c r="BG851988" s="7">
        <v>75</v>
      </c>
      <c r="BH851988" s="7">
        <v>1</v>
      </c>
      <c r="BJ851988" s="7">
        <v>1</v>
      </c>
      <c r="BK851988" s="7">
        <v>94</v>
      </c>
      <c r="BL851988" s="7">
        <v>638</v>
      </c>
      <c r="BN851988" s="7">
        <v>1</v>
      </c>
      <c r="BP851988" s="7">
        <v>25</v>
      </c>
      <c r="BR851988" s="7">
        <v>14</v>
      </c>
      <c r="BT851988" s="7">
        <v>2</v>
      </c>
      <c r="BV851988" s="7">
        <v>1</v>
      </c>
      <c r="BW851988" s="7">
        <v>4</v>
      </c>
      <c r="BX851988" s="7">
        <v>11</v>
      </c>
      <c r="BY851988" s="7">
        <v>32</v>
      </c>
      <c r="BZ851988" s="7">
        <v>1</v>
      </c>
      <c r="CC851988" s="7">
        <v>7</v>
      </c>
      <c r="CD851988" s="7">
        <v>6</v>
      </c>
      <c r="CE851988" s="7">
        <v>20</v>
      </c>
      <c r="CF851988" s="7">
        <v>2</v>
      </c>
      <c r="CG851988" s="7">
        <v>5</v>
      </c>
      <c r="CH851988" s="7">
        <v>7</v>
      </c>
      <c r="CI851988" s="7">
        <v>66</v>
      </c>
      <c r="CJ851988" s="7">
        <v>3</v>
      </c>
      <c r="CK851988" s="7">
        <v>1</v>
      </c>
      <c r="CL851988" s="7">
        <v>1696</v>
      </c>
    </row>
    <row r="851989" spans="1:90" x14ac:dyDescent="0.25">
      <c r="A851989" s="17" t="s">
        <v>50</v>
      </c>
      <c r="AY851989" s="7">
        <v>5</v>
      </c>
      <c r="CE851989" s="7">
        <v>1</v>
      </c>
      <c r="CH851989" s="7">
        <v>5</v>
      </c>
      <c r="CL851989" s="7">
        <v>178</v>
      </c>
    </row>
    <row r="851990" spans="1:90" x14ac:dyDescent="0.25">
      <c r="A851990" s="1" t="s">
        <v>26</v>
      </c>
      <c r="BG851990" s="7">
        <v>2</v>
      </c>
      <c r="BV851990" s="7">
        <v>6</v>
      </c>
      <c r="BY851990" s="7">
        <v>15</v>
      </c>
      <c r="CL851990" s="7">
        <v>1</v>
      </c>
    </row>
    <row r="851991" spans="1:90" x14ac:dyDescent="0.25">
      <c r="A851991" s="16" t="s">
        <v>27</v>
      </c>
      <c r="BG851991" s="7">
        <v>18</v>
      </c>
      <c r="BS851991" s="7">
        <v>2</v>
      </c>
    </row>
    <row r="851992" spans="1:90" x14ac:dyDescent="0.25">
      <c r="A851992" s="16" t="s">
        <v>28</v>
      </c>
      <c r="BA851992" s="7">
        <v>1933</v>
      </c>
      <c r="BG851992" s="7">
        <v>4</v>
      </c>
      <c r="BL851992" s="7">
        <v>59</v>
      </c>
      <c r="BO851992" s="7">
        <v>5</v>
      </c>
      <c r="CH851992" s="7">
        <v>5</v>
      </c>
      <c r="CI851992" s="7">
        <v>1</v>
      </c>
      <c r="CL851992" s="7">
        <v>161</v>
      </c>
    </row>
    <row r="851993" spans="1:90" x14ac:dyDescent="0.25">
      <c r="A851993" s="16" t="s">
        <v>29</v>
      </c>
      <c r="AN851993" s="13">
        <v>2</v>
      </c>
    </row>
    <row r="851994" spans="1:90" x14ac:dyDescent="0.25">
      <c r="A851994" s="1" t="s">
        <v>30</v>
      </c>
      <c r="AI851994" s="7">
        <v>1</v>
      </c>
      <c r="AY851994" s="7">
        <v>96</v>
      </c>
      <c r="BG851994" s="7">
        <v>27</v>
      </c>
      <c r="BY851994" s="7">
        <v>17</v>
      </c>
    </row>
    <row r="851995" spans="1:90" x14ac:dyDescent="0.25">
      <c r="A851995" s="17" t="s">
        <v>51</v>
      </c>
      <c r="AO851995" s="7">
        <v>2</v>
      </c>
      <c r="AT851995" s="7">
        <v>8</v>
      </c>
      <c r="AY851995" s="7">
        <v>24</v>
      </c>
      <c r="BG851995" s="7">
        <v>3</v>
      </c>
      <c r="BY851995" s="7">
        <v>4</v>
      </c>
    </row>
    <row r="851996" spans="1:90" x14ac:dyDescent="0.25">
      <c r="A851996" s="16" t="s">
        <v>31</v>
      </c>
      <c r="AJ851996" s="7">
        <v>3</v>
      </c>
      <c r="AL851996" s="13">
        <v>109</v>
      </c>
      <c r="AM851996" s="7">
        <v>6</v>
      </c>
      <c r="AN851996" s="7">
        <v>25</v>
      </c>
      <c r="AO851996" s="7">
        <v>10</v>
      </c>
      <c r="BG851996" s="7">
        <v>3</v>
      </c>
      <c r="BS851996" s="7">
        <v>4</v>
      </c>
      <c r="CC851996" s="7">
        <v>4</v>
      </c>
      <c r="CI851996" s="7">
        <v>2</v>
      </c>
      <c r="CL851996" s="7">
        <v>3</v>
      </c>
    </row>
    <row r="851997" spans="1:90" x14ac:dyDescent="0.25">
      <c r="A851997" s="16" t="s">
        <v>32</v>
      </c>
    </row>
    <row r="851998" spans="1:90" x14ac:dyDescent="0.25">
      <c r="A851998" s="16" t="s">
        <v>33</v>
      </c>
      <c r="BG851998" s="7">
        <v>2</v>
      </c>
      <c r="BL851998" s="7">
        <v>2</v>
      </c>
      <c r="BS851998" s="7">
        <v>4</v>
      </c>
    </row>
    <row r="851999" spans="1:90" x14ac:dyDescent="0.25">
      <c r="A851999" s="1" t="s">
        <v>34</v>
      </c>
      <c r="AI851999" s="7">
        <v>73</v>
      </c>
    </row>
    <row r="852000" spans="1:90" x14ac:dyDescent="0.25">
      <c r="A852000" s="16" t="s">
        <v>35</v>
      </c>
      <c r="AK852000" s="7">
        <v>15</v>
      </c>
      <c r="AL852000" s="13">
        <v>72</v>
      </c>
      <c r="AM852000" s="7">
        <v>7</v>
      </c>
      <c r="AN852000" s="7">
        <v>1</v>
      </c>
      <c r="AO852000" s="7">
        <v>10</v>
      </c>
      <c r="BG852000" s="7">
        <v>2</v>
      </c>
      <c r="BS852000" s="7">
        <v>12</v>
      </c>
      <c r="CC852000" s="7">
        <v>4</v>
      </c>
      <c r="CE852000" s="7">
        <v>1</v>
      </c>
    </row>
    <row r="852001" spans="1:90" x14ac:dyDescent="0.25">
      <c r="A852001" s="1" t="s">
        <v>36</v>
      </c>
      <c r="AL852001" s="7">
        <v>9</v>
      </c>
      <c r="AM852001" s="7">
        <v>2</v>
      </c>
      <c r="AN852001" s="7">
        <v>3</v>
      </c>
      <c r="AO852001" s="7">
        <v>5</v>
      </c>
      <c r="BQ852001" s="7">
        <v>1</v>
      </c>
    </row>
    <row r="852002" spans="1:90" x14ac:dyDescent="0.25">
      <c r="A852002" s="1" t="s">
        <v>37</v>
      </c>
      <c r="BS852002" s="7">
        <v>34</v>
      </c>
    </row>
    <row r="852003" spans="1:90" x14ac:dyDescent="0.25">
      <c r="A852003" s="1" t="s">
        <v>38</v>
      </c>
      <c r="AI852003" s="7">
        <v>1</v>
      </c>
    </row>
    <row r="852004" spans="1:90" x14ac:dyDescent="0.25">
      <c r="A852004" s="1" t="s">
        <v>39</v>
      </c>
      <c r="AI852004" s="7">
        <v>1</v>
      </c>
      <c r="CL852004" s="7">
        <v>1</v>
      </c>
    </row>
    <row r="852005" spans="1:90" x14ac:dyDescent="0.25">
      <c r="A852005" s="1" t="s">
        <v>40</v>
      </c>
      <c r="AK852005" s="13">
        <v>1</v>
      </c>
    </row>
    <row r="852006" spans="1:90" x14ac:dyDescent="0.25">
      <c r="A852006" s="1" t="s">
        <v>41</v>
      </c>
      <c r="AN852006" s="7">
        <v>2</v>
      </c>
      <c r="CI852006" s="7">
        <v>2</v>
      </c>
      <c r="CL852006" s="7">
        <v>1</v>
      </c>
    </row>
    <row r="852007" spans="1:90" x14ac:dyDescent="0.25">
      <c r="A852007" s="1" t="s">
        <v>42</v>
      </c>
      <c r="AN852007" s="7">
        <v>3</v>
      </c>
      <c r="BS852007" s="7">
        <v>2</v>
      </c>
    </row>
    <row r="852008" spans="1:90" x14ac:dyDescent="0.25">
      <c r="A852008" s="17" t="s">
        <v>52</v>
      </c>
      <c r="AN852008" s="7">
        <v>1</v>
      </c>
      <c r="BG852008" s="7">
        <v>2</v>
      </c>
      <c r="CL852008" s="7">
        <v>11</v>
      </c>
    </row>
    <row r="852009" spans="1:90" x14ac:dyDescent="0.25">
      <c r="A852009" s="1" t="s">
        <v>43</v>
      </c>
      <c r="BG852009" s="7">
        <v>1</v>
      </c>
    </row>
    <row r="852010" spans="1:90" x14ac:dyDescent="0.25">
      <c r="A852010" s="17" t="s">
        <v>53</v>
      </c>
      <c r="AN852010" s="7">
        <v>16</v>
      </c>
    </row>
    <row r="852011" spans="1:90" x14ac:dyDescent="0.25">
      <c r="A852011" s="1" t="s">
        <v>44</v>
      </c>
      <c r="AM852011" s="7">
        <v>2</v>
      </c>
      <c r="AO852011" s="7">
        <v>8</v>
      </c>
    </row>
    <row r="852012" spans="1:90" x14ac:dyDescent="0.25">
      <c r="A852012" s="1" t="s">
        <v>45</v>
      </c>
      <c r="BG852012" s="7">
        <v>3</v>
      </c>
    </row>
    <row r="852013" spans="1:90" x14ac:dyDescent="0.25">
      <c r="A852013" s="1" t="s">
        <v>46</v>
      </c>
      <c r="BY852013" s="7">
        <v>4</v>
      </c>
    </row>
    <row r="852014" spans="1:90" x14ac:dyDescent="0.25">
      <c r="A852014" s="16" t="s">
        <v>47</v>
      </c>
      <c r="AK852014" s="13" t="s">
        <v>132</v>
      </c>
      <c r="AL852014" s="13" t="s">
        <v>134</v>
      </c>
      <c r="AQ852014" s="13" t="s">
        <v>142</v>
      </c>
      <c r="AR852014" s="13"/>
      <c r="AS852014" s="7" t="s">
        <v>146</v>
      </c>
      <c r="AZ852014" s="7" t="s">
        <v>159</v>
      </c>
      <c r="CF852014" s="7" t="s">
        <v>199</v>
      </c>
      <c r="CI852014" s="7" t="s">
        <v>205</v>
      </c>
    </row>
    <row r="868344" spans="1:90" x14ac:dyDescent="0.25">
      <c r="A868344" s="1" t="s">
        <v>0</v>
      </c>
      <c r="B868344" s="13" t="s">
        <v>67</v>
      </c>
      <c r="C868344" s="7" t="s">
        <v>71</v>
      </c>
      <c r="D868344" s="7" t="s">
        <v>73</v>
      </c>
      <c r="E868344" s="7" t="s">
        <v>77</v>
      </c>
      <c r="F868344" s="7" t="s">
        <v>79</v>
      </c>
      <c r="G868344" s="7" t="s">
        <v>81</v>
      </c>
      <c r="H868344" s="7" t="s">
        <v>83</v>
      </c>
      <c r="I868344" s="7" t="s">
        <v>86</v>
      </c>
      <c r="J868344" s="7" t="s">
        <v>87</v>
      </c>
      <c r="K868344" s="7" t="s">
        <v>89</v>
      </c>
      <c r="L868344" s="7" t="s">
        <v>90</v>
      </c>
      <c r="M868344" s="7" t="s">
        <v>91</v>
      </c>
      <c r="N868344" s="7" t="s">
        <v>93</v>
      </c>
      <c r="O868344" s="7" t="s">
        <v>94</v>
      </c>
      <c r="P868344" s="7" t="s">
        <v>96</v>
      </c>
      <c r="Q868344" s="7" t="s">
        <v>97</v>
      </c>
      <c r="R868344" s="7" t="s">
        <v>100</v>
      </c>
      <c r="S868344" s="7" t="s">
        <v>102</v>
      </c>
      <c r="T868344" s="7" t="s">
        <v>103</v>
      </c>
      <c r="U868344" s="7" t="s">
        <v>105</v>
      </c>
      <c r="V868344" s="7" t="s">
        <v>106</v>
      </c>
      <c r="W868344" s="7" t="s">
        <v>108</v>
      </c>
      <c r="X868344" s="7" t="s">
        <v>110</v>
      </c>
      <c r="Y868344" s="7" t="s">
        <v>111</v>
      </c>
      <c r="Z868344" s="7" t="s">
        <v>112</v>
      </c>
      <c r="AA868344" s="7" t="s">
        <v>113</v>
      </c>
      <c r="AB868344" s="7" t="s">
        <v>115</v>
      </c>
      <c r="AC868344" s="7" t="s">
        <v>117</v>
      </c>
      <c r="AD868344" s="7" t="s">
        <v>119</v>
      </c>
      <c r="AE868344" s="7" t="s">
        <v>120</v>
      </c>
      <c r="AF868344" s="7" t="s">
        <v>121</v>
      </c>
      <c r="AG868344" s="7" t="s">
        <v>123</v>
      </c>
      <c r="AH868344" s="7" t="s">
        <v>125</v>
      </c>
      <c r="AI868344" s="7" t="s">
        <v>127</v>
      </c>
      <c r="AJ868344" s="7" t="s">
        <v>129</v>
      </c>
      <c r="AK868344" s="7" t="s">
        <v>130</v>
      </c>
      <c r="AL868344" s="7" t="s">
        <v>133</v>
      </c>
      <c r="AM868344" s="7" t="s">
        <v>135</v>
      </c>
      <c r="AN868344" s="7" t="s">
        <v>136</v>
      </c>
      <c r="AO868344" s="7" t="s">
        <v>138</v>
      </c>
      <c r="AP868344" s="7" t="s">
        <v>139</v>
      </c>
      <c r="AQ868344" s="7" t="s">
        <v>140</v>
      </c>
      <c r="AR868344" s="7" t="s">
        <v>143</v>
      </c>
      <c r="AS868344" s="7" t="s">
        <v>145</v>
      </c>
      <c r="AT868344" s="7" t="s">
        <v>147</v>
      </c>
      <c r="AU868344" s="7" t="s">
        <v>148</v>
      </c>
      <c r="AV868344" s="7" t="s">
        <v>149</v>
      </c>
      <c r="AW868344" s="7" t="s">
        <v>152</v>
      </c>
      <c r="AX868344" s="7" t="s">
        <v>153</v>
      </c>
      <c r="AY868344" s="7" t="s">
        <v>155</v>
      </c>
      <c r="AZ868344" s="7" t="s">
        <v>158</v>
      </c>
      <c r="BA868344" s="7" t="s">
        <v>160</v>
      </c>
      <c r="BB868344" s="7" t="s">
        <v>161</v>
      </c>
      <c r="BC868344" s="7" t="s">
        <v>162</v>
      </c>
      <c r="BD868344" s="7" t="s">
        <v>163</v>
      </c>
      <c r="BE868344" s="7" t="s">
        <v>164</v>
      </c>
      <c r="BF868344" s="7" t="s">
        <v>165</v>
      </c>
      <c r="BG868344" s="7" t="s">
        <v>166</v>
      </c>
      <c r="BH868344" s="7" t="s">
        <v>167</v>
      </c>
      <c r="BI868344" s="7" t="s">
        <v>168</v>
      </c>
      <c r="BJ868344" s="7" t="s">
        <v>169</v>
      </c>
      <c r="BK868344" s="7" t="s">
        <v>170</v>
      </c>
      <c r="BL868344" s="7" t="s">
        <v>171</v>
      </c>
      <c r="BM868344" s="7" t="s">
        <v>173</v>
      </c>
      <c r="BN868344" s="7" t="s">
        <v>174</v>
      </c>
      <c r="BO868344" s="7" t="s">
        <v>176</v>
      </c>
      <c r="BP868344" s="7" t="s">
        <v>178</v>
      </c>
      <c r="BQ868344" s="7" t="s">
        <v>179</v>
      </c>
      <c r="BR868344" s="7" t="s">
        <v>181</v>
      </c>
      <c r="BS868344" s="7" t="s">
        <v>183</v>
      </c>
      <c r="BT868344" s="7" t="s">
        <v>184</v>
      </c>
      <c r="BU868344" s="7" t="s">
        <v>185</v>
      </c>
      <c r="BV868344" s="7" t="s">
        <v>187</v>
      </c>
      <c r="BW868344" s="7" t="s">
        <v>188</v>
      </c>
      <c r="BX868344" s="7" t="s">
        <v>189</v>
      </c>
      <c r="BY868344" s="7" t="s">
        <v>190</v>
      </c>
      <c r="BZ868344" s="7" t="s">
        <v>192</v>
      </c>
      <c r="CA868344" s="7" t="s">
        <v>193</v>
      </c>
      <c r="CB868344" s="7" t="s">
        <v>194</v>
      </c>
      <c r="CC868344" s="7" t="s">
        <v>195</v>
      </c>
      <c r="CD868344" s="7" t="s">
        <v>196</v>
      </c>
      <c r="CE868344" s="7" t="s">
        <v>197</v>
      </c>
      <c r="CF868344" s="7" t="s">
        <v>198</v>
      </c>
      <c r="CG868344" s="7" t="s">
        <v>200</v>
      </c>
      <c r="CH868344" s="7" t="s">
        <v>202</v>
      </c>
      <c r="CI868344" s="7" t="s">
        <v>204</v>
      </c>
      <c r="CJ868344" s="7" t="s">
        <v>206</v>
      </c>
      <c r="CK868344" s="7" t="s">
        <v>208</v>
      </c>
      <c r="CL868344" s="7" t="s">
        <v>209</v>
      </c>
    </row>
    <row r="868345" spans="1:90" x14ac:dyDescent="0.25">
      <c r="A868345" s="1" t="s">
        <v>1</v>
      </c>
      <c r="B868345" s="7" t="s">
        <v>54</v>
      </c>
      <c r="C868345" s="7" t="s">
        <v>54</v>
      </c>
      <c r="D868345" s="7" t="s">
        <v>57</v>
      </c>
      <c r="E868345" s="7" t="s">
        <v>57</v>
      </c>
      <c r="F868345" s="7" t="s">
        <v>57</v>
      </c>
      <c r="G868345" s="7" t="s">
        <v>57</v>
      </c>
      <c r="H868345" s="7" t="s">
        <v>57</v>
      </c>
      <c r="I868345" s="7" t="s">
        <v>54</v>
      </c>
      <c r="J868345" s="7" t="s">
        <v>57</v>
      </c>
      <c r="K868345" s="7" t="s">
        <v>57</v>
      </c>
      <c r="L868345" s="7" t="s">
        <v>57</v>
      </c>
      <c r="M868345" s="7" t="s">
        <v>57</v>
      </c>
      <c r="N868345" s="7" t="s">
        <v>57</v>
      </c>
      <c r="O868345" s="7" t="s">
        <v>54</v>
      </c>
      <c r="P868345" s="7" t="s">
        <v>57</v>
      </c>
      <c r="Q868345" s="7" t="s">
        <v>57</v>
      </c>
      <c r="R868345" s="7" t="s">
        <v>54</v>
      </c>
      <c r="S868345" s="7" t="s">
        <v>57</v>
      </c>
      <c r="T868345" s="7" t="s">
        <v>57</v>
      </c>
      <c r="U868345" s="7" t="s">
        <v>57</v>
      </c>
      <c r="V868345" s="7" t="s">
        <v>57</v>
      </c>
      <c r="W868345" s="7" t="s">
        <v>54</v>
      </c>
      <c r="X868345" s="7" t="s">
        <v>57</v>
      </c>
      <c r="Y868345" s="7" t="s">
        <v>57</v>
      </c>
      <c r="Z868345" s="7" t="s">
        <v>54</v>
      </c>
      <c r="AA868345" s="7" t="s">
        <v>57</v>
      </c>
      <c r="AB868345" s="7" t="s">
        <v>57</v>
      </c>
      <c r="AC868345" s="7" t="s">
        <v>54</v>
      </c>
      <c r="AD868345" s="7" t="s">
        <v>57</v>
      </c>
      <c r="AE868345" s="7" t="s">
        <v>57</v>
      </c>
      <c r="AF868345" s="7" t="s">
        <v>54</v>
      </c>
      <c r="AG868345" s="7" t="s">
        <v>57</v>
      </c>
      <c r="AH868345" s="7" t="s">
        <v>57</v>
      </c>
      <c r="AI868345" s="7" t="s">
        <v>57</v>
      </c>
      <c r="AJ868345" s="7" t="s">
        <v>54</v>
      </c>
      <c r="AK868345" s="7" t="s">
        <v>54</v>
      </c>
      <c r="AL868345" s="7" t="s">
        <v>54</v>
      </c>
      <c r="AM868345" s="7" t="s">
        <v>54</v>
      </c>
      <c r="AN868345" s="7" t="s">
        <v>57</v>
      </c>
      <c r="AO868345" s="7" t="s">
        <v>54</v>
      </c>
      <c r="AP868345" s="7" t="s">
        <v>57</v>
      </c>
      <c r="AQ868345" s="7" t="s">
        <v>57</v>
      </c>
      <c r="AR868345" s="7" t="s">
        <v>57</v>
      </c>
      <c r="AS868345" s="7" t="s">
        <v>57</v>
      </c>
      <c r="AT868345" s="7" t="s">
        <v>54</v>
      </c>
      <c r="AU868345" s="7" t="s">
        <v>54</v>
      </c>
      <c r="AV868345" s="7" t="s">
        <v>57</v>
      </c>
      <c r="AW868345" s="7" t="s">
        <v>57</v>
      </c>
      <c r="AX868345" s="7" t="s">
        <v>57</v>
      </c>
      <c r="AY868345" s="7" t="s">
        <v>54</v>
      </c>
      <c r="AZ868345" s="7" t="s">
        <v>54</v>
      </c>
      <c r="BA868345" s="7" t="s">
        <v>54</v>
      </c>
      <c r="BB868345" s="7" t="s">
        <v>57</v>
      </c>
      <c r="BC868345" s="7" t="s">
        <v>57</v>
      </c>
      <c r="BD868345" s="7" t="s">
        <v>57</v>
      </c>
      <c r="BE868345" s="7" t="s">
        <v>57</v>
      </c>
      <c r="BF868345" s="7" t="s">
        <v>54</v>
      </c>
      <c r="BG868345" s="7" t="s">
        <v>57</v>
      </c>
      <c r="BH868345" s="7" t="s">
        <v>54</v>
      </c>
      <c r="BI868345" s="7" t="s">
        <v>57</v>
      </c>
      <c r="BJ868345" s="7" t="s">
        <v>57</v>
      </c>
      <c r="BK868345" s="7" t="s">
        <v>57</v>
      </c>
      <c r="BL868345" s="7" t="s">
        <v>57</v>
      </c>
      <c r="BM868345" s="7" t="s">
        <v>57</v>
      </c>
      <c r="BN868345" s="7" t="s">
        <v>54</v>
      </c>
      <c r="BO868345" s="7" t="s">
        <v>57</v>
      </c>
      <c r="BP868345" s="7" t="s">
        <v>54</v>
      </c>
      <c r="BQ868345" s="7" t="s">
        <v>57</v>
      </c>
      <c r="BR868345" s="7" t="s">
        <v>57</v>
      </c>
      <c r="BS868345" s="7" t="s">
        <v>57</v>
      </c>
      <c r="BT868345" s="7" t="s">
        <v>57</v>
      </c>
      <c r="BU868345" s="7" t="s">
        <v>54</v>
      </c>
      <c r="BV868345" s="7" t="s">
        <v>57</v>
      </c>
      <c r="BW868345" s="7" t="s">
        <v>54</v>
      </c>
      <c r="BX868345" s="7" t="s">
        <v>54</v>
      </c>
      <c r="BY868345" s="7" t="s">
        <v>57</v>
      </c>
      <c r="BZ868345" s="7" t="s">
        <v>57</v>
      </c>
      <c r="CA868345" s="7" t="s">
        <v>57</v>
      </c>
      <c r="CB868345" s="7" t="s">
        <v>54</v>
      </c>
      <c r="CC868345" s="7" t="s">
        <v>54</v>
      </c>
      <c r="CD868345" s="7" t="s">
        <v>57</v>
      </c>
      <c r="CE868345" s="7" t="s">
        <v>54</v>
      </c>
      <c r="CF868345" s="7" t="s">
        <v>57</v>
      </c>
      <c r="CG868345" s="7" t="s">
        <v>57</v>
      </c>
      <c r="CH868345" s="7" t="s">
        <v>57</v>
      </c>
      <c r="CI868345" s="7" t="s">
        <v>57</v>
      </c>
      <c r="CJ868345" s="7" t="s">
        <v>57</v>
      </c>
      <c r="CK868345" s="7" t="s">
        <v>57</v>
      </c>
      <c r="CL868345" s="7" t="s">
        <v>57</v>
      </c>
    </row>
    <row r="868346" spans="1:90" x14ac:dyDescent="0.25">
      <c r="A868346" s="1" t="s">
        <v>2</v>
      </c>
      <c r="B868346" s="9">
        <v>50</v>
      </c>
      <c r="C868346" s="10">
        <v>58</v>
      </c>
      <c r="D868346" s="10">
        <v>11</v>
      </c>
      <c r="E868346" s="10">
        <v>22</v>
      </c>
      <c r="F868346" s="10">
        <v>37</v>
      </c>
      <c r="G868346" s="10">
        <v>39</v>
      </c>
      <c r="H868346" s="10">
        <v>50</v>
      </c>
      <c r="I868346" s="10">
        <v>1</v>
      </c>
      <c r="J868346" s="10">
        <v>1</v>
      </c>
      <c r="K868346" s="10">
        <v>7</v>
      </c>
      <c r="L868346" s="10">
        <v>18</v>
      </c>
      <c r="M868346" s="10">
        <v>35</v>
      </c>
      <c r="N868346" s="10">
        <v>22</v>
      </c>
      <c r="O868346" s="10">
        <v>55</v>
      </c>
      <c r="P868346" s="10">
        <v>3</v>
      </c>
      <c r="Q868346" s="10">
        <v>21</v>
      </c>
      <c r="R868346" s="10">
        <v>23</v>
      </c>
      <c r="S868346" s="10">
        <v>26</v>
      </c>
      <c r="T868346" s="10">
        <v>30</v>
      </c>
      <c r="U868346" s="10">
        <v>21</v>
      </c>
      <c r="V868346" s="10">
        <v>33</v>
      </c>
      <c r="W868346" s="10">
        <v>2</v>
      </c>
      <c r="X868346" s="10">
        <v>15</v>
      </c>
      <c r="Y868346" s="10">
        <v>39</v>
      </c>
      <c r="Z868346" s="10">
        <v>36</v>
      </c>
      <c r="AA868346" s="10">
        <v>45</v>
      </c>
      <c r="AB868346" s="10">
        <v>53</v>
      </c>
      <c r="AC868346" s="7" t="s">
        <v>118</v>
      </c>
      <c r="AD868346" s="10" t="s">
        <v>118</v>
      </c>
      <c r="AE868346" s="10" t="s">
        <v>118</v>
      </c>
      <c r="AF868346" s="10">
        <v>21</v>
      </c>
      <c r="AG868346" s="10">
        <v>52</v>
      </c>
      <c r="AH868346" s="7">
        <v>62</v>
      </c>
      <c r="AI868346" s="7">
        <v>41</v>
      </c>
      <c r="AJ868346" s="7">
        <v>18</v>
      </c>
      <c r="AK868346" s="7">
        <v>52</v>
      </c>
      <c r="AL868346" s="10">
        <v>55</v>
      </c>
      <c r="AM868346" s="10">
        <v>33</v>
      </c>
      <c r="AN868346" s="10">
        <v>30</v>
      </c>
      <c r="AO868346" s="7">
        <v>38</v>
      </c>
      <c r="AP868346" s="9">
        <v>38</v>
      </c>
      <c r="AQ868346" s="7">
        <v>44</v>
      </c>
      <c r="AR868346" s="7">
        <v>50</v>
      </c>
      <c r="AS868346" s="7">
        <v>55</v>
      </c>
      <c r="AT868346" s="9">
        <v>1</v>
      </c>
      <c r="AU868346" s="9">
        <v>24</v>
      </c>
      <c r="AV868346" s="7">
        <v>28</v>
      </c>
      <c r="AW868346" s="9">
        <v>38</v>
      </c>
      <c r="AX868346" s="10">
        <v>21</v>
      </c>
      <c r="AY868346" s="9">
        <v>42</v>
      </c>
      <c r="AZ868346" s="10">
        <v>13</v>
      </c>
      <c r="BA868346" s="10">
        <v>21</v>
      </c>
      <c r="BB868346" s="10">
        <v>36</v>
      </c>
      <c r="BC868346" s="10">
        <v>57</v>
      </c>
      <c r="BD868346" s="10">
        <v>52</v>
      </c>
      <c r="BE868346" s="10">
        <v>12</v>
      </c>
      <c r="BF868346" s="10">
        <v>49</v>
      </c>
      <c r="BG868346" s="10">
        <v>48</v>
      </c>
      <c r="BH868346" s="10">
        <v>1</v>
      </c>
      <c r="BI868346" s="10">
        <v>40</v>
      </c>
      <c r="BJ868346" s="10">
        <v>42</v>
      </c>
      <c r="BK868346" s="10">
        <v>51</v>
      </c>
      <c r="BL868346" s="10">
        <v>2</v>
      </c>
      <c r="BM868346" s="10">
        <v>31</v>
      </c>
      <c r="BN868346" s="10">
        <v>43</v>
      </c>
      <c r="BO868346" s="10">
        <v>56</v>
      </c>
      <c r="BP868346" s="10">
        <v>2</v>
      </c>
      <c r="BQ868346" s="10">
        <v>14</v>
      </c>
      <c r="BR868346" s="10">
        <v>44</v>
      </c>
      <c r="BS868346" s="10">
        <v>68</v>
      </c>
      <c r="BT868346" s="10">
        <v>30</v>
      </c>
      <c r="BU868346" s="10">
        <v>53</v>
      </c>
      <c r="BV868346" s="10">
        <v>47</v>
      </c>
      <c r="BW868346" s="10">
        <v>41</v>
      </c>
      <c r="BX868346" s="10">
        <v>21</v>
      </c>
      <c r="BY868346" s="10">
        <v>32</v>
      </c>
      <c r="BZ868346" s="10">
        <v>9</v>
      </c>
      <c r="CA868346" s="10">
        <v>33</v>
      </c>
      <c r="CB868346" s="10">
        <v>39</v>
      </c>
      <c r="CC868346" s="10">
        <v>6</v>
      </c>
      <c r="CD868346" s="10">
        <v>18</v>
      </c>
      <c r="CE868346" s="10">
        <v>7</v>
      </c>
      <c r="CF868346" s="10">
        <v>43</v>
      </c>
      <c r="CG868346" s="7">
        <v>36</v>
      </c>
      <c r="CH868346" s="7">
        <v>45</v>
      </c>
      <c r="CI868346" s="7">
        <v>47</v>
      </c>
      <c r="CJ868346" s="7">
        <v>18</v>
      </c>
      <c r="CK868346" s="10" t="s">
        <v>118</v>
      </c>
      <c r="CL868346" s="7" t="s">
        <v>210</v>
      </c>
    </row>
    <row r="868347" spans="1:90" x14ac:dyDescent="0.25">
      <c r="A868347" s="1" t="s">
        <v>3</v>
      </c>
      <c r="B868347" s="7">
        <v>9</v>
      </c>
      <c r="C868347" s="7">
        <v>5</v>
      </c>
      <c r="D868347" s="7">
        <v>9</v>
      </c>
      <c r="E868347" s="7">
        <v>8</v>
      </c>
      <c r="F868347" s="7">
        <v>6</v>
      </c>
      <c r="G868347" s="7">
        <v>8</v>
      </c>
      <c r="H868347" s="7">
        <v>8</v>
      </c>
      <c r="I868347" s="7">
        <v>7</v>
      </c>
      <c r="J868347" s="13">
        <v>3</v>
      </c>
      <c r="K868347" s="13">
        <v>4</v>
      </c>
      <c r="L868347" s="7">
        <v>7</v>
      </c>
      <c r="M868347" s="13">
        <v>12</v>
      </c>
      <c r="N868347" s="7">
        <v>10</v>
      </c>
      <c r="O868347" s="7">
        <v>10</v>
      </c>
      <c r="P868347" s="7">
        <v>10</v>
      </c>
      <c r="Q868347" s="7">
        <v>7</v>
      </c>
      <c r="R868347" s="7">
        <v>5</v>
      </c>
      <c r="S868347" s="7">
        <v>5</v>
      </c>
      <c r="T868347" s="7">
        <v>11</v>
      </c>
      <c r="U868347" s="7">
        <v>7</v>
      </c>
      <c r="V868347" s="7">
        <v>8</v>
      </c>
      <c r="W868347" s="13">
        <v>12</v>
      </c>
      <c r="X868347" s="7">
        <v>5</v>
      </c>
      <c r="Y868347" s="7">
        <v>9</v>
      </c>
      <c r="Z868347" s="7">
        <v>9</v>
      </c>
      <c r="AA868347" s="7">
        <v>10</v>
      </c>
      <c r="AB868347" s="7">
        <v>5</v>
      </c>
      <c r="AC868347" s="7">
        <v>6</v>
      </c>
      <c r="AD868347" s="7">
        <v>7</v>
      </c>
      <c r="AE868347" s="7">
        <v>8</v>
      </c>
      <c r="AF868347" s="7">
        <v>6</v>
      </c>
      <c r="AG868347" s="7">
        <v>10</v>
      </c>
      <c r="AH868347" s="7">
        <v>8</v>
      </c>
      <c r="AI868347" s="7">
        <v>8</v>
      </c>
      <c r="AJ868347" s="7">
        <v>6</v>
      </c>
      <c r="AK868347" s="7">
        <v>5</v>
      </c>
      <c r="AL868347" s="7">
        <v>7</v>
      </c>
      <c r="AM868347" s="7">
        <v>11</v>
      </c>
      <c r="AN868347" s="7">
        <v>10</v>
      </c>
      <c r="AO868347" s="7">
        <v>9</v>
      </c>
      <c r="AP868347" s="7">
        <v>8</v>
      </c>
      <c r="AQ868347" s="7">
        <v>5</v>
      </c>
      <c r="AR868347" s="7">
        <v>7</v>
      </c>
      <c r="AS868347" s="7">
        <v>8</v>
      </c>
      <c r="AT868347" s="7">
        <v>8</v>
      </c>
      <c r="AU868347" s="7">
        <v>11</v>
      </c>
      <c r="AV868347" s="7">
        <v>7</v>
      </c>
      <c r="AW868347" s="7">
        <v>9</v>
      </c>
      <c r="AX868347" s="7">
        <v>6</v>
      </c>
      <c r="AY868347" s="7">
        <v>10</v>
      </c>
      <c r="AZ868347" s="7">
        <v>8</v>
      </c>
      <c r="BA868347" s="7">
        <v>5</v>
      </c>
      <c r="BB868347" s="7">
        <v>8</v>
      </c>
      <c r="BC868347" s="7">
        <v>9</v>
      </c>
      <c r="BD868347" s="7">
        <v>6</v>
      </c>
      <c r="BE868347" s="13">
        <v>6</v>
      </c>
      <c r="BF868347" s="7">
        <v>8</v>
      </c>
      <c r="BG868347" s="7">
        <v>9</v>
      </c>
      <c r="BH868347" s="13">
        <v>4</v>
      </c>
      <c r="BI868347" s="7">
        <v>7</v>
      </c>
      <c r="BJ868347" s="13">
        <v>6</v>
      </c>
      <c r="BK868347" s="13">
        <v>6</v>
      </c>
      <c r="BL868347" s="13">
        <v>3</v>
      </c>
      <c r="BM868347" s="7">
        <v>8</v>
      </c>
      <c r="BN868347" s="7">
        <v>11</v>
      </c>
      <c r="BO868347" s="7">
        <v>7</v>
      </c>
      <c r="BP868347" s="13">
        <v>4</v>
      </c>
      <c r="BQ868347" s="7">
        <v>8</v>
      </c>
      <c r="BR868347" s="7">
        <v>5</v>
      </c>
      <c r="BS868347" s="7">
        <v>9</v>
      </c>
      <c r="BT868347" s="13">
        <v>6</v>
      </c>
      <c r="BU868347" s="7">
        <v>11</v>
      </c>
      <c r="BV868347" s="7">
        <v>9</v>
      </c>
      <c r="BW868347" s="7">
        <v>7</v>
      </c>
      <c r="BX868347" s="7">
        <v>9</v>
      </c>
      <c r="BY868347" s="7">
        <v>9</v>
      </c>
      <c r="BZ868347" s="7">
        <v>8</v>
      </c>
      <c r="CA868347" s="7">
        <v>7</v>
      </c>
      <c r="CB868347" s="7">
        <v>5</v>
      </c>
      <c r="CC868347" s="7">
        <v>5</v>
      </c>
      <c r="CD868347" s="13">
        <v>6</v>
      </c>
      <c r="CE868347" s="7">
        <v>11</v>
      </c>
      <c r="CF868347" s="7">
        <v>9</v>
      </c>
      <c r="CG868347" s="7">
        <v>7</v>
      </c>
      <c r="CH868347" s="7">
        <v>7</v>
      </c>
      <c r="CI868347" s="7">
        <v>5</v>
      </c>
      <c r="CJ868347" s="7">
        <v>7</v>
      </c>
      <c r="CK868347" s="7">
        <v>7</v>
      </c>
      <c r="CL868347" s="7">
        <v>4</v>
      </c>
    </row>
    <row r="868348" spans="1:90" x14ac:dyDescent="0.25">
      <c r="A868348" s="1" t="s">
        <v>4</v>
      </c>
      <c r="B868348" s="7">
        <v>2007</v>
      </c>
      <c r="C868348" s="7">
        <v>2007</v>
      </c>
      <c r="D868348" s="7">
        <v>2008</v>
      </c>
      <c r="E868348" s="7">
        <v>2008</v>
      </c>
      <c r="F868348" s="7">
        <v>2008</v>
      </c>
      <c r="G868348" s="7">
        <v>2008</v>
      </c>
      <c r="H868348" s="7">
        <v>2008</v>
      </c>
      <c r="I868348" s="7">
        <v>2009</v>
      </c>
      <c r="J868348" s="7">
        <v>2010</v>
      </c>
      <c r="K868348" s="7">
        <v>2010</v>
      </c>
      <c r="L868348" s="7">
        <v>2010</v>
      </c>
      <c r="M868348" s="7">
        <v>2010</v>
      </c>
      <c r="N868348" s="7">
        <v>2011</v>
      </c>
      <c r="O868348" s="7">
        <v>2011</v>
      </c>
      <c r="P868348" s="13">
        <v>2012</v>
      </c>
      <c r="Q868348" s="7">
        <v>2012</v>
      </c>
      <c r="R868348" s="7">
        <v>2012</v>
      </c>
      <c r="S868348" s="7">
        <v>2012</v>
      </c>
      <c r="T868348" s="13">
        <v>2012</v>
      </c>
      <c r="U868348" s="13">
        <v>2015</v>
      </c>
      <c r="V868348" s="13">
        <v>2015</v>
      </c>
      <c r="W868348" s="7">
        <v>2016</v>
      </c>
      <c r="X868348" s="13">
        <v>2016</v>
      </c>
      <c r="Y868348" s="7">
        <v>2016</v>
      </c>
      <c r="Z868348" s="7">
        <v>2017</v>
      </c>
      <c r="AA868348" s="7">
        <v>2017</v>
      </c>
      <c r="AB868348" s="7">
        <v>2017</v>
      </c>
      <c r="AC868348" s="7">
        <v>2019</v>
      </c>
      <c r="AD868348" s="7">
        <v>2019</v>
      </c>
      <c r="AE868348" s="7">
        <v>2019</v>
      </c>
      <c r="AF868348" s="7">
        <v>2002</v>
      </c>
      <c r="AG868348" s="7">
        <v>2003</v>
      </c>
      <c r="AH868348" s="7">
        <v>1988</v>
      </c>
      <c r="AI868348" s="7">
        <v>1989</v>
      </c>
      <c r="AJ868348" s="7">
        <v>1994</v>
      </c>
      <c r="AK868348" s="7">
        <v>1995</v>
      </c>
      <c r="AL868348" s="7">
        <v>2002</v>
      </c>
      <c r="AM868348" s="7">
        <v>2003</v>
      </c>
      <c r="AN868348" s="7">
        <v>2003</v>
      </c>
      <c r="AO868348" s="7">
        <v>2005</v>
      </c>
      <c r="AP868348" s="7">
        <v>2007</v>
      </c>
      <c r="AQ868348" s="7">
        <v>2007</v>
      </c>
      <c r="AR868348" s="7">
        <v>2007</v>
      </c>
      <c r="AS868348" s="7">
        <v>2007</v>
      </c>
      <c r="AT868348" s="7">
        <v>2007</v>
      </c>
      <c r="AU868348" s="7">
        <v>2007</v>
      </c>
      <c r="AV868348" s="7">
        <v>2007</v>
      </c>
      <c r="AW868348" s="7">
        <v>2007</v>
      </c>
      <c r="AX868348" s="7">
        <v>2007</v>
      </c>
      <c r="AY868348" s="7">
        <v>2007</v>
      </c>
      <c r="AZ868348" s="7">
        <v>2008</v>
      </c>
      <c r="BA868348" s="7">
        <v>2008</v>
      </c>
      <c r="BB868348" s="7">
        <v>2008</v>
      </c>
      <c r="BC868348" s="7">
        <v>2008</v>
      </c>
      <c r="BD868348" s="7">
        <v>2008</v>
      </c>
      <c r="BE868348" s="7">
        <v>2009</v>
      </c>
      <c r="BF868348" s="7">
        <v>2009</v>
      </c>
      <c r="BG868348" s="7">
        <v>2009</v>
      </c>
      <c r="BH868348" s="7">
        <v>2010</v>
      </c>
      <c r="BI868348" s="7">
        <v>2010</v>
      </c>
      <c r="BJ868348" s="7">
        <v>2010</v>
      </c>
      <c r="BK868348" s="7">
        <v>2010</v>
      </c>
      <c r="BL868348" s="7">
        <v>2010</v>
      </c>
      <c r="BM868348" s="7">
        <v>2010</v>
      </c>
      <c r="BN868348" s="7">
        <v>2011</v>
      </c>
      <c r="BO868348" s="7">
        <v>2011</v>
      </c>
      <c r="BP868348" s="7">
        <v>2011</v>
      </c>
      <c r="BQ868348" s="7">
        <v>2011</v>
      </c>
      <c r="BR868348" s="7">
        <v>2011</v>
      </c>
      <c r="BS868348" s="7">
        <v>2011</v>
      </c>
      <c r="BT868348" s="7">
        <v>2011</v>
      </c>
      <c r="BU868348" s="13">
        <v>2012</v>
      </c>
      <c r="BV868348" s="13">
        <v>2013</v>
      </c>
      <c r="BW868348" s="13">
        <v>2013</v>
      </c>
      <c r="BX868348" s="13">
        <v>2013</v>
      </c>
      <c r="BY868348" s="13">
        <v>2014</v>
      </c>
      <c r="BZ868348" s="13">
        <v>2014</v>
      </c>
      <c r="CA868348" s="13">
        <v>2015</v>
      </c>
      <c r="CB868348" s="13">
        <v>2015</v>
      </c>
      <c r="CC868348" s="13">
        <v>2015</v>
      </c>
      <c r="CD868348" s="13">
        <v>2016</v>
      </c>
      <c r="CE868348" s="7">
        <v>2017</v>
      </c>
      <c r="CF868348" s="7">
        <v>2017</v>
      </c>
      <c r="CG868348" s="7">
        <v>2018</v>
      </c>
      <c r="CH868348" s="7">
        <v>2018</v>
      </c>
      <c r="CI868348" s="7">
        <v>2018</v>
      </c>
      <c r="CJ868348" s="7">
        <v>2018</v>
      </c>
      <c r="CK868348" s="7">
        <v>2019</v>
      </c>
      <c r="CL868348" s="7">
        <v>2019</v>
      </c>
    </row>
    <row r="868349" spans="1:90" x14ac:dyDescent="0.25">
      <c r="A868349" s="1" t="s">
        <v>5</v>
      </c>
      <c r="B868349" s="14">
        <v>39347</v>
      </c>
      <c r="C868349" s="14">
        <v>39225</v>
      </c>
      <c r="D868349" s="14">
        <v>39701</v>
      </c>
      <c r="E868349" s="14">
        <v>39671</v>
      </c>
      <c r="F868349" s="14">
        <v>39606</v>
      </c>
      <c r="G868349" s="14">
        <v>39675</v>
      </c>
      <c r="H868349" s="14">
        <v>39671</v>
      </c>
      <c r="I868349" s="14">
        <v>40023</v>
      </c>
      <c r="J868349" s="14">
        <v>40258</v>
      </c>
      <c r="K868349" s="14">
        <v>40298</v>
      </c>
      <c r="L868349" s="14">
        <v>40375</v>
      </c>
      <c r="M868349" s="14">
        <v>40543</v>
      </c>
      <c r="N868349" s="14">
        <v>40844</v>
      </c>
      <c r="O868349" s="14">
        <v>40825</v>
      </c>
      <c r="P868349" s="14">
        <v>41185</v>
      </c>
      <c r="Q868349" s="14">
        <v>41106</v>
      </c>
      <c r="R868349" s="14">
        <v>41056</v>
      </c>
      <c r="S868349" s="14">
        <v>41048</v>
      </c>
      <c r="T868349" s="14">
        <v>41220</v>
      </c>
      <c r="U868349" s="14">
        <v>42202</v>
      </c>
      <c r="V868349" s="14">
        <v>42234</v>
      </c>
      <c r="W868349" s="14">
        <v>42709</v>
      </c>
      <c r="X868349" s="14">
        <v>42518</v>
      </c>
      <c r="Y868349" s="14">
        <v>42626</v>
      </c>
      <c r="Z868349" s="14">
        <v>42987</v>
      </c>
      <c r="AA868349" s="14">
        <v>43031</v>
      </c>
      <c r="AB868349" s="14">
        <v>42875</v>
      </c>
      <c r="AC868349" s="14">
        <v>43635</v>
      </c>
      <c r="AD868349" s="14">
        <v>43650</v>
      </c>
      <c r="AE868349" s="14">
        <v>43678</v>
      </c>
      <c r="AF868349" s="14">
        <v>37421</v>
      </c>
      <c r="AG868349" s="14">
        <v>37911</v>
      </c>
      <c r="AH868349" s="14">
        <v>32381</v>
      </c>
      <c r="AI868349" s="14">
        <v>32740</v>
      </c>
      <c r="AJ868349" s="14">
        <v>34498</v>
      </c>
      <c r="AK868349" s="14">
        <v>34849</v>
      </c>
      <c r="AL868349" s="14">
        <v>37461</v>
      </c>
      <c r="AM868349" s="14">
        <v>37949</v>
      </c>
      <c r="AN868349" s="14">
        <v>37916</v>
      </c>
      <c r="AO868349" s="14">
        <v>38608</v>
      </c>
      <c r="AP868349" s="14">
        <v>39319</v>
      </c>
      <c r="AQ868349" s="14">
        <v>39229</v>
      </c>
      <c r="AR868349" s="14">
        <v>39264</v>
      </c>
      <c r="AS868349" s="14">
        <v>39311</v>
      </c>
      <c r="AT868349" s="14">
        <v>39305</v>
      </c>
      <c r="AU868349" s="14">
        <v>39411</v>
      </c>
      <c r="AV868349" s="14">
        <v>39266</v>
      </c>
      <c r="AW868349" s="14">
        <v>39336</v>
      </c>
      <c r="AX868349" s="14">
        <v>39259</v>
      </c>
      <c r="AY868349" s="14">
        <v>39379</v>
      </c>
      <c r="AZ868349" s="14">
        <v>39671</v>
      </c>
      <c r="BA868349" s="14">
        <v>39571</v>
      </c>
      <c r="BB868349" s="14">
        <v>39671</v>
      </c>
      <c r="BC868349" s="14">
        <v>39709</v>
      </c>
      <c r="BD868349" s="14">
        <v>39615</v>
      </c>
      <c r="BE868349" s="14">
        <v>39980</v>
      </c>
      <c r="BF868349" s="14">
        <v>40026</v>
      </c>
      <c r="BG868349" s="14">
        <v>40071</v>
      </c>
      <c r="BH868349" s="14">
        <v>40279</v>
      </c>
      <c r="BI868349" s="14">
        <v>40390</v>
      </c>
      <c r="BJ868349" s="14">
        <v>40338</v>
      </c>
      <c r="BK868349" s="14">
        <v>40339</v>
      </c>
      <c r="BL868349" s="14">
        <v>40246</v>
      </c>
      <c r="BM868349" s="14">
        <v>40419</v>
      </c>
      <c r="BN868349" s="14">
        <v>40856</v>
      </c>
      <c r="BO868349" s="14">
        <v>40736</v>
      </c>
      <c r="BP868349" s="14">
        <v>40640</v>
      </c>
      <c r="BQ868349" s="14">
        <v>40764</v>
      </c>
      <c r="BR868349" s="14">
        <v>40682</v>
      </c>
      <c r="BS868349" s="14">
        <v>40796</v>
      </c>
      <c r="BT868349" s="14">
        <v>40702</v>
      </c>
      <c r="BU868349" s="14">
        <v>41218</v>
      </c>
      <c r="BV868349" s="14">
        <v>41519</v>
      </c>
      <c r="BW868349" s="14">
        <v>41483</v>
      </c>
      <c r="BX868349" s="14">
        <v>41532</v>
      </c>
      <c r="BY868349" s="14">
        <v>41910</v>
      </c>
      <c r="BZ868349" s="14">
        <v>41858</v>
      </c>
      <c r="CA868349" s="14">
        <v>42210</v>
      </c>
      <c r="CB868349" s="14">
        <v>42150</v>
      </c>
      <c r="CC868349" s="14">
        <v>42155</v>
      </c>
      <c r="CD868349" s="14">
        <v>42549</v>
      </c>
      <c r="CE868349" s="14">
        <v>43067</v>
      </c>
      <c r="CF868349" s="14">
        <v>42997</v>
      </c>
      <c r="CG868349" s="15">
        <v>43303</v>
      </c>
      <c r="CH868349" s="15">
        <v>43310</v>
      </c>
      <c r="CI868349" s="15">
        <v>43240</v>
      </c>
      <c r="CJ868349" s="15">
        <v>43291</v>
      </c>
      <c r="CK868349" s="14">
        <v>43662</v>
      </c>
      <c r="CL868349" s="15">
        <v>43563</v>
      </c>
    </row>
    <row r="868350" spans="1:90" x14ac:dyDescent="0.25">
      <c r="A868350" s="1" t="s">
        <v>6</v>
      </c>
      <c r="B868350" s="7" t="s">
        <v>68</v>
      </c>
      <c r="C868350" s="7" t="s">
        <v>72</v>
      </c>
      <c r="D868350" s="13" t="s">
        <v>74</v>
      </c>
      <c r="E868350" s="7" t="s">
        <v>78</v>
      </c>
      <c r="F868350" s="7" t="s">
        <v>80</v>
      </c>
      <c r="G868350" s="7" t="s">
        <v>82</v>
      </c>
      <c r="H868350" s="7" t="s">
        <v>84</v>
      </c>
      <c r="I868350" s="13" t="s">
        <v>62</v>
      </c>
      <c r="J868350" s="13" t="s">
        <v>88</v>
      </c>
      <c r="K868350" s="13" t="s">
        <v>74</v>
      </c>
      <c r="L868350" s="13" t="s">
        <v>63</v>
      </c>
      <c r="M868350" s="13" t="s">
        <v>92</v>
      </c>
      <c r="N868350" s="13" t="s">
        <v>60</v>
      </c>
      <c r="O868350" s="13" t="s">
        <v>95</v>
      </c>
      <c r="P868350" s="13" t="s">
        <v>60</v>
      </c>
      <c r="Q868350" s="13" t="s">
        <v>98</v>
      </c>
      <c r="R868350" s="13" t="s">
        <v>101</v>
      </c>
      <c r="S868350" s="13" t="s">
        <v>65</v>
      </c>
      <c r="T868350" s="13" t="s">
        <v>58</v>
      </c>
      <c r="U868350" s="13" t="s">
        <v>64</v>
      </c>
      <c r="V868350" s="13" t="s">
        <v>107</v>
      </c>
      <c r="W868350" s="13" t="s">
        <v>109</v>
      </c>
      <c r="X868350" s="13" t="s">
        <v>107</v>
      </c>
      <c r="Y868350" s="13" t="s">
        <v>55</v>
      </c>
      <c r="Z868350" s="11" t="s">
        <v>64</v>
      </c>
      <c r="AA868350" s="11" t="s">
        <v>114</v>
      </c>
      <c r="AB868350" s="11" t="s">
        <v>116</v>
      </c>
      <c r="AC868350" s="7" t="s">
        <v>114</v>
      </c>
      <c r="AD868350" s="7" t="s">
        <v>64</v>
      </c>
      <c r="AE868350" s="7" t="s">
        <v>58</v>
      </c>
      <c r="AF868350" s="7" t="s">
        <v>59</v>
      </c>
      <c r="AG868350" s="7" t="s">
        <v>124</v>
      </c>
      <c r="AH868350" s="7" t="s">
        <v>82</v>
      </c>
      <c r="AI868350" s="7" t="s">
        <v>128</v>
      </c>
      <c r="AJ868350" s="7" t="s">
        <v>82</v>
      </c>
      <c r="AK868350" s="7" t="s">
        <v>131</v>
      </c>
      <c r="AL868350" s="7" t="s">
        <v>82</v>
      </c>
      <c r="AM868350" s="7" t="s">
        <v>62</v>
      </c>
      <c r="AN868350" s="7" t="s">
        <v>63</v>
      </c>
      <c r="AO868350" s="7" t="s">
        <v>107</v>
      </c>
      <c r="AP868350" s="7" t="s">
        <v>60</v>
      </c>
      <c r="AQ868350" s="7" t="s">
        <v>74</v>
      </c>
      <c r="AR868350" s="7" t="s">
        <v>144</v>
      </c>
      <c r="AS868350" s="7" t="s">
        <v>78</v>
      </c>
      <c r="AT868350" s="13" t="s">
        <v>144</v>
      </c>
      <c r="AU868350" s="7" t="s">
        <v>65</v>
      </c>
      <c r="AV868350" s="7" t="s">
        <v>150</v>
      </c>
      <c r="AW868350" s="7" t="s">
        <v>63</v>
      </c>
      <c r="AX868350" s="7" t="s">
        <v>154</v>
      </c>
      <c r="AY868350" s="7" t="s">
        <v>156</v>
      </c>
      <c r="AZ868350" s="7" t="s">
        <v>144</v>
      </c>
      <c r="BA868350" s="7" t="s">
        <v>61</v>
      </c>
      <c r="BB868350" s="7" t="s">
        <v>116</v>
      </c>
      <c r="BC868350" s="7" t="s">
        <v>82</v>
      </c>
      <c r="BD868350" s="7" t="s">
        <v>107</v>
      </c>
      <c r="BE868350" s="13" t="s">
        <v>74</v>
      </c>
      <c r="BF868350" s="13" t="s">
        <v>82</v>
      </c>
      <c r="BG868350" s="13" t="s">
        <v>66</v>
      </c>
      <c r="BH868350" s="13" t="s">
        <v>63</v>
      </c>
      <c r="BI868350" s="13" t="s">
        <v>82</v>
      </c>
      <c r="BJ868350" s="13" t="s">
        <v>74</v>
      </c>
      <c r="BK868350" s="13" t="s">
        <v>63</v>
      </c>
      <c r="BL868350" s="13" t="s">
        <v>172</v>
      </c>
      <c r="BM868350" s="13" t="s">
        <v>82</v>
      </c>
      <c r="BN868350" s="13" t="s">
        <v>175</v>
      </c>
      <c r="BO868350" s="13" t="s">
        <v>177</v>
      </c>
      <c r="BP868350" s="13" t="s">
        <v>82</v>
      </c>
      <c r="BQ868350" s="13" t="s">
        <v>180</v>
      </c>
      <c r="BR868350" s="13" t="s">
        <v>182</v>
      </c>
      <c r="BS868350" s="13" t="s">
        <v>59</v>
      </c>
      <c r="BT868350" s="13" t="s">
        <v>59</v>
      </c>
      <c r="BU868350" s="13" t="s">
        <v>186</v>
      </c>
      <c r="BV868350" s="13" t="s">
        <v>124</v>
      </c>
      <c r="BW868350" s="13" t="s">
        <v>107</v>
      </c>
      <c r="BX868350" s="13" t="s">
        <v>107</v>
      </c>
      <c r="BY868350" s="13" t="s">
        <v>191</v>
      </c>
      <c r="BZ868350" s="13" t="s">
        <v>64</v>
      </c>
      <c r="CA868350" s="13" t="s">
        <v>124</v>
      </c>
      <c r="CB868350" s="13" t="s">
        <v>72</v>
      </c>
      <c r="CC868350" s="13" t="s">
        <v>63</v>
      </c>
      <c r="CD868350" s="13" t="s">
        <v>64</v>
      </c>
      <c r="CE868350" s="11" t="s">
        <v>114</v>
      </c>
      <c r="CF868350" s="11" t="s">
        <v>61</v>
      </c>
      <c r="CG868350" s="7" t="s">
        <v>201</v>
      </c>
      <c r="CH868350" s="7" t="s">
        <v>203</v>
      </c>
      <c r="CI868350" s="7" t="s">
        <v>144</v>
      </c>
      <c r="CJ868350" s="7" t="s">
        <v>207</v>
      </c>
      <c r="CK868350" s="7" t="s">
        <v>101</v>
      </c>
      <c r="CL868350" s="7" t="s">
        <v>65</v>
      </c>
    </row>
    <row r="868351" spans="1:90" x14ac:dyDescent="0.25">
      <c r="A868351" s="1" t="s">
        <v>7</v>
      </c>
      <c r="B868351" s="7" t="s">
        <v>69</v>
      </c>
      <c r="C868351" s="7" t="s">
        <v>69</v>
      </c>
      <c r="D868351" s="7" t="s">
        <v>75</v>
      </c>
      <c r="E868351" s="7" t="s">
        <v>75</v>
      </c>
      <c r="F868351" s="7" t="s">
        <v>69</v>
      </c>
      <c r="G868351" s="7" t="s">
        <v>75</v>
      </c>
      <c r="I868351" s="7" t="s">
        <v>69</v>
      </c>
      <c r="J868351" s="7" t="s">
        <v>75</v>
      </c>
      <c r="K868351" s="7" t="s">
        <v>75</v>
      </c>
      <c r="L868351" s="7" t="s">
        <v>75</v>
      </c>
      <c r="M868351" s="7" t="s">
        <v>75</v>
      </c>
      <c r="N868351" s="7" t="s">
        <v>75</v>
      </c>
      <c r="O868351" s="7" t="s">
        <v>75</v>
      </c>
      <c r="P868351" s="7" t="s">
        <v>75</v>
      </c>
      <c r="Q868351" s="7" t="s">
        <v>69</v>
      </c>
      <c r="R868351" s="7" t="s">
        <v>75</v>
      </c>
      <c r="S868351" s="13" t="s">
        <v>75</v>
      </c>
      <c r="T868351" s="7" t="s">
        <v>75</v>
      </c>
      <c r="U868351" s="7" t="s">
        <v>75</v>
      </c>
      <c r="V868351" s="7" t="s">
        <v>69</v>
      </c>
      <c r="W868351" s="7" t="s">
        <v>75</v>
      </c>
      <c r="X868351" s="7" t="s">
        <v>69</v>
      </c>
      <c r="Y868351" s="7" t="s">
        <v>75</v>
      </c>
      <c r="Z868351" s="7" t="s">
        <v>75</v>
      </c>
      <c r="AA868351" s="7" t="s">
        <v>75</v>
      </c>
      <c r="AB868351" s="11" t="s">
        <v>75</v>
      </c>
      <c r="AC868351" s="7" t="s">
        <v>75</v>
      </c>
      <c r="AD868351" s="7" t="s">
        <v>75</v>
      </c>
      <c r="AE868351" s="7" t="s">
        <v>75</v>
      </c>
      <c r="AF868351" s="7" t="s">
        <v>75</v>
      </c>
      <c r="AG868351" s="7" t="s">
        <v>69</v>
      </c>
      <c r="AH868351" s="7" t="s">
        <v>75</v>
      </c>
      <c r="AI868351" s="7" t="s">
        <v>69</v>
      </c>
      <c r="AJ868351" s="7" t="s">
        <v>75</v>
      </c>
      <c r="AK868351" s="7" t="s">
        <v>75</v>
      </c>
      <c r="AL868351" s="7" t="s">
        <v>75</v>
      </c>
      <c r="AM868351" s="7" t="s">
        <v>69</v>
      </c>
      <c r="AN868351" s="7" t="s">
        <v>75</v>
      </c>
      <c r="AO868351" s="7" t="s">
        <v>69</v>
      </c>
      <c r="AP868351" s="7" t="s">
        <v>75</v>
      </c>
      <c r="AQ868351" s="7" t="s">
        <v>75</v>
      </c>
      <c r="AR868351" s="7" t="s">
        <v>75</v>
      </c>
      <c r="AS868351" s="7" t="s">
        <v>75</v>
      </c>
      <c r="AT868351" s="7" t="s">
        <v>75</v>
      </c>
      <c r="AU868351" s="7" t="s">
        <v>75</v>
      </c>
      <c r="AV868351" s="7" t="s">
        <v>69</v>
      </c>
      <c r="AW868351" s="7" t="s">
        <v>75</v>
      </c>
      <c r="AX868351" s="7" t="s">
        <v>69</v>
      </c>
      <c r="AY868351" s="7" t="s">
        <v>75</v>
      </c>
      <c r="AZ868351" s="7" t="s">
        <v>75</v>
      </c>
      <c r="BA868351" s="7" t="s">
        <v>75</v>
      </c>
      <c r="BB868351" s="7" t="s">
        <v>75</v>
      </c>
      <c r="BC868351" s="7" t="s">
        <v>75</v>
      </c>
      <c r="BD868351" s="7" t="s">
        <v>69</v>
      </c>
      <c r="BE868351" s="7" t="s">
        <v>75</v>
      </c>
      <c r="BF868351" s="7" t="s">
        <v>75</v>
      </c>
      <c r="BG868351" s="7" t="s">
        <v>75</v>
      </c>
      <c r="BH868351" s="7" t="s">
        <v>75</v>
      </c>
      <c r="BI868351" s="7" t="s">
        <v>75</v>
      </c>
      <c r="BJ868351" s="7" t="s">
        <v>75</v>
      </c>
      <c r="BK868351" s="7" t="s">
        <v>75</v>
      </c>
      <c r="BL868351" s="7" t="s">
        <v>75</v>
      </c>
      <c r="BM868351" s="7" t="s">
        <v>75</v>
      </c>
      <c r="BN868351" s="7" t="s">
        <v>69</v>
      </c>
      <c r="BO868351" s="13"/>
      <c r="BP868351" s="7" t="s">
        <v>75</v>
      </c>
      <c r="BQ868351" s="7" t="s">
        <v>75</v>
      </c>
      <c r="BR868351" s="7" t="s">
        <v>75</v>
      </c>
      <c r="BS868351" s="7" t="s">
        <v>75</v>
      </c>
      <c r="BT868351" s="7" t="s">
        <v>75</v>
      </c>
      <c r="BU868351" s="7" t="s">
        <v>75</v>
      </c>
      <c r="BV868351" s="7" t="s">
        <v>69</v>
      </c>
      <c r="BW868351" s="7" t="s">
        <v>69</v>
      </c>
      <c r="BX868351" s="7" t="s">
        <v>69</v>
      </c>
      <c r="BY868351" s="7" t="s">
        <v>75</v>
      </c>
      <c r="BZ868351" s="7" t="s">
        <v>75</v>
      </c>
      <c r="CA868351" s="7" t="s">
        <v>69</v>
      </c>
      <c r="CB868351" s="7" t="s">
        <v>69</v>
      </c>
      <c r="CC868351" s="7" t="s">
        <v>75</v>
      </c>
      <c r="CD868351" s="7" t="s">
        <v>75</v>
      </c>
      <c r="CE868351" s="7" t="s">
        <v>75</v>
      </c>
      <c r="CF868351" s="7" t="s">
        <v>75</v>
      </c>
      <c r="CG868351" s="7" t="s">
        <v>75</v>
      </c>
      <c r="CH868351" s="7" t="s">
        <v>69</v>
      </c>
      <c r="CI868351" s="7" t="s">
        <v>75</v>
      </c>
      <c r="CJ868351" s="7" t="s">
        <v>75</v>
      </c>
      <c r="CK868351" s="7" t="s">
        <v>75</v>
      </c>
      <c r="CL868351" s="7" t="s">
        <v>75</v>
      </c>
    </row>
    <row r="868352" spans="1:90" x14ac:dyDescent="0.25">
      <c r="A868352" s="1" t="s">
        <v>8</v>
      </c>
      <c r="B868352" s="13" t="s">
        <v>70</v>
      </c>
      <c r="C868352" s="7" t="s">
        <v>70</v>
      </c>
      <c r="D868352" s="11" t="s">
        <v>76</v>
      </c>
      <c r="E868352" s="11" t="s">
        <v>76</v>
      </c>
      <c r="F868352" s="11" t="s">
        <v>70</v>
      </c>
      <c r="G868352" s="11" t="s">
        <v>76</v>
      </c>
      <c r="H868352" s="11" t="s">
        <v>85</v>
      </c>
      <c r="I868352" s="11" t="s">
        <v>70</v>
      </c>
      <c r="J868352" s="11" t="s">
        <v>76</v>
      </c>
      <c r="K868352" s="11" t="s">
        <v>76</v>
      </c>
      <c r="L868352" s="11" t="s">
        <v>76</v>
      </c>
      <c r="M868352" s="13" t="s">
        <v>76</v>
      </c>
      <c r="N868352" s="11" t="s">
        <v>76</v>
      </c>
      <c r="O868352" s="11" t="s">
        <v>76</v>
      </c>
      <c r="P868352" s="11" t="s">
        <v>76</v>
      </c>
      <c r="Q868352" s="11" t="s">
        <v>99</v>
      </c>
      <c r="R868352" s="13" t="s">
        <v>76</v>
      </c>
      <c r="S868352" s="13" t="s">
        <v>76</v>
      </c>
      <c r="T868352" s="11" t="s">
        <v>104</v>
      </c>
      <c r="U868352" s="11" t="s">
        <v>76</v>
      </c>
      <c r="V868352" s="11" t="s">
        <v>70</v>
      </c>
      <c r="W868352" s="11" t="s">
        <v>104</v>
      </c>
      <c r="X868352" s="11" t="s">
        <v>70</v>
      </c>
      <c r="Y868352" s="11" t="s">
        <v>76</v>
      </c>
      <c r="Z868352" s="11" t="s">
        <v>76</v>
      </c>
      <c r="AA868352" s="11" t="s">
        <v>76</v>
      </c>
      <c r="AB868352" s="11" t="s">
        <v>76</v>
      </c>
      <c r="AC868352" s="11" t="s">
        <v>76</v>
      </c>
      <c r="AD868352" s="11" t="s">
        <v>76</v>
      </c>
      <c r="AE868352" s="11" t="s">
        <v>104</v>
      </c>
      <c r="AF868352" s="11" t="s">
        <v>76</v>
      </c>
      <c r="AG868352" s="11" t="s">
        <v>70</v>
      </c>
      <c r="AH868352" s="11" t="s">
        <v>76</v>
      </c>
      <c r="AI868352" s="11" t="s">
        <v>99</v>
      </c>
      <c r="AJ868352" s="11" t="s">
        <v>76</v>
      </c>
      <c r="AK868352" s="11" t="s">
        <v>76</v>
      </c>
      <c r="AL868352" s="11" t="s">
        <v>76</v>
      </c>
      <c r="AM868352" s="11" t="s">
        <v>70</v>
      </c>
      <c r="AN868352" s="11" t="s">
        <v>76</v>
      </c>
      <c r="AO868352" s="11" t="s">
        <v>70</v>
      </c>
      <c r="AP868352" s="11" t="s">
        <v>76</v>
      </c>
      <c r="AQ868352" s="11" t="s">
        <v>76</v>
      </c>
      <c r="AR868352" s="11" t="s">
        <v>76</v>
      </c>
      <c r="AS868352" s="11" t="s">
        <v>76</v>
      </c>
      <c r="AT868352" s="11" t="s">
        <v>76</v>
      </c>
      <c r="AU868352" s="13" t="s">
        <v>76</v>
      </c>
      <c r="AV868352" s="7" t="s">
        <v>151</v>
      </c>
      <c r="AW868352" s="11" t="s">
        <v>76</v>
      </c>
      <c r="AX868352" s="13" t="s">
        <v>151</v>
      </c>
      <c r="AY868352" s="11" t="s">
        <v>76</v>
      </c>
      <c r="AZ868352" s="11" t="s">
        <v>76</v>
      </c>
      <c r="BA868352" s="11" t="s">
        <v>104</v>
      </c>
      <c r="BB868352" s="11" t="s">
        <v>76</v>
      </c>
      <c r="BC868352" s="11" t="s">
        <v>76</v>
      </c>
      <c r="BD868352" s="11" t="s">
        <v>70</v>
      </c>
      <c r="BE868352" s="11" t="s">
        <v>76</v>
      </c>
      <c r="BF868352" s="11" t="s">
        <v>76</v>
      </c>
      <c r="BG868352" s="11" t="s">
        <v>76</v>
      </c>
      <c r="BH868352" s="11" t="s">
        <v>76</v>
      </c>
      <c r="BI868352" s="11" t="s">
        <v>76</v>
      </c>
      <c r="BJ868352" s="11" t="s">
        <v>76</v>
      </c>
      <c r="BK868352" s="11" t="s">
        <v>76</v>
      </c>
      <c r="BL868352" s="11" t="s">
        <v>76</v>
      </c>
      <c r="BM868352" s="11" t="s">
        <v>76</v>
      </c>
      <c r="BN868352" s="11" t="s">
        <v>70</v>
      </c>
      <c r="BO868352" s="11" t="s">
        <v>85</v>
      </c>
      <c r="BP868352" s="11" t="s">
        <v>76</v>
      </c>
      <c r="BQ868352" s="11" t="s">
        <v>76</v>
      </c>
      <c r="BR868352" s="11" t="s">
        <v>76</v>
      </c>
      <c r="BS868352" s="11" t="s">
        <v>76</v>
      </c>
      <c r="BT868352" s="11" t="s">
        <v>76</v>
      </c>
      <c r="BU868352" s="11" t="s">
        <v>76</v>
      </c>
      <c r="BV868352" s="11" t="s">
        <v>70</v>
      </c>
      <c r="BW868352" s="11" t="s">
        <v>70</v>
      </c>
      <c r="BX868352" s="11" t="s">
        <v>70</v>
      </c>
      <c r="BY868352" s="11" t="s">
        <v>104</v>
      </c>
      <c r="BZ868352" s="11" t="s">
        <v>76</v>
      </c>
      <c r="CA868352" s="11" t="s">
        <v>70</v>
      </c>
      <c r="CB868352" s="11" t="s">
        <v>70</v>
      </c>
      <c r="CC868352" s="11" t="s">
        <v>76</v>
      </c>
      <c r="CD868352" s="11" t="s">
        <v>76</v>
      </c>
      <c r="CE868352" s="11" t="s">
        <v>76</v>
      </c>
      <c r="CF868352" s="11" t="s">
        <v>104</v>
      </c>
      <c r="CG868352" s="11" t="s">
        <v>76</v>
      </c>
      <c r="CH868352" s="11" t="s">
        <v>151</v>
      </c>
      <c r="CI868352" s="11" t="s">
        <v>76</v>
      </c>
      <c r="CJ868352" s="11" t="s">
        <v>76</v>
      </c>
      <c r="CK868352" s="11" t="s">
        <v>76</v>
      </c>
      <c r="CL868352" s="11" t="s">
        <v>76</v>
      </c>
    </row>
    <row r="868353" spans="1:90" x14ac:dyDescent="0.25">
      <c r="A868353" s="1" t="s">
        <v>9</v>
      </c>
      <c r="AI868353" s="7" t="s">
        <v>56</v>
      </c>
      <c r="AK868353" s="7" t="s">
        <v>56</v>
      </c>
      <c r="AL868353" s="7" t="s">
        <v>56</v>
      </c>
      <c r="AM868353" s="7" t="s">
        <v>56</v>
      </c>
      <c r="AN868353" s="7" t="s">
        <v>56</v>
      </c>
      <c r="AO868353" s="7" t="s">
        <v>56</v>
      </c>
      <c r="AT868353" s="13"/>
      <c r="AY868353" s="7" t="s">
        <v>56</v>
      </c>
      <c r="AZ868353" s="7" t="s">
        <v>56</v>
      </c>
      <c r="BA868353" s="7" t="s">
        <v>56</v>
      </c>
      <c r="BC868353" s="7" t="s">
        <v>56</v>
      </c>
      <c r="BG868353" s="13" t="s">
        <v>56</v>
      </c>
      <c r="BL868353" s="13" t="s">
        <v>56</v>
      </c>
      <c r="BM868353" s="13"/>
      <c r="BO868353" s="13"/>
      <c r="BQ868353" s="13"/>
      <c r="BR868353" s="13" t="s">
        <v>56</v>
      </c>
      <c r="BS868353" s="13" t="s">
        <v>56</v>
      </c>
      <c r="BY868353" s="7" t="s">
        <v>56</v>
      </c>
      <c r="CL868353" s="7" t="s">
        <v>56</v>
      </c>
    </row>
    <row r="868354" spans="1:90" x14ac:dyDescent="0.25">
      <c r="A868354" s="1" t="s">
        <v>10</v>
      </c>
      <c r="B868354" s="13" t="s">
        <v>56</v>
      </c>
      <c r="C868354" s="7" t="s">
        <v>56</v>
      </c>
      <c r="D868354" s="13" t="s">
        <v>56</v>
      </c>
      <c r="E868354" s="13" t="s">
        <v>56</v>
      </c>
      <c r="F868354" s="13" t="s">
        <v>56</v>
      </c>
      <c r="G868354" s="13" t="s">
        <v>56</v>
      </c>
      <c r="H868354" s="13" t="s">
        <v>56</v>
      </c>
      <c r="I868354" s="13" t="s">
        <v>56</v>
      </c>
      <c r="J868354" s="13" t="s">
        <v>56</v>
      </c>
      <c r="K868354" s="13" t="s">
        <v>56</v>
      </c>
      <c r="L868354" s="13" t="s">
        <v>56</v>
      </c>
      <c r="M868354" s="13" t="s">
        <v>56</v>
      </c>
      <c r="N868354" s="13" t="s">
        <v>56</v>
      </c>
      <c r="O868354" s="13" t="s">
        <v>56</v>
      </c>
      <c r="P868354" s="13" t="s">
        <v>56</v>
      </c>
      <c r="Q868354" s="13" t="s">
        <v>56</v>
      </c>
      <c r="R868354" s="13" t="s">
        <v>56</v>
      </c>
      <c r="S868354" s="13" t="s">
        <v>56</v>
      </c>
      <c r="T868354" s="7" t="s">
        <v>56</v>
      </c>
      <c r="U868354" s="7" t="s">
        <v>56</v>
      </c>
      <c r="V868354" s="7" t="s">
        <v>56</v>
      </c>
      <c r="W868354" s="7" t="s">
        <v>56</v>
      </c>
      <c r="X868354" s="7" t="s">
        <v>56</v>
      </c>
      <c r="Y868354" s="7" t="s">
        <v>56</v>
      </c>
      <c r="Z868354" s="7" t="s">
        <v>56</v>
      </c>
      <c r="AA868354" s="7" t="s">
        <v>56</v>
      </c>
      <c r="AB868354" s="7" t="s">
        <v>56</v>
      </c>
      <c r="AC868354" s="7" t="s">
        <v>56</v>
      </c>
      <c r="AD868354" s="7" t="s">
        <v>56</v>
      </c>
      <c r="AE868354" s="7" t="s">
        <v>56</v>
      </c>
      <c r="AS868354" s="13"/>
      <c r="BE868354" s="13"/>
      <c r="BT868354" s="13"/>
    </row>
    <row r="868355" spans="1:90" x14ac:dyDescent="0.25">
      <c r="A868355" s="1" t="s">
        <v>11</v>
      </c>
      <c r="AF868355" s="7" t="s">
        <v>56</v>
      </c>
      <c r="AG868355" s="13" t="s">
        <v>56</v>
      </c>
      <c r="AH868355" s="7" t="s">
        <v>56</v>
      </c>
      <c r="AJ868355" s="13" t="s">
        <v>56</v>
      </c>
      <c r="AN868355" s="13"/>
      <c r="AP868355" s="13" t="s">
        <v>56</v>
      </c>
      <c r="AQ868355" s="13" t="s">
        <v>56</v>
      </c>
      <c r="AR868355" s="13" t="s">
        <v>56</v>
      </c>
      <c r="AS868355" s="7" t="s">
        <v>56</v>
      </c>
      <c r="AT868355" s="7" t="s">
        <v>56</v>
      </c>
      <c r="AU868355" s="13" t="s">
        <v>56</v>
      </c>
      <c r="AV868355" s="13" t="s">
        <v>56</v>
      </c>
      <c r="AW868355" s="13" t="s">
        <v>56</v>
      </c>
      <c r="AX868355" s="13" t="s">
        <v>56</v>
      </c>
      <c r="BB868355" s="13" t="s">
        <v>56</v>
      </c>
      <c r="BD868355" s="13" t="s">
        <v>56</v>
      </c>
      <c r="BE868355" s="13" t="s">
        <v>56</v>
      </c>
      <c r="BF868355" s="13" t="s">
        <v>56</v>
      </c>
      <c r="BH868355" s="7" t="s">
        <v>56</v>
      </c>
      <c r="BI868355" s="13" t="s">
        <v>56</v>
      </c>
      <c r="BJ868355" s="13" t="s">
        <v>56</v>
      </c>
      <c r="BK868355" s="13" t="s">
        <v>56</v>
      </c>
      <c r="BM868355" s="7" t="s">
        <v>56</v>
      </c>
      <c r="BN868355" s="13" t="s">
        <v>56</v>
      </c>
      <c r="BO868355" s="7" t="s">
        <v>56</v>
      </c>
      <c r="BP868355" s="7" t="s">
        <v>56</v>
      </c>
      <c r="BQ868355" s="7" t="s">
        <v>56</v>
      </c>
      <c r="BT868355" s="13" t="s">
        <v>56</v>
      </c>
      <c r="BU868355" s="13" t="s">
        <v>56</v>
      </c>
      <c r="BV868355" s="13" t="s">
        <v>56</v>
      </c>
      <c r="BW868355" s="13" t="s">
        <v>56</v>
      </c>
      <c r="BX868355" s="13" t="s">
        <v>56</v>
      </c>
      <c r="BZ868355" s="13" t="s">
        <v>56</v>
      </c>
      <c r="CA868355" s="7" t="s">
        <v>56</v>
      </c>
      <c r="CB868355" s="7" t="s">
        <v>56</v>
      </c>
      <c r="CC868355" s="7" t="s">
        <v>56</v>
      </c>
      <c r="CD868355" s="7" t="s">
        <v>56</v>
      </c>
      <c r="CE868355" s="7" t="s">
        <v>56</v>
      </c>
      <c r="CF868355" s="7" t="s">
        <v>56</v>
      </c>
      <c r="CG868355" s="7" t="s">
        <v>56</v>
      </c>
      <c r="CH868355" s="7" t="s">
        <v>56</v>
      </c>
      <c r="CI868355" s="7" t="s">
        <v>56</v>
      </c>
      <c r="CJ868355" s="7" t="s">
        <v>56</v>
      </c>
      <c r="CK868355" s="7" t="s">
        <v>56</v>
      </c>
    </row>
    <row r="868356" spans="1:90" x14ac:dyDescent="0.25">
      <c r="A868356" s="16" t="s">
        <v>12</v>
      </c>
      <c r="C868356" s="13"/>
      <c r="AF868356" s="7" t="s">
        <v>56</v>
      </c>
      <c r="AG868356" s="13" t="s">
        <v>56</v>
      </c>
      <c r="AH868356" s="7" t="s">
        <v>56</v>
      </c>
      <c r="AI868356" s="13" t="s">
        <v>56</v>
      </c>
      <c r="AJ868356" s="13" t="s">
        <v>56</v>
      </c>
      <c r="AK868356" s="13" t="s">
        <v>56</v>
      </c>
      <c r="AL868356" s="13" t="s">
        <v>56</v>
      </c>
      <c r="AM868356" s="13" t="s">
        <v>56</v>
      </c>
      <c r="AN868356" s="13" t="s">
        <v>56</v>
      </c>
      <c r="AO868356" s="13" t="s">
        <v>56</v>
      </c>
      <c r="AP868356" s="13" t="s">
        <v>56</v>
      </c>
      <c r="AQ868356" s="13" t="s">
        <v>56</v>
      </c>
      <c r="AR868356" s="13" t="s">
        <v>56</v>
      </c>
      <c r="AS868356" s="7" t="s">
        <v>56</v>
      </c>
      <c r="AT868356" s="7" t="s">
        <v>56</v>
      </c>
      <c r="AU868356" s="13" t="s">
        <v>56</v>
      </c>
      <c r="AV868356" s="13" t="s">
        <v>56</v>
      </c>
      <c r="AW868356" s="13" t="s">
        <v>56</v>
      </c>
      <c r="AX868356" s="13" t="s">
        <v>56</v>
      </c>
      <c r="AY868356" s="13" t="s">
        <v>56</v>
      </c>
      <c r="AZ868356" s="13" t="s">
        <v>56</v>
      </c>
      <c r="BA868356" s="13" t="s">
        <v>56</v>
      </c>
      <c r="BB868356" s="13" t="s">
        <v>56</v>
      </c>
      <c r="BC868356" s="13" t="s">
        <v>56</v>
      </c>
      <c r="BD868356" s="13" t="s">
        <v>56</v>
      </c>
      <c r="BE868356" s="13" t="s">
        <v>56</v>
      </c>
      <c r="BF868356" s="13" t="s">
        <v>56</v>
      </c>
      <c r="BG868356" s="13" t="s">
        <v>56</v>
      </c>
      <c r="BH868356" s="7" t="s">
        <v>56</v>
      </c>
      <c r="BI868356" s="13" t="s">
        <v>56</v>
      </c>
      <c r="BJ868356" s="13" t="s">
        <v>56</v>
      </c>
      <c r="BK868356" s="13" t="s">
        <v>56</v>
      </c>
      <c r="BL868356" s="13" t="s">
        <v>56</v>
      </c>
      <c r="BM868356" s="7" t="s">
        <v>56</v>
      </c>
      <c r="BN868356" s="13" t="s">
        <v>56</v>
      </c>
      <c r="BO868356" s="13" t="s">
        <v>56</v>
      </c>
      <c r="BP868356" s="7" t="s">
        <v>56</v>
      </c>
      <c r="BQ868356" s="7" t="s">
        <v>56</v>
      </c>
      <c r="BR868356" s="13" t="s">
        <v>56</v>
      </c>
      <c r="BS868356" s="13" t="s">
        <v>56</v>
      </c>
      <c r="BT868356" s="13" t="s">
        <v>56</v>
      </c>
      <c r="BU868356" s="13" t="s">
        <v>56</v>
      </c>
      <c r="BV868356" s="13" t="s">
        <v>56</v>
      </c>
      <c r="BW868356" s="13" t="s">
        <v>56</v>
      </c>
      <c r="BX868356" s="13" t="s">
        <v>56</v>
      </c>
      <c r="BY868356" s="7" t="s">
        <v>56</v>
      </c>
      <c r="CA868356" s="7" t="s">
        <v>56</v>
      </c>
      <c r="CB868356" s="7" t="s">
        <v>56</v>
      </c>
      <c r="CC868356" s="7" t="s">
        <v>56</v>
      </c>
      <c r="CE868356" s="7" t="s">
        <v>56</v>
      </c>
      <c r="CG868356" s="7" t="s">
        <v>56</v>
      </c>
      <c r="CH868356" s="7" t="s">
        <v>56</v>
      </c>
      <c r="CI868356" s="7" t="s">
        <v>56</v>
      </c>
      <c r="CK868356" s="7" t="s">
        <v>56</v>
      </c>
      <c r="CL868356" s="7" t="s">
        <v>56</v>
      </c>
    </row>
    <row r="868357" spans="1:90" x14ac:dyDescent="0.25">
      <c r="A868357" s="7" t="s">
        <v>13</v>
      </c>
      <c r="AF868357" s="7">
        <v>1</v>
      </c>
      <c r="AG868357" s="7">
        <v>1</v>
      </c>
      <c r="AH868357" s="7">
        <v>1</v>
      </c>
      <c r="AI868357" s="7">
        <v>2</v>
      </c>
      <c r="AJ868357" s="13">
        <v>1</v>
      </c>
      <c r="AL868357" s="7">
        <v>2</v>
      </c>
      <c r="AN868357" s="7">
        <v>2</v>
      </c>
      <c r="AP868357" s="7">
        <v>1</v>
      </c>
      <c r="AT868357" s="7">
        <v>1</v>
      </c>
      <c r="AU868357" s="7">
        <v>1</v>
      </c>
      <c r="AV868357" s="7">
        <v>1</v>
      </c>
      <c r="AW868357" s="7">
        <v>1</v>
      </c>
      <c r="AX868357" s="7">
        <v>2</v>
      </c>
      <c r="AY868357" s="7">
        <v>2</v>
      </c>
      <c r="AZ868357" s="7">
        <v>1</v>
      </c>
      <c r="BB868357" s="7">
        <v>1</v>
      </c>
      <c r="BC868357" s="7">
        <v>2</v>
      </c>
      <c r="BD868357" s="13" t="s">
        <v>157</v>
      </c>
      <c r="BF868357" s="7">
        <v>1</v>
      </c>
      <c r="BG868357" s="7">
        <v>2</v>
      </c>
      <c r="BI868357" s="7">
        <v>1</v>
      </c>
      <c r="BM868357" s="7">
        <v>2</v>
      </c>
      <c r="BP868357" s="7">
        <v>1</v>
      </c>
      <c r="BQ868357" s="7">
        <v>1</v>
      </c>
      <c r="BR868357" s="13">
        <v>2</v>
      </c>
      <c r="BS868357" s="7">
        <v>1</v>
      </c>
      <c r="BU868357" s="7">
        <v>1</v>
      </c>
      <c r="BW868357" s="7">
        <v>1</v>
      </c>
      <c r="BX868357" s="7">
        <v>3</v>
      </c>
      <c r="BY868357" s="7">
        <v>1</v>
      </c>
      <c r="CA868357" s="7">
        <v>1</v>
      </c>
      <c r="CB868357" s="7">
        <v>1</v>
      </c>
      <c r="CG868357" s="7">
        <v>1</v>
      </c>
      <c r="CH868357" s="7">
        <v>1</v>
      </c>
      <c r="CI868357" s="7">
        <v>2</v>
      </c>
      <c r="CK868357" s="7">
        <v>1</v>
      </c>
    </row>
    <row r="868358" spans="1:90" x14ac:dyDescent="0.25">
      <c r="A868358" s="7" t="s">
        <v>14</v>
      </c>
      <c r="AF868358" s="13" t="s">
        <v>122</v>
      </c>
      <c r="AH868358" s="7" t="s">
        <v>126</v>
      </c>
      <c r="AI868358" s="7">
        <v>4</v>
      </c>
      <c r="AJ868358" s="7">
        <v>1</v>
      </c>
      <c r="AK868358" s="7">
        <v>2</v>
      </c>
      <c r="AL868358" s="13">
        <v>3</v>
      </c>
      <c r="AM868358" s="7">
        <v>4</v>
      </c>
      <c r="AN868358" s="13" t="s">
        <v>137</v>
      </c>
      <c r="AO868358" s="7">
        <v>4</v>
      </c>
      <c r="AQ868358" s="13" t="s">
        <v>141</v>
      </c>
      <c r="AR868358" s="13" t="s">
        <v>141</v>
      </c>
      <c r="AS868358" s="7" t="s">
        <v>141</v>
      </c>
      <c r="AT868358" s="7">
        <v>1</v>
      </c>
      <c r="AU868358" s="13" t="s">
        <v>141</v>
      </c>
      <c r="AV868358" s="13" t="s">
        <v>141</v>
      </c>
      <c r="AW868358" s="13" t="s">
        <v>141</v>
      </c>
      <c r="AX868358" s="13" t="s">
        <v>141</v>
      </c>
      <c r="AY868358" s="7" t="s">
        <v>157</v>
      </c>
      <c r="BA868358" s="7">
        <v>1</v>
      </c>
      <c r="BE868358" s="13" t="s">
        <v>141</v>
      </c>
      <c r="BG868358" s="7">
        <v>9</v>
      </c>
      <c r="BH868358" s="13" t="s">
        <v>141</v>
      </c>
      <c r="BJ868358" s="13" t="s">
        <v>141</v>
      </c>
      <c r="BK868358" s="13" t="s">
        <v>141</v>
      </c>
      <c r="BL868358" s="7">
        <v>2</v>
      </c>
      <c r="BN868358" s="13" t="s">
        <v>141</v>
      </c>
      <c r="BO868358" s="7">
        <v>1</v>
      </c>
      <c r="BP868358" s="13" t="s">
        <v>141</v>
      </c>
      <c r="BQ868358" s="7">
        <v>1</v>
      </c>
      <c r="BR868358" s="13" t="s">
        <v>141</v>
      </c>
      <c r="BS868358" s="7">
        <v>6</v>
      </c>
      <c r="BV868358" s="7">
        <v>1</v>
      </c>
      <c r="BW868358" s="13" t="s">
        <v>141</v>
      </c>
      <c r="BX868358" s="13" t="s">
        <v>141</v>
      </c>
      <c r="BY868358" s="7">
        <v>4</v>
      </c>
      <c r="BZ868358" s="7">
        <v>1</v>
      </c>
      <c r="CC868358" s="7">
        <v>2</v>
      </c>
      <c r="CD868358" s="7">
        <v>1</v>
      </c>
      <c r="CE868358" s="7">
        <v>1</v>
      </c>
      <c r="CG868358" s="7" t="s">
        <v>141</v>
      </c>
      <c r="CH868358" s="7">
        <v>1</v>
      </c>
      <c r="CI868358" s="7">
        <v>3</v>
      </c>
      <c r="CJ868358" s="7" t="s">
        <v>141</v>
      </c>
      <c r="CK868358" s="7">
        <v>1</v>
      </c>
      <c r="CL868358" s="7">
        <v>6</v>
      </c>
    </row>
    <row r="868359" spans="1:90" x14ac:dyDescent="0.25">
      <c r="A868359" s="7" t="s">
        <v>15</v>
      </c>
      <c r="AF868359" s="7">
        <v>1</v>
      </c>
      <c r="AG868359" s="7">
        <f>AG868357+AG868358</f>
        <v>1</v>
      </c>
      <c r="AH868359" s="7">
        <v>2</v>
      </c>
      <c r="AI868359" s="7">
        <f>AI868357+AI868358</f>
        <v>6</v>
      </c>
      <c r="AJ868359" s="7">
        <f>AJ868357+AJ868358</f>
        <v>2</v>
      </c>
      <c r="AK868359" s="7">
        <f>AK868357+AK868358</f>
        <v>2</v>
      </c>
      <c r="AL868359" s="7">
        <f>AL868357+AL868358</f>
        <v>5</v>
      </c>
      <c r="AM868359" s="7">
        <f>AM868357+AM868358</f>
        <v>4</v>
      </c>
      <c r="AN868359" s="7">
        <v>10</v>
      </c>
      <c r="AO868359" s="7">
        <f>AO868357+AO868358</f>
        <v>4</v>
      </c>
      <c r="AP868359" s="7">
        <f>AP868357+AP868358</f>
        <v>1</v>
      </c>
      <c r="AQ868359" s="7">
        <v>1</v>
      </c>
      <c r="AR868359" s="7">
        <v>1</v>
      </c>
      <c r="AS868359" s="7">
        <v>1</v>
      </c>
      <c r="AT868359" s="7">
        <f>AT868357+AT868358</f>
        <v>2</v>
      </c>
      <c r="AU868359" s="7">
        <v>2</v>
      </c>
      <c r="AV868359" s="7">
        <v>2</v>
      </c>
      <c r="AW868359" s="7">
        <v>2</v>
      </c>
      <c r="AX868359" s="7">
        <v>3</v>
      </c>
      <c r="AY868359" s="7">
        <v>4</v>
      </c>
      <c r="AZ868359" s="7">
        <f>AZ868357+AZ868358</f>
        <v>1</v>
      </c>
      <c r="BA868359" s="7">
        <f>BA868357+BA868358</f>
        <v>1</v>
      </c>
      <c r="BB868359" s="7">
        <f>BB868357+BB868358</f>
        <v>1</v>
      </c>
      <c r="BC868359" s="7">
        <f>BC868357+BC868358</f>
        <v>2</v>
      </c>
      <c r="BD868359" s="7">
        <v>2</v>
      </c>
      <c r="BE868359" s="7">
        <v>1</v>
      </c>
      <c r="BF868359" s="7">
        <f>BF868357+BF868358</f>
        <v>1</v>
      </c>
      <c r="BG868359" s="7">
        <f>BG868357+BG868358</f>
        <v>11</v>
      </c>
      <c r="BH868359" s="7">
        <v>1</v>
      </c>
      <c r="BI868359" s="7">
        <f>BI868357+BI868358</f>
        <v>1</v>
      </c>
      <c r="BJ868359" s="7">
        <v>1</v>
      </c>
      <c r="BK868359" s="7">
        <v>1</v>
      </c>
      <c r="BL868359" s="7">
        <f>BL868357+BL868358</f>
        <v>2</v>
      </c>
      <c r="BM868359" s="7">
        <f>BM868357+BM868358</f>
        <v>2</v>
      </c>
      <c r="BN868359" s="7">
        <v>1</v>
      </c>
      <c r="BO868359" s="7">
        <f>BO868357+BO868358</f>
        <v>1</v>
      </c>
      <c r="BP868359" s="7">
        <v>2</v>
      </c>
      <c r="BQ868359" s="7">
        <f>BQ868357+BQ868358</f>
        <v>2</v>
      </c>
      <c r="BR868359" s="7">
        <v>3</v>
      </c>
      <c r="BS868359" s="7">
        <f>BS868357+BS868358</f>
        <v>7</v>
      </c>
      <c r="BU868359" s="7">
        <f>BU868357+BU868358</f>
        <v>1</v>
      </c>
      <c r="BV868359" s="7">
        <f>BV868357+BV868358</f>
        <v>1</v>
      </c>
      <c r="BW868359" s="7">
        <v>2</v>
      </c>
      <c r="BX868359" s="7">
        <v>4</v>
      </c>
      <c r="BY868359" s="7">
        <v>5</v>
      </c>
      <c r="BZ868359" s="7">
        <v>1</v>
      </c>
      <c r="CA868359" s="7">
        <v>1</v>
      </c>
      <c r="CB868359" s="7">
        <v>1</v>
      </c>
      <c r="CC868359" s="7">
        <v>2</v>
      </c>
      <c r="CD868359" s="7">
        <v>1</v>
      </c>
      <c r="CE868359" s="7">
        <v>1</v>
      </c>
      <c r="CG868359" s="7">
        <v>2</v>
      </c>
      <c r="CH868359" s="7">
        <v>2</v>
      </c>
      <c r="CI868359" s="7">
        <v>5</v>
      </c>
      <c r="CJ868359" s="7">
        <v>1</v>
      </c>
      <c r="CK868359" s="7">
        <v>2</v>
      </c>
      <c r="CL868359" s="7">
        <v>6</v>
      </c>
    </row>
    <row r="868360" spans="1:90" x14ac:dyDescent="0.25">
      <c r="A868360" s="1" t="s">
        <v>16</v>
      </c>
      <c r="AF868360" s="13" t="s">
        <v>56</v>
      </c>
      <c r="AH868360" s="7" t="s">
        <v>56</v>
      </c>
      <c r="AI868360" s="13" t="s">
        <v>56</v>
      </c>
      <c r="AJ868360" s="13" t="s">
        <v>56</v>
      </c>
      <c r="AK868360" s="13" t="s">
        <v>56</v>
      </c>
      <c r="AL868360" s="13" t="s">
        <v>56</v>
      </c>
      <c r="AN868360" s="13" t="s">
        <v>56</v>
      </c>
      <c r="AT868360" s="13" t="s">
        <v>56</v>
      </c>
      <c r="AU868360" s="13" t="s">
        <v>56</v>
      </c>
      <c r="AV868360" s="13" t="s">
        <v>56</v>
      </c>
      <c r="AW868360" s="13" t="s">
        <v>56</v>
      </c>
      <c r="AX868360" s="13" t="s">
        <v>56</v>
      </c>
      <c r="AY868360" s="13" t="s">
        <v>56</v>
      </c>
      <c r="BG868360" s="13" t="s">
        <v>56</v>
      </c>
      <c r="BP868360" s="13" t="s">
        <v>56</v>
      </c>
      <c r="BQ868360" s="7" t="s">
        <v>56</v>
      </c>
      <c r="BR868360" s="7" t="s">
        <v>56</v>
      </c>
      <c r="BS868360" s="7" t="s">
        <v>56</v>
      </c>
      <c r="BW868360" s="13" t="s">
        <v>56</v>
      </c>
      <c r="BX868360" s="13" t="s">
        <v>56</v>
      </c>
      <c r="BY868360" s="7" t="s">
        <v>56</v>
      </c>
      <c r="CG868360" s="7" t="s">
        <v>56</v>
      </c>
      <c r="CH868360" s="7" t="s">
        <v>56</v>
      </c>
      <c r="CI868360" s="7" t="s">
        <v>56</v>
      </c>
      <c r="CK868360" s="7" t="s">
        <v>56</v>
      </c>
    </row>
    <row r="868361" spans="1:90" x14ac:dyDescent="0.25">
      <c r="A868361" s="16" t="s">
        <v>17</v>
      </c>
      <c r="AF868361" s="13"/>
      <c r="AI868361" s="13"/>
      <c r="AJ868361" s="13"/>
      <c r="AK868361" s="13"/>
      <c r="AL868361" s="13"/>
      <c r="AN868361" s="13"/>
      <c r="AT868361" s="13"/>
      <c r="AU868361" s="13"/>
      <c r="AV868361" s="13"/>
      <c r="AW868361" s="13"/>
      <c r="AX868361" s="13"/>
      <c r="AY868361" s="13"/>
      <c r="BG868361" s="13"/>
      <c r="BP868361" s="13">
        <v>1</v>
      </c>
    </row>
    <row r="868362" spans="1:90" x14ac:dyDescent="0.25">
      <c r="A868362" s="16" t="s">
        <v>18</v>
      </c>
      <c r="AF868362" s="13"/>
      <c r="AI868362" s="13"/>
      <c r="AJ868362" s="13"/>
      <c r="AK868362" s="13"/>
      <c r="AL868362" s="13"/>
      <c r="AN868362" s="13"/>
      <c r="AT868362" s="13"/>
      <c r="AU868362" s="13"/>
      <c r="AV868362" s="13"/>
      <c r="AW868362" s="13"/>
      <c r="AX868362" s="13"/>
      <c r="AY868362" s="13"/>
      <c r="AZ868362" s="7">
        <v>429</v>
      </c>
    </row>
    <row r="868363" spans="1:90" x14ac:dyDescent="0.25">
      <c r="A868363" s="1" t="s">
        <v>19</v>
      </c>
      <c r="AI868363" s="7">
        <v>1</v>
      </c>
      <c r="AY868363" s="7">
        <v>1</v>
      </c>
      <c r="BC868363" s="7">
        <v>1</v>
      </c>
    </row>
    <row r="868364" spans="1:90" x14ac:dyDescent="0.25">
      <c r="A868364" s="16" t="s">
        <v>20</v>
      </c>
      <c r="AF868364" s="13"/>
      <c r="AI868364" s="13"/>
      <c r="AJ868364" s="13"/>
      <c r="AK868364" s="13"/>
      <c r="AL868364" s="13"/>
      <c r="AN868364" s="13"/>
      <c r="AT868364" s="13"/>
      <c r="AU868364" s="13"/>
      <c r="AV868364" s="13"/>
      <c r="AW868364" s="13"/>
      <c r="AX868364" s="13"/>
      <c r="AY868364" s="13"/>
      <c r="BB868364" s="7">
        <v>2</v>
      </c>
    </row>
    <row r="868365" spans="1:90" x14ac:dyDescent="0.25">
      <c r="A868365" s="1" t="s">
        <v>21</v>
      </c>
      <c r="AH868365" s="7">
        <v>1</v>
      </c>
      <c r="AT868365" s="7">
        <v>1</v>
      </c>
    </row>
    <row r="868366" spans="1:90" x14ac:dyDescent="0.25">
      <c r="A868366" s="1" t="s">
        <v>22</v>
      </c>
      <c r="BG868366" s="7">
        <v>27</v>
      </c>
      <c r="BR868366" s="7">
        <v>1</v>
      </c>
      <c r="BX868366" s="7">
        <v>1</v>
      </c>
    </row>
    <row r="868367" spans="1:90" x14ac:dyDescent="0.25">
      <c r="A868367" s="17" t="s">
        <v>48</v>
      </c>
      <c r="AJ868367" s="7">
        <v>1</v>
      </c>
      <c r="AV868367" s="7">
        <v>1</v>
      </c>
      <c r="BF868367" s="7">
        <v>1</v>
      </c>
      <c r="CI868367" s="7">
        <v>1</v>
      </c>
    </row>
    <row r="868368" spans="1:90" x14ac:dyDescent="0.25">
      <c r="A868368" s="16" t="s">
        <v>23</v>
      </c>
      <c r="AI868368" s="7">
        <v>4</v>
      </c>
      <c r="AL868368" s="13">
        <v>3</v>
      </c>
      <c r="AP868368" s="7">
        <v>1</v>
      </c>
      <c r="AU868368" s="7">
        <v>1</v>
      </c>
      <c r="AW868368" s="7">
        <v>1</v>
      </c>
      <c r="AX868368" s="7">
        <v>1</v>
      </c>
      <c r="AY868368" s="7">
        <v>1</v>
      </c>
      <c r="BC868368" s="7">
        <v>36</v>
      </c>
      <c r="BD868368" s="7">
        <v>1</v>
      </c>
      <c r="BG868368" s="7">
        <v>4</v>
      </c>
      <c r="BI868368" s="7">
        <v>1</v>
      </c>
      <c r="BM868368" s="7">
        <v>2</v>
      </c>
      <c r="BQ868368" s="7">
        <v>1</v>
      </c>
      <c r="BR868368" s="7">
        <v>34</v>
      </c>
      <c r="BS868368" s="7">
        <v>10</v>
      </c>
      <c r="BU868368" s="7">
        <v>2</v>
      </c>
      <c r="BW868368" s="7">
        <v>9</v>
      </c>
      <c r="BX868368" s="7">
        <v>2</v>
      </c>
      <c r="BY868368" s="7">
        <v>4</v>
      </c>
      <c r="CB868368" s="7">
        <v>9</v>
      </c>
      <c r="CG868368" s="7">
        <v>4</v>
      </c>
      <c r="CH868368" s="7">
        <v>2</v>
      </c>
      <c r="CK868368" s="7">
        <v>9</v>
      </c>
    </row>
    <row r="868369" spans="1:90" x14ac:dyDescent="0.25">
      <c r="A868369" s="17" t="s">
        <v>211</v>
      </c>
      <c r="AL868369" s="13"/>
      <c r="BD868369" s="7">
        <v>1</v>
      </c>
      <c r="CA868369" s="7">
        <v>1</v>
      </c>
    </row>
    <row r="868370" spans="1:90" x14ac:dyDescent="0.25">
      <c r="A868370" s="1" t="s">
        <v>24</v>
      </c>
      <c r="AF868370" s="7">
        <v>2</v>
      </c>
      <c r="AG868370" s="7">
        <v>3</v>
      </c>
      <c r="AL868370" s="7">
        <v>1</v>
      </c>
      <c r="AN868370" s="7">
        <v>2</v>
      </c>
      <c r="AX868370" s="7">
        <v>1</v>
      </c>
    </row>
    <row r="868371" spans="1:90" x14ac:dyDescent="0.25">
      <c r="A868371" s="1" t="s">
        <v>25</v>
      </c>
      <c r="AN868371" s="7">
        <v>1</v>
      </c>
      <c r="BM868371" s="7">
        <v>2</v>
      </c>
      <c r="BX868371" s="7">
        <v>1</v>
      </c>
    </row>
    <row r="868372" spans="1:90" x14ac:dyDescent="0.25">
      <c r="A868372" s="17" t="s">
        <v>49</v>
      </c>
      <c r="AF868372" s="7">
        <v>3</v>
      </c>
      <c r="AL868372" s="7">
        <v>797</v>
      </c>
      <c r="AM868372" s="7">
        <v>11</v>
      </c>
      <c r="AN868372" s="7">
        <v>11</v>
      </c>
      <c r="AR868372" s="7">
        <v>999999999</v>
      </c>
      <c r="AS868372" s="7">
        <v>999999999</v>
      </c>
      <c r="AT868372" s="7">
        <v>11</v>
      </c>
      <c r="AU868372" s="7">
        <v>4</v>
      </c>
      <c r="AV868372" s="7">
        <v>3</v>
      </c>
      <c r="AW868372" s="7">
        <v>2</v>
      </c>
      <c r="AX868372" s="7">
        <v>1</v>
      </c>
      <c r="BE868372" s="7">
        <v>3</v>
      </c>
      <c r="BG868372" s="7">
        <v>75</v>
      </c>
      <c r="BH868372" s="7">
        <v>1</v>
      </c>
      <c r="BJ868372" s="7">
        <v>1</v>
      </c>
      <c r="BK868372" s="7">
        <v>94</v>
      </c>
      <c r="BL868372" s="7">
        <v>638</v>
      </c>
      <c r="BN868372" s="7">
        <v>1</v>
      </c>
      <c r="BP868372" s="7">
        <v>25</v>
      </c>
      <c r="BR868372" s="7">
        <v>14</v>
      </c>
      <c r="BT868372" s="7">
        <v>2</v>
      </c>
      <c r="BV868372" s="7">
        <v>1</v>
      </c>
      <c r="BW868372" s="7">
        <v>4</v>
      </c>
      <c r="BX868372" s="7">
        <v>11</v>
      </c>
      <c r="BY868372" s="7">
        <v>32</v>
      </c>
      <c r="BZ868372" s="7">
        <v>1</v>
      </c>
      <c r="CC868372" s="7">
        <v>7</v>
      </c>
      <c r="CD868372" s="7">
        <v>6</v>
      </c>
      <c r="CE868372" s="7">
        <v>20</v>
      </c>
      <c r="CF868372" s="7">
        <v>2</v>
      </c>
      <c r="CG868372" s="7">
        <v>5</v>
      </c>
      <c r="CH868372" s="7">
        <v>7</v>
      </c>
      <c r="CI868372" s="7">
        <v>66</v>
      </c>
      <c r="CJ868372" s="7">
        <v>3</v>
      </c>
      <c r="CK868372" s="7">
        <v>1</v>
      </c>
      <c r="CL868372" s="7">
        <v>1696</v>
      </c>
    </row>
    <row r="868373" spans="1:90" x14ac:dyDescent="0.25">
      <c r="A868373" s="17" t="s">
        <v>50</v>
      </c>
      <c r="AY868373" s="7">
        <v>5</v>
      </c>
      <c r="CE868373" s="7">
        <v>1</v>
      </c>
      <c r="CH868373" s="7">
        <v>5</v>
      </c>
      <c r="CL868373" s="7">
        <v>178</v>
      </c>
    </row>
    <row r="868374" spans="1:90" x14ac:dyDescent="0.25">
      <c r="A868374" s="1" t="s">
        <v>26</v>
      </c>
      <c r="BG868374" s="7">
        <v>2</v>
      </c>
      <c r="BV868374" s="7">
        <v>6</v>
      </c>
      <c r="BY868374" s="7">
        <v>15</v>
      </c>
      <c r="CL868374" s="7">
        <v>1</v>
      </c>
    </row>
    <row r="868375" spans="1:90" x14ac:dyDescent="0.25">
      <c r="A868375" s="16" t="s">
        <v>27</v>
      </c>
      <c r="BG868375" s="7">
        <v>18</v>
      </c>
      <c r="BS868375" s="7">
        <v>2</v>
      </c>
    </row>
    <row r="868376" spans="1:90" x14ac:dyDescent="0.25">
      <c r="A868376" s="16" t="s">
        <v>28</v>
      </c>
      <c r="BA868376" s="7">
        <v>1933</v>
      </c>
      <c r="BG868376" s="7">
        <v>4</v>
      </c>
      <c r="BL868376" s="7">
        <v>59</v>
      </c>
      <c r="BO868376" s="7">
        <v>5</v>
      </c>
      <c r="CH868376" s="7">
        <v>5</v>
      </c>
      <c r="CI868376" s="7">
        <v>1</v>
      </c>
      <c r="CL868376" s="7">
        <v>161</v>
      </c>
    </row>
    <row r="868377" spans="1:90" x14ac:dyDescent="0.25">
      <c r="A868377" s="16" t="s">
        <v>29</v>
      </c>
      <c r="AN868377" s="13">
        <v>2</v>
      </c>
    </row>
    <row r="868378" spans="1:90" x14ac:dyDescent="0.25">
      <c r="A868378" s="1" t="s">
        <v>30</v>
      </c>
      <c r="AI868378" s="7">
        <v>1</v>
      </c>
      <c r="AY868378" s="7">
        <v>96</v>
      </c>
      <c r="BG868378" s="7">
        <v>27</v>
      </c>
      <c r="BY868378" s="7">
        <v>17</v>
      </c>
    </row>
    <row r="868379" spans="1:90" x14ac:dyDescent="0.25">
      <c r="A868379" s="17" t="s">
        <v>51</v>
      </c>
      <c r="AO868379" s="7">
        <v>2</v>
      </c>
      <c r="AT868379" s="7">
        <v>8</v>
      </c>
      <c r="AY868379" s="7">
        <v>24</v>
      </c>
      <c r="BG868379" s="7">
        <v>3</v>
      </c>
      <c r="BY868379" s="7">
        <v>4</v>
      </c>
    </row>
    <row r="868380" spans="1:90" x14ac:dyDescent="0.25">
      <c r="A868380" s="16" t="s">
        <v>31</v>
      </c>
      <c r="AJ868380" s="7">
        <v>3</v>
      </c>
      <c r="AL868380" s="13">
        <v>109</v>
      </c>
      <c r="AM868380" s="7">
        <v>6</v>
      </c>
      <c r="AN868380" s="7">
        <v>25</v>
      </c>
      <c r="AO868380" s="7">
        <v>10</v>
      </c>
      <c r="BG868380" s="7">
        <v>3</v>
      </c>
      <c r="BS868380" s="7">
        <v>4</v>
      </c>
      <c r="CC868380" s="7">
        <v>4</v>
      </c>
      <c r="CI868380" s="7">
        <v>2</v>
      </c>
      <c r="CL868380" s="7">
        <v>3</v>
      </c>
    </row>
    <row r="868381" spans="1:90" x14ac:dyDescent="0.25">
      <c r="A868381" s="16" t="s">
        <v>32</v>
      </c>
    </row>
    <row r="868382" spans="1:90" x14ac:dyDescent="0.25">
      <c r="A868382" s="16" t="s">
        <v>33</v>
      </c>
      <c r="BG868382" s="7">
        <v>2</v>
      </c>
      <c r="BL868382" s="7">
        <v>2</v>
      </c>
      <c r="BS868382" s="7">
        <v>4</v>
      </c>
    </row>
    <row r="868383" spans="1:90" x14ac:dyDescent="0.25">
      <c r="A868383" s="1" t="s">
        <v>34</v>
      </c>
      <c r="AI868383" s="7">
        <v>73</v>
      </c>
    </row>
    <row r="868384" spans="1:90" x14ac:dyDescent="0.25">
      <c r="A868384" s="16" t="s">
        <v>35</v>
      </c>
      <c r="AK868384" s="7">
        <v>15</v>
      </c>
      <c r="AL868384" s="13">
        <v>72</v>
      </c>
      <c r="AM868384" s="7">
        <v>7</v>
      </c>
      <c r="AN868384" s="7">
        <v>1</v>
      </c>
      <c r="AO868384" s="7">
        <v>10</v>
      </c>
      <c r="BG868384" s="7">
        <v>2</v>
      </c>
      <c r="BS868384" s="7">
        <v>12</v>
      </c>
      <c r="CC868384" s="7">
        <v>4</v>
      </c>
      <c r="CE868384" s="7">
        <v>1</v>
      </c>
    </row>
    <row r="868385" spans="1:90" x14ac:dyDescent="0.25">
      <c r="A868385" s="1" t="s">
        <v>36</v>
      </c>
      <c r="AL868385" s="7">
        <v>9</v>
      </c>
      <c r="AM868385" s="7">
        <v>2</v>
      </c>
      <c r="AN868385" s="7">
        <v>3</v>
      </c>
      <c r="AO868385" s="7">
        <v>5</v>
      </c>
      <c r="BQ868385" s="7">
        <v>1</v>
      </c>
    </row>
    <row r="868386" spans="1:90" x14ac:dyDescent="0.25">
      <c r="A868386" s="1" t="s">
        <v>37</v>
      </c>
      <c r="BS868386" s="7">
        <v>34</v>
      </c>
    </row>
    <row r="868387" spans="1:90" x14ac:dyDescent="0.25">
      <c r="A868387" s="1" t="s">
        <v>38</v>
      </c>
      <c r="AI868387" s="7">
        <v>1</v>
      </c>
    </row>
    <row r="868388" spans="1:90" x14ac:dyDescent="0.25">
      <c r="A868388" s="1" t="s">
        <v>39</v>
      </c>
      <c r="AI868388" s="7">
        <v>1</v>
      </c>
      <c r="CL868388" s="7">
        <v>1</v>
      </c>
    </row>
    <row r="868389" spans="1:90" x14ac:dyDescent="0.25">
      <c r="A868389" s="1" t="s">
        <v>40</v>
      </c>
      <c r="AK868389" s="13">
        <v>1</v>
      </c>
    </row>
    <row r="868390" spans="1:90" x14ac:dyDescent="0.25">
      <c r="A868390" s="1" t="s">
        <v>41</v>
      </c>
      <c r="AN868390" s="7">
        <v>2</v>
      </c>
      <c r="CI868390" s="7">
        <v>2</v>
      </c>
      <c r="CL868390" s="7">
        <v>1</v>
      </c>
    </row>
    <row r="868391" spans="1:90" x14ac:dyDescent="0.25">
      <c r="A868391" s="1" t="s">
        <v>42</v>
      </c>
      <c r="AN868391" s="7">
        <v>3</v>
      </c>
      <c r="BS868391" s="7">
        <v>2</v>
      </c>
    </row>
    <row r="868392" spans="1:90" x14ac:dyDescent="0.25">
      <c r="A868392" s="17" t="s">
        <v>52</v>
      </c>
      <c r="AN868392" s="7">
        <v>1</v>
      </c>
      <c r="BG868392" s="7">
        <v>2</v>
      </c>
      <c r="CL868392" s="7">
        <v>11</v>
      </c>
    </row>
    <row r="868393" spans="1:90" x14ac:dyDescent="0.25">
      <c r="A868393" s="1" t="s">
        <v>43</v>
      </c>
      <c r="BG868393" s="7">
        <v>1</v>
      </c>
    </row>
    <row r="868394" spans="1:90" x14ac:dyDescent="0.25">
      <c r="A868394" s="17" t="s">
        <v>53</v>
      </c>
      <c r="AN868394" s="7">
        <v>16</v>
      </c>
    </row>
    <row r="868395" spans="1:90" x14ac:dyDescent="0.25">
      <c r="A868395" s="1" t="s">
        <v>44</v>
      </c>
      <c r="AM868395" s="7">
        <v>2</v>
      </c>
      <c r="AO868395" s="7">
        <v>8</v>
      </c>
    </row>
    <row r="868396" spans="1:90" x14ac:dyDescent="0.25">
      <c r="A868396" s="1" t="s">
        <v>45</v>
      </c>
      <c r="BG868396" s="7">
        <v>3</v>
      </c>
    </row>
    <row r="868397" spans="1:90" x14ac:dyDescent="0.25">
      <c r="A868397" s="1" t="s">
        <v>46</v>
      </c>
      <c r="BY868397" s="7">
        <v>4</v>
      </c>
    </row>
    <row r="868398" spans="1:90" x14ac:dyDescent="0.25">
      <c r="A868398" s="16" t="s">
        <v>47</v>
      </c>
      <c r="AK868398" s="13" t="s">
        <v>132</v>
      </c>
      <c r="AL868398" s="13" t="s">
        <v>134</v>
      </c>
      <c r="AQ868398" s="13" t="s">
        <v>142</v>
      </c>
      <c r="AR868398" s="13"/>
      <c r="AS868398" s="7" t="s">
        <v>146</v>
      </c>
      <c r="AZ868398" s="7" t="s">
        <v>159</v>
      </c>
      <c r="CF868398" s="7" t="s">
        <v>199</v>
      </c>
      <c r="CI868398" s="7" t="s">
        <v>205</v>
      </c>
    </row>
    <row r="884728" spans="1:90" x14ac:dyDescent="0.25">
      <c r="A884728" s="1" t="s">
        <v>0</v>
      </c>
      <c r="B884728" s="13" t="s">
        <v>67</v>
      </c>
      <c r="C884728" s="7" t="s">
        <v>71</v>
      </c>
      <c r="D884728" s="7" t="s">
        <v>73</v>
      </c>
      <c r="E884728" s="7" t="s">
        <v>77</v>
      </c>
      <c r="F884728" s="7" t="s">
        <v>79</v>
      </c>
      <c r="G884728" s="7" t="s">
        <v>81</v>
      </c>
      <c r="H884728" s="7" t="s">
        <v>83</v>
      </c>
      <c r="I884728" s="7" t="s">
        <v>86</v>
      </c>
      <c r="J884728" s="7" t="s">
        <v>87</v>
      </c>
      <c r="K884728" s="7" t="s">
        <v>89</v>
      </c>
      <c r="L884728" s="7" t="s">
        <v>90</v>
      </c>
      <c r="M884728" s="7" t="s">
        <v>91</v>
      </c>
      <c r="N884728" s="7" t="s">
        <v>93</v>
      </c>
      <c r="O884728" s="7" t="s">
        <v>94</v>
      </c>
      <c r="P884728" s="7" t="s">
        <v>96</v>
      </c>
      <c r="Q884728" s="7" t="s">
        <v>97</v>
      </c>
      <c r="R884728" s="7" t="s">
        <v>100</v>
      </c>
      <c r="S884728" s="7" t="s">
        <v>102</v>
      </c>
      <c r="T884728" s="7" t="s">
        <v>103</v>
      </c>
      <c r="U884728" s="7" t="s">
        <v>105</v>
      </c>
      <c r="V884728" s="7" t="s">
        <v>106</v>
      </c>
      <c r="W884728" s="7" t="s">
        <v>108</v>
      </c>
      <c r="X884728" s="7" t="s">
        <v>110</v>
      </c>
      <c r="Y884728" s="7" t="s">
        <v>111</v>
      </c>
      <c r="Z884728" s="7" t="s">
        <v>112</v>
      </c>
      <c r="AA884728" s="7" t="s">
        <v>113</v>
      </c>
      <c r="AB884728" s="7" t="s">
        <v>115</v>
      </c>
      <c r="AC884728" s="7" t="s">
        <v>117</v>
      </c>
      <c r="AD884728" s="7" t="s">
        <v>119</v>
      </c>
      <c r="AE884728" s="7" t="s">
        <v>120</v>
      </c>
      <c r="AF884728" s="7" t="s">
        <v>121</v>
      </c>
      <c r="AG884728" s="7" t="s">
        <v>123</v>
      </c>
      <c r="AH884728" s="7" t="s">
        <v>125</v>
      </c>
      <c r="AI884728" s="7" t="s">
        <v>127</v>
      </c>
      <c r="AJ884728" s="7" t="s">
        <v>129</v>
      </c>
      <c r="AK884728" s="7" t="s">
        <v>130</v>
      </c>
      <c r="AL884728" s="7" t="s">
        <v>133</v>
      </c>
      <c r="AM884728" s="7" t="s">
        <v>135</v>
      </c>
      <c r="AN884728" s="7" t="s">
        <v>136</v>
      </c>
      <c r="AO884728" s="7" t="s">
        <v>138</v>
      </c>
      <c r="AP884728" s="7" t="s">
        <v>139</v>
      </c>
      <c r="AQ884728" s="7" t="s">
        <v>140</v>
      </c>
      <c r="AR884728" s="7" t="s">
        <v>143</v>
      </c>
      <c r="AS884728" s="7" t="s">
        <v>145</v>
      </c>
      <c r="AT884728" s="7" t="s">
        <v>147</v>
      </c>
      <c r="AU884728" s="7" t="s">
        <v>148</v>
      </c>
      <c r="AV884728" s="7" t="s">
        <v>149</v>
      </c>
      <c r="AW884728" s="7" t="s">
        <v>152</v>
      </c>
      <c r="AX884728" s="7" t="s">
        <v>153</v>
      </c>
      <c r="AY884728" s="7" t="s">
        <v>155</v>
      </c>
      <c r="AZ884728" s="7" t="s">
        <v>158</v>
      </c>
      <c r="BA884728" s="7" t="s">
        <v>160</v>
      </c>
      <c r="BB884728" s="7" t="s">
        <v>161</v>
      </c>
      <c r="BC884728" s="7" t="s">
        <v>162</v>
      </c>
      <c r="BD884728" s="7" t="s">
        <v>163</v>
      </c>
      <c r="BE884728" s="7" t="s">
        <v>164</v>
      </c>
      <c r="BF884728" s="7" t="s">
        <v>165</v>
      </c>
      <c r="BG884728" s="7" t="s">
        <v>166</v>
      </c>
      <c r="BH884728" s="7" t="s">
        <v>167</v>
      </c>
      <c r="BI884728" s="7" t="s">
        <v>168</v>
      </c>
      <c r="BJ884728" s="7" t="s">
        <v>169</v>
      </c>
      <c r="BK884728" s="7" t="s">
        <v>170</v>
      </c>
      <c r="BL884728" s="7" t="s">
        <v>171</v>
      </c>
      <c r="BM884728" s="7" t="s">
        <v>173</v>
      </c>
      <c r="BN884728" s="7" t="s">
        <v>174</v>
      </c>
      <c r="BO884728" s="7" t="s">
        <v>176</v>
      </c>
      <c r="BP884728" s="7" t="s">
        <v>178</v>
      </c>
      <c r="BQ884728" s="7" t="s">
        <v>179</v>
      </c>
      <c r="BR884728" s="7" t="s">
        <v>181</v>
      </c>
      <c r="BS884728" s="7" t="s">
        <v>183</v>
      </c>
      <c r="BT884728" s="7" t="s">
        <v>184</v>
      </c>
      <c r="BU884728" s="7" t="s">
        <v>185</v>
      </c>
      <c r="BV884728" s="7" t="s">
        <v>187</v>
      </c>
      <c r="BW884728" s="7" t="s">
        <v>188</v>
      </c>
      <c r="BX884728" s="7" t="s">
        <v>189</v>
      </c>
      <c r="BY884728" s="7" t="s">
        <v>190</v>
      </c>
      <c r="BZ884728" s="7" t="s">
        <v>192</v>
      </c>
      <c r="CA884728" s="7" t="s">
        <v>193</v>
      </c>
      <c r="CB884728" s="7" t="s">
        <v>194</v>
      </c>
      <c r="CC884728" s="7" t="s">
        <v>195</v>
      </c>
      <c r="CD884728" s="7" t="s">
        <v>196</v>
      </c>
      <c r="CE884728" s="7" t="s">
        <v>197</v>
      </c>
      <c r="CF884728" s="7" t="s">
        <v>198</v>
      </c>
      <c r="CG884728" s="7" t="s">
        <v>200</v>
      </c>
      <c r="CH884728" s="7" t="s">
        <v>202</v>
      </c>
      <c r="CI884728" s="7" t="s">
        <v>204</v>
      </c>
      <c r="CJ884728" s="7" t="s">
        <v>206</v>
      </c>
      <c r="CK884728" s="7" t="s">
        <v>208</v>
      </c>
      <c r="CL884728" s="7" t="s">
        <v>209</v>
      </c>
    </row>
    <row r="884729" spans="1:90" x14ac:dyDescent="0.25">
      <c r="A884729" s="1" t="s">
        <v>1</v>
      </c>
      <c r="B884729" s="7" t="s">
        <v>54</v>
      </c>
      <c r="C884729" s="7" t="s">
        <v>54</v>
      </c>
      <c r="D884729" s="7" t="s">
        <v>57</v>
      </c>
      <c r="E884729" s="7" t="s">
        <v>57</v>
      </c>
      <c r="F884729" s="7" t="s">
        <v>57</v>
      </c>
      <c r="G884729" s="7" t="s">
        <v>57</v>
      </c>
      <c r="H884729" s="7" t="s">
        <v>57</v>
      </c>
      <c r="I884729" s="7" t="s">
        <v>54</v>
      </c>
      <c r="J884729" s="7" t="s">
        <v>57</v>
      </c>
      <c r="K884729" s="7" t="s">
        <v>57</v>
      </c>
      <c r="L884729" s="7" t="s">
        <v>57</v>
      </c>
      <c r="M884729" s="7" t="s">
        <v>57</v>
      </c>
      <c r="N884729" s="7" t="s">
        <v>57</v>
      </c>
      <c r="O884729" s="7" t="s">
        <v>54</v>
      </c>
      <c r="P884729" s="7" t="s">
        <v>57</v>
      </c>
      <c r="Q884729" s="7" t="s">
        <v>57</v>
      </c>
      <c r="R884729" s="7" t="s">
        <v>54</v>
      </c>
      <c r="S884729" s="7" t="s">
        <v>57</v>
      </c>
      <c r="T884729" s="7" t="s">
        <v>57</v>
      </c>
      <c r="U884729" s="7" t="s">
        <v>57</v>
      </c>
      <c r="V884729" s="7" t="s">
        <v>57</v>
      </c>
      <c r="W884729" s="7" t="s">
        <v>54</v>
      </c>
      <c r="X884729" s="7" t="s">
        <v>57</v>
      </c>
      <c r="Y884729" s="7" t="s">
        <v>57</v>
      </c>
      <c r="Z884729" s="7" t="s">
        <v>54</v>
      </c>
      <c r="AA884729" s="7" t="s">
        <v>57</v>
      </c>
      <c r="AB884729" s="7" t="s">
        <v>57</v>
      </c>
      <c r="AC884729" s="7" t="s">
        <v>54</v>
      </c>
      <c r="AD884729" s="7" t="s">
        <v>57</v>
      </c>
      <c r="AE884729" s="7" t="s">
        <v>57</v>
      </c>
      <c r="AF884729" s="7" t="s">
        <v>54</v>
      </c>
      <c r="AG884729" s="7" t="s">
        <v>57</v>
      </c>
      <c r="AH884729" s="7" t="s">
        <v>57</v>
      </c>
      <c r="AI884729" s="7" t="s">
        <v>57</v>
      </c>
      <c r="AJ884729" s="7" t="s">
        <v>54</v>
      </c>
      <c r="AK884729" s="7" t="s">
        <v>54</v>
      </c>
      <c r="AL884729" s="7" t="s">
        <v>54</v>
      </c>
      <c r="AM884729" s="7" t="s">
        <v>54</v>
      </c>
      <c r="AN884729" s="7" t="s">
        <v>57</v>
      </c>
      <c r="AO884729" s="7" t="s">
        <v>54</v>
      </c>
      <c r="AP884729" s="7" t="s">
        <v>57</v>
      </c>
      <c r="AQ884729" s="7" t="s">
        <v>57</v>
      </c>
      <c r="AR884729" s="7" t="s">
        <v>57</v>
      </c>
      <c r="AS884729" s="7" t="s">
        <v>57</v>
      </c>
      <c r="AT884729" s="7" t="s">
        <v>54</v>
      </c>
      <c r="AU884729" s="7" t="s">
        <v>54</v>
      </c>
      <c r="AV884729" s="7" t="s">
        <v>57</v>
      </c>
      <c r="AW884729" s="7" t="s">
        <v>57</v>
      </c>
      <c r="AX884729" s="7" t="s">
        <v>57</v>
      </c>
      <c r="AY884729" s="7" t="s">
        <v>54</v>
      </c>
      <c r="AZ884729" s="7" t="s">
        <v>54</v>
      </c>
      <c r="BA884729" s="7" t="s">
        <v>54</v>
      </c>
      <c r="BB884729" s="7" t="s">
        <v>57</v>
      </c>
      <c r="BC884729" s="7" t="s">
        <v>57</v>
      </c>
      <c r="BD884729" s="7" t="s">
        <v>57</v>
      </c>
      <c r="BE884729" s="7" t="s">
        <v>57</v>
      </c>
      <c r="BF884729" s="7" t="s">
        <v>54</v>
      </c>
      <c r="BG884729" s="7" t="s">
        <v>57</v>
      </c>
      <c r="BH884729" s="7" t="s">
        <v>54</v>
      </c>
      <c r="BI884729" s="7" t="s">
        <v>57</v>
      </c>
      <c r="BJ884729" s="7" t="s">
        <v>57</v>
      </c>
      <c r="BK884729" s="7" t="s">
        <v>57</v>
      </c>
      <c r="BL884729" s="7" t="s">
        <v>57</v>
      </c>
      <c r="BM884729" s="7" t="s">
        <v>57</v>
      </c>
      <c r="BN884729" s="7" t="s">
        <v>54</v>
      </c>
      <c r="BO884729" s="7" t="s">
        <v>57</v>
      </c>
      <c r="BP884729" s="7" t="s">
        <v>54</v>
      </c>
      <c r="BQ884729" s="7" t="s">
        <v>57</v>
      </c>
      <c r="BR884729" s="7" t="s">
        <v>57</v>
      </c>
      <c r="BS884729" s="7" t="s">
        <v>57</v>
      </c>
      <c r="BT884729" s="7" t="s">
        <v>57</v>
      </c>
      <c r="BU884729" s="7" t="s">
        <v>54</v>
      </c>
      <c r="BV884729" s="7" t="s">
        <v>57</v>
      </c>
      <c r="BW884729" s="7" t="s">
        <v>54</v>
      </c>
      <c r="BX884729" s="7" t="s">
        <v>54</v>
      </c>
      <c r="BY884729" s="7" t="s">
        <v>57</v>
      </c>
      <c r="BZ884729" s="7" t="s">
        <v>57</v>
      </c>
      <c r="CA884729" s="7" t="s">
        <v>57</v>
      </c>
      <c r="CB884729" s="7" t="s">
        <v>54</v>
      </c>
      <c r="CC884729" s="7" t="s">
        <v>54</v>
      </c>
      <c r="CD884729" s="7" t="s">
        <v>57</v>
      </c>
      <c r="CE884729" s="7" t="s">
        <v>54</v>
      </c>
      <c r="CF884729" s="7" t="s">
        <v>57</v>
      </c>
      <c r="CG884729" s="7" t="s">
        <v>57</v>
      </c>
      <c r="CH884729" s="7" t="s">
        <v>57</v>
      </c>
      <c r="CI884729" s="7" t="s">
        <v>57</v>
      </c>
      <c r="CJ884729" s="7" t="s">
        <v>57</v>
      </c>
      <c r="CK884729" s="7" t="s">
        <v>57</v>
      </c>
      <c r="CL884729" s="7" t="s">
        <v>57</v>
      </c>
    </row>
    <row r="884730" spans="1:90" x14ac:dyDescent="0.25">
      <c r="A884730" s="1" t="s">
        <v>2</v>
      </c>
      <c r="B884730" s="9">
        <v>50</v>
      </c>
      <c r="C884730" s="10">
        <v>58</v>
      </c>
      <c r="D884730" s="10">
        <v>11</v>
      </c>
      <c r="E884730" s="10">
        <v>22</v>
      </c>
      <c r="F884730" s="10">
        <v>37</v>
      </c>
      <c r="G884730" s="10">
        <v>39</v>
      </c>
      <c r="H884730" s="10">
        <v>50</v>
      </c>
      <c r="I884730" s="10">
        <v>1</v>
      </c>
      <c r="J884730" s="10">
        <v>1</v>
      </c>
      <c r="K884730" s="10">
        <v>7</v>
      </c>
      <c r="L884730" s="10">
        <v>18</v>
      </c>
      <c r="M884730" s="10">
        <v>35</v>
      </c>
      <c r="N884730" s="10">
        <v>22</v>
      </c>
      <c r="O884730" s="10">
        <v>55</v>
      </c>
      <c r="P884730" s="10">
        <v>3</v>
      </c>
      <c r="Q884730" s="10">
        <v>21</v>
      </c>
      <c r="R884730" s="10">
        <v>23</v>
      </c>
      <c r="S884730" s="10">
        <v>26</v>
      </c>
      <c r="T884730" s="10">
        <v>30</v>
      </c>
      <c r="U884730" s="10">
        <v>21</v>
      </c>
      <c r="V884730" s="10">
        <v>33</v>
      </c>
      <c r="W884730" s="10">
        <v>2</v>
      </c>
      <c r="X884730" s="10">
        <v>15</v>
      </c>
      <c r="Y884730" s="10">
        <v>39</v>
      </c>
      <c r="Z884730" s="10">
        <v>36</v>
      </c>
      <c r="AA884730" s="10">
        <v>45</v>
      </c>
      <c r="AB884730" s="10">
        <v>53</v>
      </c>
      <c r="AC884730" s="7" t="s">
        <v>118</v>
      </c>
      <c r="AD884730" s="10" t="s">
        <v>118</v>
      </c>
      <c r="AE884730" s="10" t="s">
        <v>118</v>
      </c>
      <c r="AF884730" s="10">
        <v>21</v>
      </c>
      <c r="AG884730" s="10">
        <v>52</v>
      </c>
      <c r="AH884730" s="7">
        <v>62</v>
      </c>
      <c r="AI884730" s="7">
        <v>41</v>
      </c>
      <c r="AJ884730" s="7">
        <v>18</v>
      </c>
      <c r="AK884730" s="7">
        <v>52</v>
      </c>
      <c r="AL884730" s="10">
        <v>55</v>
      </c>
      <c r="AM884730" s="10">
        <v>33</v>
      </c>
      <c r="AN884730" s="10">
        <v>30</v>
      </c>
      <c r="AO884730" s="7">
        <v>38</v>
      </c>
      <c r="AP884730" s="9">
        <v>38</v>
      </c>
      <c r="AQ884730" s="7">
        <v>44</v>
      </c>
      <c r="AR884730" s="7">
        <v>50</v>
      </c>
      <c r="AS884730" s="7">
        <v>55</v>
      </c>
      <c r="AT884730" s="9">
        <v>1</v>
      </c>
      <c r="AU884730" s="9">
        <v>24</v>
      </c>
      <c r="AV884730" s="7">
        <v>28</v>
      </c>
      <c r="AW884730" s="9">
        <v>38</v>
      </c>
      <c r="AX884730" s="10">
        <v>21</v>
      </c>
      <c r="AY884730" s="9">
        <v>42</v>
      </c>
      <c r="AZ884730" s="10">
        <v>13</v>
      </c>
      <c r="BA884730" s="10">
        <v>21</v>
      </c>
      <c r="BB884730" s="10">
        <v>36</v>
      </c>
      <c r="BC884730" s="10">
        <v>57</v>
      </c>
      <c r="BD884730" s="10">
        <v>52</v>
      </c>
      <c r="BE884730" s="10">
        <v>12</v>
      </c>
      <c r="BF884730" s="10">
        <v>49</v>
      </c>
      <c r="BG884730" s="10">
        <v>48</v>
      </c>
      <c r="BH884730" s="10">
        <v>1</v>
      </c>
      <c r="BI884730" s="10">
        <v>40</v>
      </c>
      <c r="BJ884730" s="10">
        <v>42</v>
      </c>
      <c r="BK884730" s="10">
        <v>51</v>
      </c>
      <c r="BL884730" s="10">
        <v>2</v>
      </c>
      <c r="BM884730" s="10">
        <v>31</v>
      </c>
      <c r="BN884730" s="10">
        <v>43</v>
      </c>
      <c r="BO884730" s="10">
        <v>56</v>
      </c>
      <c r="BP884730" s="10">
        <v>2</v>
      </c>
      <c r="BQ884730" s="10">
        <v>14</v>
      </c>
      <c r="BR884730" s="10">
        <v>44</v>
      </c>
      <c r="BS884730" s="10">
        <v>68</v>
      </c>
      <c r="BT884730" s="10">
        <v>30</v>
      </c>
      <c r="BU884730" s="10">
        <v>53</v>
      </c>
      <c r="BV884730" s="10">
        <v>47</v>
      </c>
      <c r="BW884730" s="10">
        <v>41</v>
      </c>
      <c r="BX884730" s="10">
        <v>21</v>
      </c>
      <c r="BY884730" s="10">
        <v>32</v>
      </c>
      <c r="BZ884730" s="10">
        <v>9</v>
      </c>
      <c r="CA884730" s="10">
        <v>33</v>
      </c>
      <c r="CB884730" s="10">
        <v>39</v>
      </c>
      <c r="CC884730" s="10">
        <v>6</v>
      </c>
      <c r="CD884730" s="10">
        <v>18</v>
      </c>
      <c r="CE884730" s="10">
        <v>7</v>
      </c>
      <c r="CF884730" s="10">
        <v>43</v>
      </c>
      <c r="CG884730" s="7">
        <v>36</v>
      </c>
      <c r="CH884730" s="7">
        <v>45</v>
      </c>
      <c r="CI884730" s="7">
        <v>47</v>
      </c>
      <c r="CJ884730" s="7">
        <v>18</v>
      </c>
      <c r="CK884730" s="10" t="s">
        <v>118</v>
      </c>
      <c r="CL884730" s="7" t="s">
        <v>210</v>
      </c>
    </row>
    <row r="884731" spans="1:90" x14ac:dyDescent="0.25">
      <c r="A884731" s="1" t="s">
        <v>3</v>
      </c>
      <c r="B884731" s="7">
        <v>9</v>
      </c>
      <c r="C884731" s="7">
        <v>5</v>
      </c>
      <c r="D884731" s="7">
        <v>9</v>
      </c>
      <c r="E884731" s="7">
        <v>8</v>
      </c>
      <c r="F884731" s="7">
        <v>6</v>
      </c>
      <c r="G884731" s="7">
        <v>8</v>
      </c>
      <c r="H884731" s="7">
        <v>8</v>
      </c>
      <c r="I884731" s="7">
        <v>7</v>
      </c>
      <c r="J884731" s="13">
        <v>3</v>
      </c>
      <c r="K884731" s="13">
        <v>4</v>
      </c>
      <c r="L884731" s="7">
        <v>7</v>
      </c>
      <c r="M884731" s="13">
        <v>12</v>
      </c>
      <c r="N884731" s="7">
        <v>10</v>
      </c>
      <c r="O884731" s="7">
        <v>10</v>
      </c>
      <c r="P884731" s="7">
        <v>10</v>
      </c>
      <c r="Q884731" s="7">
        <v>7</v>
      </c>
      <c r="R884731" s="7">
        <v>5</v>
      </c>
      <c r="S884731" s="7">
        <v>5</v>
      </c>
      <c r="T884731" s="7">
        <v>11</v>
      </c>
      <c r="U884731" s="7">
        <v>7</v>
      </c>
      <c r="V884731" s="7">
        <v>8</v>
      </c>
      <c r="W884731" s="13">
        <v>12</v>
      </c>
      <c r="X884731" s="7">
        <v>5</v>
      </c>
      <c r="Y884731" s="7">
        <v>9</v>
      </c>
      <c r="Z884731" s="7">
        <v>9</v>
      </c>
      <c r="AA884731" s="7">
        <v>10</v>
      </c>
      <c r="AB884731" s="7">
        <v>5</v>
      </c>
      <c r="AC884731" s="7">
        <v>6</v>
      </c>
      <c r="AD884731" s="7">
        <v>7</v>
      </c>
      <c r="AE884731" s="7">
        <v>8</v>
      </c>
      <c r="AF884731" s="7">
        <v>6</v>
      </c>
      <c r="AG884731" s="7">
        <v>10</v>
      </c>
      <c r="AH884731" s="7">
        <v>8</v>
      </c>
      <c r="AI884731" s="7">
        <v>8</v>
      </c>
      <c r="AJ884731" s="7">
        <v>6</v>
      </c>
      <c r="AK884731" s="7">
        <v>5</v>
      </c>
      <c r="AL884731" s="7">
        <v>7</v>
      </c>
      <c r="AM884731" s="7">
        <v>11</v>
      </c>
      <c r="AN884731" s="7">
        <v>10</v>
      </c>
      <c r="AO884731" s="7">
        <v>9</v>
      </c>
      <c r="AP884731" s="7">
        <v>8</v>
      </c>
      <c r="AQ884731" s="7">
        <v>5</v>
      </c>
      <c r="AR884731" s="7">
        <v>7</v>
      </c>
      <c r="AS884731" s="7">
        <v>8</v>
      </c>
      <c r="AT884731" s="7">
        <v>8</v>
      </c>
      <c r="AU884731" s="7">
        <v>11</v>
      </c>
      <c r="AV884731" s="7">
        <v>7</v>
      </c>
      <c r="AW884731" s="7">
        <v>9</v>
      </c>
      <c r="AX884731" s="7">
        <v>6</v>
      </c>
      <c r="AY884731" s="7">
        <v>10</v>
      </c>
      <c r="AZ884731" s="7">
        <v>8</v>
      </c>
      <c r="BA884731" s="7">
        <v>5</v>
      </c>
      <c r="BB884731" s="7">
        <v>8</v>
      </c>
      <c r="BC884731" s="7">
        <v>9</v>
      </c>
      <c r="BD884731" s="7">
        <v>6</v>
      </c>
      <c r="BE884731" s="13">
        <v>6</v>
      </c>
      <c r="BF884731" s="7">
        <v>8</v>
      </c>
      <c r="BG884731" s="7">
        <v>9</v>
      </c>
      <c r="BH884731" s="13">
        <v>4</v>
      </c>
      <c r="BI884731" s="7">
        <v>7</v>
      </c>
      <c r="BJ884731" s="13">
        <v>6</v>
      </c>
      <c r="BK884731" s="13">
        <v>6</v>
      </c>
      <c r="BL884731" s="13">
        <v>3</v>
      </c>
      <c r="BM884731" s="7">
        <v>8</v>
      </c>
      <c r="BN884731" s="7">
        <v>11</v>
      </c>
      <c r="BO884731" s="7">
        <v>7</v>
      </c>
      <c r="BP884731" s="13">
        <v>4</v>
      </c>
      <c r="BQ884731" s="7">
        <v>8</v>
      </c>
      <c r="BR884731" s="7">
        <v>5</v>
      </c>
      <c r="BS884731" s="7">
        <v>9</v>
      </c>
      <c r="BT884731" s="13">
        <v>6</v>
      </c>
      <c r="BU884731" s="7">
        <v>11</v>
      </c>
      <c r="BV884731" s="7">
        <v>9</v>
      </c>
      <c r="BW884731" s="7">
        <v>7</v>
      </c>
      <c r="BX884731" s="7">
        <v>9</v>
      </c>
      <c r="BY884731" s="7">
        <v>9</v>
      </c>
      <c r="BZ884731" s="7">
        <v>8</v>
      </c>
      <c r="CA884731" s="7">
        <v>7</v>
      </c>
      <c r="CB884731" s="7">
        <v>5</v>
      </c>
      <c r="CC884731" s="7">
        <v>5</v>
      </c>
      <c r="CD884731" s="13">
        <v>6</v>
      </c>
      <c r="CE884731" s="7">
        <v>11</v>
      </c>
      <c r="CF884731" s="7">
        <v>9</v>
      </c>
      <c r="CG884731" s="7">
        <v>7</v>
      </c>
      <c r="CH884731" s="7">
        <v>7</v>
      </c>
      <c r="CI884731" s="7">
        <v>5</v>
      </c>
      <c r="CJ884731" s="7">
        <v>7</v>
      </c>
      <c r="CK884731" s="7">
        <v>7</v>
      </c>
      <c r="CL884731" s="7">
        <v>4</v>
      </c>
    </row>
    <row r="884732" spans="1:90" x14ac:dyDescent="0.25">
      <c r="A884732" s="1" t="s">
        <v>4</v>
      </c>
      <c r="B884732" s="7">
        <v>2007</v>
      </c>
      <c r="C884732" s="7">
        <v>2007</v>
      </c>
      <c r="D884732" s="7">
        <v>2008</v>
      </c>
      <c r="E884732" s="7">
        <v>2008</v>
      </c>
      <c r="F884732" s="7">
        <v>2008</v>
      </c>
      <c r="G884732" s="7">
        <v>2008</v>
      </c>
      <c r="H884732" s="7">
        <v>2008</v>
      </c>
      <c r="I884732" s="7">
        <v>2009</v>
      </c>
      <c r="J884732" s="7">
        <v>2010</v>
      </c>
      <c r="K884732" s="7">
        <v>2010</v>
      </c>
      <c r="L884732" s="7">
        <v>2010</v>
      </c>
      <c r="M884732" s="7">
        <v>2010</v>
      </c>
      <c r="N884732" s="7">
        <v>2011</v>
      </c>
      <c r="O884732" s="7">
        <v>2011</v>
      </c>
      <c r="P884732" s="13">
        <v>2012</v>
      </c>
      <c r="Q884732" s="7">
        <v>2012</v>
      </c>
      <c r="R884732" s="7">
        <v>2012</v>
      </c>
      <c r="S884732" s="7">
        <v>2012</v>
      </c>
      <c r="T884732" s="13">
        <v>2012</v>
      </c>
      <c r="U884732" s="13">
        <v>2015</v>
      </c>
      <c r="V884732" s="13">
        <v>2015</v>
      </c>
      <c r="W884732" s="7">
        <v>2016</v>
      </c>
      <c r="X884732" s="13">
        <v>2016</v>
      </c>
      <c r="Y884732" s="7">
        <v>2016</v>
      </c>
      <c r="Z884732" s="7">
        <v>2017</v>
      </c>
      <c r="AA884732" s="7">
        <v>2017</v>
      </c>
      <c r="AB884732" s="7">
        <v>2017</v>
      </c>
      <c r="AC884732" s="7">
        <v>2019</v>
      </c>
      <c r="AD884732" s="7">
        <v>2019</v>
      </c>
      <c r="AE884732" s="7">
        <v>2019</v>
      </c>
      <c r="AF884732" s="7">
        <v>2002</v>
      </c>
      <c r="AG884732" s="7">
        <v>2003</v>
      </c>
      <c r="AH884732" s="7">
        <v>1988</v>
      </c>
      <c r="AI884732" s="7">
        <v>1989</v>
      </c>
      <c r="AJ884732" s="7">
        <v>1994</v>
      </c>
      <c r="AK884732" s="7">
        <v>1995</v>
      </c>
      <c r="AL884732" s="7">
        <v>2002</v>
      </c>
      <c r="AM884732" s="7">
        <v>2003</v>
      </c>
      <c r="AN884732" s="7">
        <v>2003</v>
      </c>
      <c r="AO884732" s="7">
        <v>2005</v>
      </c>
      <c r="AP884732" s="7">
        <v>2007</v>
      </c>
      <c r="AQ884732" s="7">
        <v>2007</v>
      </c>
      <c r="AR884732" s="7">
        <v>2007</v>
      </c>
      <c r="AS884732" s="7">
        <v>2007</v>
      </c>
      <c r="AT884732" s="7">
        <v>2007</v>
      </c>
      <c r="AU884732" s="7">
        <v>2007</v>
      </c>
      <c r="AV884732" s="7">
        <v>2007</v>
      </c>
      <c r="AW884732" s="7">
        <v>2007</v>
      </c>
      <c r="AX884732" s="7">
        <v>2007</v>
      </c>
      <c r="AY884732" s="7">
        <v>2007</v>
      </c>
      <c r="AZ884732" s="7">
        <v>2008</v>
      </c>
      <c r="BA884732" s="7">
        <v>2008</v>
      </c>
      <c r="BB884732" s="7">
        <v>2008</v>
      </c>
      <c r="BC884732" s="7">
        <v>2008</v>
      </c>
      <c r="BD884732" s="7">
        <v>2008</v>
      </c>
      <c r="BE884732" s="7">
        <v>2009</v>
      </c>
      <c r="BF884732" s="7">
        <v>2009</v>
      </c>
      <c r="BG884732" s="7">
        <v>2009</v>
      </c>
      <c r="BH884732" s="7">
        <v>2010</v>
      </c>
      <c r="BI884732" s="7">
        <v>2010</v>
      </c>
      <c r="BJ884732" s="7">
        <v>2010</v>
      </c>
      <c r="BK884732" s="7">
        <v>2010</v>
      </c>
      <c r="BL884732" s="7">
        <v>2010</v>
      </c>
      <c r="BM884732" s="7">
        <v>2010</v>
      </c>
      <c r="BN884732" s="7">
        <v>2011</v>
      </c>
      <c r="BO884732" s="7">
        <v>2011</v>
      </c>
      <c r="BP884732" s="7">
        <v>2011</v>
      </c>
      <c r="BQ884732" s="7">
        <v>2011</v>
      </c>
      <c r="BR884732" s="7">
        <v>2011</v>
      </c>
      <c r="BS884732" s="7">
        <v>2011</v>
      </c>
      <c r="BT884732" s="7">
        <v>2011</v>
      </c>
      <c r="BU884732" s="13">
        <v>2012</v>
      </c>
      <c r="BV884732" s="13">
        <v>2013</v>
      </c>
      <c r="BW884732" s="13">
        <v>2013</v>
      </c>
      <c r="BX884732" s="13">
        <v>2013</v>
      </c>
      <c r="BY884732" s="13">
        <v>2014</v>
      </c>
      <c r="BZ884732" s="13">
        <v>2014</v>
      </c>
      <c r="CA884732" s="13">
        <v>2015</v>
      </c>
      <c r="CB884732" s="13">
        <v>2015</v>
      </c>
      <c r="CC884732" s="13">
        <v>2015</v>
      </c>
      <c r="CD884732" s="13">
        <v>2016</v>
      </c>
      <c r="CE884732" s="7">
        <v>2017</v>
      </c>
      <c r="CF884732" s="7">
        <v>2017</v>
      </c>
      <c r="CG884732" s="7">
        <v>2018</v>
      </c>
      <c r="CH884732" s="7">
        <v>2018</v>
      </c>
      <c r="CI884732" s="7">
        <v>2018</v>
      </c>
      <c r="CJ884732" s="7">
        <v>2018</v>
      </c>
      <c r="CK884732" s="7">
        <v>2019</v>
      </c>
      <c r="CL884732" s="7">
        <v>2019</v>
      </c>
    </row>
    <row r="884733" spans="1:90" x14ac:dyDescent="0.25">
      <c r="A884733" s="1" t="s">
        <v>5</v>
      </c>
      <c r="B884733" s="14">
        <v>39347</v>
      </c>
      <c r="C884733" s="14">
        <v>39225</v>
      </c>
      <c r="D884733" s="14">
        <v>39701</v>
      </c>
      <c r="E884733" s="14">
        <v>39671</v>
      </c>
      <c r="F884733" s="14">
        <v>39606</v>
      </c>
      <c r="G884733" s="14">
        <v>39675</v>
      </c>
      <c r="H884733" s="14">
        <v>39671</v>
      </c>
      <c r="I884733" s="14">
        <v>40023</v>
      </c>
      <c r="J884733" s="14">
        <v>40258</v>
      </c>
      <c r="K884733" s="14">
        <v>40298</v>
      </c>
      <c r="L884733" s="14">
        <v>40375</v>
      </c>
      <c r="M884733" s="14">
        <v>40543</v>
      </c>
      <c r="N884733" s="14">
        <v>40844</v>
      </c>
      <c r="O884733" s="14">
        <v>40825</v>
      </c>
      <c r="P884733" s="14">
        <v>41185</v>
      </c>
      <c r="Q884733" s="14">
        <v>41106</v>
      </c>
      <c r="R884733" s="14">
        <v>41056</v>
      </c>
      <c r="S884733" s="14">
        <v>41048</v>
      </c>
      <c r="T884733" s="14">
        <v>41220</v>
      </c>
      <c r="U884733" s="14">
        <v>42202</v>
      </c>
      <c r="V884733" s="14">
        <v>42234</v>
      </c>
      <c r="W884733" s="14">
        <v>42709</v>
      </c>
      <c r="X884733" s="14">
        <v>42518</v>
      </c>
      <c r="Y884733" s="14">
        <v>42626</v>
      </c>
      <c r="Z884733" s="14">
        <v>42987</v>
      </c>
      <c r="AA884733" s="14">
        <v>43031</v>
      </c>
      <c r="AB884733" s="14">
        <v>42875</v>
      </c>
      <c r="AC884733" s="14">
        <v>43635</v>
      </c>
      <c r="AD884733" s="14">
        <v>43650</v>
      </c>
      <c r="AE884733" s="14">
        <v>43678</v>
      </c>
      <c r="AF884733" s="14">
        <v>37421</v>
      </c>
      <c r="AG884733" s="14">
        <v>37911</v>
      </c>
      <c r="AH884733" s="14">
        <v>32381</v>
      </c>
      <c r="AI884733" s="14">
        <v>32740</v>
      </c>
      <c r="AJ884733" s="14">
        <v>34498</v>
      </c>
      <c r="AK884733" s="14">
        <v>34849</v>
      </c>
      <c r="AL884733" s="14">
        <v>37461</v>
      </c>
      <c r="AM884733" s="14">
        <v>37949</v>
      </c>
      <c r="AN884733" s="14">
        <v>37916</v>
      </c>
      <c r="AO884733" s="14">
        <v>38608</v>
      </c>
      <c r="AP884733" s="14">
        <v>39319</v>
      </c>
      <c r="AQ884733" s="14">
        <v>39229</v>
      </c>
      <c r="AR884733" s="14">
        <v>39264</v>
      </c>
      <c r="AS884733" s="14">
        <v>39311</v>
      </c>
      <c r="AT884733" s="14">
        <v>39305</v>
      </c>
      <c r="AU884733" s="14">
        <v>39411</v>
      </c>
      <c r="AV884733" s="14">
        <v>39266</v>
      </c>
      <c r="AW884733" s="14">
        <v>39336</v>
      </c>
      <c r="AX884733" s="14">
        <v>39259</v>
      </c>
      <c r="AY884733" s="14">
        <v>39379</v>
      </c>
      <c r="AZ884733" s="14">
        <v>39671</v>
      </c>
      <c r="BA884733" s="14">
        <v>39571</v>
      </c>
      <c r="BB884733" s="14">
        <v>39671</v>
      </c>
      <c r="BC884733" s="14">
        <v>39709</v>
      </c>
      <c r="BD884733" s="14">
        <v>39615</v>
      </c>
      <c r="BE884733" s="14">
        <v>39980</v>
      </c>
      <c r="BF884733" s="14">
        <v>40026</v>
      </c>
      <c r="BG884733" s="14">
        <v>40071</v>
      </c>
      <c r="BH884733" s="14">
        <v>40279</v>
      </c>
      <c r="BI884733" s="14">
        <v>40390</v>
      </c>
      <c r="BJ884733" s="14">
        <v>40338</v>
      </c>
      <c r="BK884733" s="14">
        <v>40339</v>
      </c>
      <c r="BL884733" s="14">
        <v>40246</v>
      </c>
      <c r="BM884733" s="14">
        <v>40419</v>
      </c>
      <c r="BN884733" s="14">
        <v>40856</v>
      </c>
      <c r="BO884733" s="14">
        <v>40736</v>
      </c>
      <c r="BP884733" s="14">
        <v>40640</v>
      </c>
      <c r="BQ884733" s="14">
        <v>40764</v>
      </c>
      <c r="BR884733" s="14">
        <v>40682</v>
      </c>
      <c r="BS884733" s="14">
        <v>40796</v>
      </c>
      <c r="BT884733" s="14">
        <v>40702</v>
      </c>
      <c r="BU884733" s="14">
        <v>41218</v>
      </c>
      <c r="BV884733" s="14">
        <v>41519</v>
      </c>
      <c r="BW884733" s="14">
        <v>41483</v>
      </c>
      <c r="BX884733" s="14">
        <v>41532</v>
      </c>
      <c r="BY884733" s="14">
        <v>41910</v>
      </c>
      <c r="BZ884733" s="14">
        <v>41858</v>
      </c>
      <c r="CA884733" s="14">
        <v>42210</v>
      </c>
      <c r="CB884733" s="14">
        <v>42150</v>
      </c>
      <c r="CC884733" s="14">
        <v>42155</v>
      </c>
      <c r="CD884733" s="14">
        <v>42549</v>
      </c>
      <c r="CE884733" s="14">
        <v>43067</v>
      </c>
      <c r="CF884733" s="14">
        <v>42997</v>
      </c>
      <c r="CG884733" s="15">
        <v>43303</v>
      </c>
      <c r="CH884733" s="15">
        <v>43310</v>
      </c>
      <c r="CI884733" s="15">
        <v>43240</v>
      </c>
      <c r="CJ884733" s="15">
        <v>43291</v>
      </c>
      <c r="CK884733" s="14">
        <v>43662</v>
      </c>
      <c r="CL884733" s="15">
        <v>43563</v>
      </c>
    </row>
    <row r="884734" spans="1:90" x14ac:dyDescent="0.25">
      <c r="A884734" s="1" t="s">
        <v>6</v>
      </c>
      <c r="B884734" s="7" t="s">
        <v>68</v>
      </c>
      <c r="C884734" s="7" t="s">
        <v>72</v>
      </c>
      <c r="D884734" s="13" t="s">
        <v>74</v>
      </c>
      <c r="E884734" s="7" t="s">
        <v>78</v>
      </c>
      <c r="F884734" s="7" t="s">
        <v>80</v>
      </c>
      <c r="G884734" s="7" t="s">
        <v>82</v>
      </c>
      <c r="H884734" s="7" t="s">
        <v>84</v>
      </c>
      <c r="I884734" s="13" t="s">
        <v>62</v>
      </c>
      <c r="J884734" s="13" t="s">
        <v>88</v>
      </c>
      <c r="K884734" s="13" t="s">
        <v>74</v>
      </c>
      <c r="L884734" s="13" t="s">
        <v>63</v>
      </c>
      <c r="M884734" s="13" t="s">
        <v>92</v>
      </c>
      <c r="N884734" s="13" t="s">
        <v>60</v>
      </c>
      <c r="O884734" s="13" t="s">
        <v>95</v>
      </c>
      <c r="P884734" s="13" t="s">
        <v>60</v>
      </c>
      <c r="Q884734" s="13" t="s">
        <v>98</v>
      </c>
      <c r="R884734" s="13" t="s">
        <v>101</v>
      </c>
      <c r="S884734" s="13" t="s">
        <v>65</v>
      </c>
      <c r="T884734" s="13" t="s">
        <v>58</v>
      </c>
      <c r="U884734" s="13" t="s">
        <v>64</v>
      </c>
      <c r="V884734" s="13" t="s">
        <v>107</v>
      </c>
      <c r="W884734" s="13" t="s">
        <v>109</v>
      </c>
      <c r="X884734" s="13" t="s">
        <v>107</v>
      </c>
      <c r="Y884734" s="13" t="s">
        <v>55</v>
      </c>
      <c r="Z884734" s="11" t="s">
        <v>64</v>
      </c>
      <c r="AA884734" s="11" t="s">
        <v>114</v>
      </c>
      <c r="AB884734" s="11" t="s">
        <v>116</v>
      </c>
      <c r="AC884734" s="7" t="s">
        <v>114</v>
      </c>
      <c r="AD884734" s="7" t="s">
        <v>64</v>
      </c>
      <c r="AE884734" s="7" t="s">
        <v>58</v>
      </c>
      <c r="AF884734" s="7" t="s">
        <v>59</v>
      </c>
      <c r="AG884734" s="7" t="s">
        <v>124</v>
      </c>
      <c r="AH884734" s="7" t="s">
        <v>82</v>
      </c>
      <c r="AI884734" s="7" t="s">
        <v>128</v>
      </c>
      <c r="AJ884734" s="7" t="s">
        <v>82</v>
      </c>
      <c r="AK884734" s="7" t="s">
        <v>131</v>
      </c>
      <c r="AL884734" s="7" t="s">
        <v>82</v>
      </c>
      <c r="AM884734" s="7" t="s">
        <v>62</v>
      </c>
      <c r="AN884734" s="7" t="s">
        <v>63</v>
      </c>
      <c r="AO884734" s="7" t="s">
        <v>107</v>
      </c>
      <c r="AP884734" s="7" t="s">
        <v>60</v>
      </c>
      <c r="AQ884734" s="7" t="s">
        <v>74</v>
      </c>
      <c r="AR884734" s="7" t="s">
        <v>144</v>
      </c>
      <c r="AS884734" s="7" t="s">
        <v>78</v>
      </c>
      <c r="AT884734" s="13" t="s">
        <v>144</v>
      </c>
      <c r="AU884734" s="7" t="s">
        <v>65</v>
      </c>
      <c r="AV884734" s="7" t="s">
        <v>150</v>
      </c>
      <c r="AW884734" s="7" t="s">
        <v>63</v>
      </c>
      <c r="AX884734" s="7" t="s">
        <v>154</v>
      </c>
      <c r="AY884734" s="7" t="s">
        <v>156</v>
      </c>
      <c r="AZ884734" s="7" t="s">
        <v>144</v>
      </c>
      <c r="BA884734" s="7" t="s">
        <v>61</v>
      </c>
      <c r="BB884734" s="7" t="s">
        <v>116</v>
      </c>
      <c r="BC884734" s="7" t="s">
        <v>82</v>
      </c>
      <c r="BD884734" s="7" t="s">
        <v>107</v>
      </c>
      <c r="BE884734" s="13" t="s">
        <v>74</v>
      </c>
      <c r="BF884734" s="13" t="s">
        <v>82</v>
      </c>
      <c r="BG884734" s="13" t="s">
        <v>66</v>
      </c>
      <c r="BH884734" s="13" t="s">
        <v>63</v>
      </c>
      <c r="BI884734" s="13" t="s">
        <v>82</v>
      </c>
      <c r="BJ884734" s="13" t="s">
        <v>74</v>
      </c>
      <c r="BK884734" s="13" t="s">
        <v>63</v>
      </c>
      <c r="BL884734" s="13" t="s">
        <v>172</v>
      </c>
      <c r="BM884734" s="13" t="s">
        <v>82</v>
      </c>
      <c r="BN884734" s="13" t="s">
        <v>175</v>
      </c>
      <c r="BO884734" s="13" t="s">
        <v>177</v>
      </c>
      <c r="BP884734" s="13" t="s">
        <v>82</v>
      </c>
      <c r="BQ884734" s="13" t="s">
        <v>180</v>
      </c>
      <c r="BR884734" s="13" t="s">
        <v>182</v>
      </c>
      <c r="BS884734" s="13" t="s">
        <v>59</v>
      </c>
      <c r="BT884734" s="13" t="s">
        <v>59</v>
      </c>
      <c r="BU884734" s="13" t="s">
        <v>186</v>
      </c>
      <c r="BV884734" s="13" t="s">
        <v>124</v>
      </c>
      <c r="BW884734" s="13" t="s">
        <v>107</v>
      </c>
      <c r="BX884734" s="13" t="s">
        <v>107</v>
      </c>
      <c r="BY884734" s="13" t="s">
        <v>191</v>
      </c>
      <c r="BZ884734" s="13" t="s">
        <v>64</v>
      </c>
      <c r="CA884734" s="13" t="s">
        <v>124</v>
      </c>
      <c r="CB884734" s="13" t="s">
        <v>72</v>
      </c>
      <c r="CC884734" s="13" t="s">
        <v>63</v>
      </c>
      <c r="CD884734" s="13" t="s">
        <v>64</v>
      </c>
      <c r="CE884734" s="11" t="s">
        <v>114</v>
      </c>
      <c r="CF884734" s="11" t="s">
        <v>61</v>
      </c>
      <c r="CG884734" s="7" t="s">
        <v>201</v>
      </c>
      <c r="CH884734" s="7" t="s">
        <v>203</v>
      </c>
      <c r="CI884734" s="7" t="s">
        <v>144</v>
      </c>
      <c r="CJ884734" s="7" t="s">
        <v>207</v>
      </c>
      <c r="CK884734" s="7" t="s">
        <v>101</v>
      </c>
      <c r="CL884734" s="7" t="s">
        <v>65</v>
      </c>
    </row>
    <row r="884735" spans="1:90" x14ac:dyDescent="0.25">
      <c r="A884735" s="1" t="s">
        <v>7</v>
      </c>
      <c r="B884735" s="7" t="s">
        <v>69</v>
      </c>
      <c r="C884735" s="7" t="s">
        <v>69</v>
      </c>
      <c r="D884735" s="7" t="s">
        <v>75</v>
      </c>
      <c r="E884735" s="7" t="s">
        <v>75</v>
      </c>
      <c r="F884735" s="7" t="s">
        <v>69</v>
      </c>
      <c r="G884735" s="7" t="s">
        <v>75</v>
      </c>
      <c r="I884735" s="7" t="s">
        <v>69</v>
      </c>
      <c r="J884735" s="7" t="s">
        <v>75</v>
      </c>
      <c r="K884735" s="7" t="s">
        <v>75</v>
      </c>
      <c r="L884735" s="7" t="s">
        <v>75</v>
      </c>
      <c r="M884735" s="7" t="s">
        <v>75</v>
      </c>
      <c r="N884735" s="7" t="s">
        <v>75</v>
      </c>
      <c r="O884735" s="7" t="s">
        <v>75</v>
      </c>
      <c r="P884735" s="7" t="s">
        <v>75</v>
      </c>
      <c r="Q884735" s="7" t="s">
        <v>69</v>
      </c>
      <c r="R884735" s="7" t="s">
        <v>75</v>
      </c>
      <c r="S884735" s="13" t="s">
        <v>75</v>
      </c>
      <c r="T884735" s="7" t="s">
        <v>75</v>
      </c>
      <c r="U884735" s="7" t="s">
        <v>75</v>
      </c>
      <c r="V884735" s="7" t="s">
        <v>69</v>
      </c>
      <c r="W884735" s="7" t="s">
        <v>75</v>
      </c>
      <c r="X884735" s="7" t="s">
        <v>69</v>
      </c>
      <c r="Y884735" s="7" t="s">
        <v>75</v>
      </c>
      <c r="Z884735" s="7" t="s">
        <v>75</v>
      </c>
      <c r="AA884735" s="7" t="s">
        <v>75</v>
      </c>
      <c r="AB884735" s="11" t="s">
        <v>75</v>
      </c>
      <c r="AC884735" s="7" t="s">
        <v>75</v>
      </c>
      <c r="AD884735" s="7" t="s">
        <v>75</v>
      </c>
      <c r="AE884735" s="7" t="s">
        <v>75</v>
      </c>
      <c r="AF884735" s="7" t="s">
        <v>75</v>
      </c>
      <c r="AG884735" s="7" t="s">
        <v>69</v>
      </c>
      <c r="AH884735" s="7" t="s">
        <v>75</v>
      </c>
      <c r="AI884735" s="7" t="s">
        <v>69</v>
      </c>
      <c r="AJ884735" s="7" t="s">
        <v>75</v>
      </c>
      <c r="AK884735" s="7" t="s">
        <v>75</v>
      </c>
      <c r="AL884735" s="7" t="s">
        <v>75</v>
      </c>
      <c r="AM884735" s="7" t="s">
        <v>69</v>
      </c>
      <c r="AN884735" s="7" t="s">
        <v>75</v>
      </c>
      <c r="AO884735" s="7" t="s">
        <v>69</v>
      </c>
      <c r="AP884735" s="7" t="s">
        <v>75</v>
      </c>
      <c r="AQ884735" s="7" t="s">
        <v>75</v>
      </c>
      <c r="AR884735" s="7" t="s">
        <v>75</v>
      </c>
      <c r="AS884735" s="7" t="s">
        <v>75</v>
      </c>
      <c r="AT884735" s="7" t="s">
        <v>75</v>
      </c>
      <c r="AU884735" s="7" t="s">
        <v>75</v>
      </c>
      <c r="AV884735" s="7" t="s">
        <v>69</v>
      </c>
      <c r="AW884735" s="7" t="s">
        <v>75</v>
      </c>
      <c r="AX884735" s="7" t="s">
        <v>69</v>
      </c>
      <c r="AY884735" s="7" t="s">
        <v>75</v>
      </c>
      <c r="AZ884735" s="7" t="s">
        <v>75</v>
      </c>
      <c r="BA884735" s="7" t="s">
        <v>75</v>
      </c>
      <c r="BB884735" s="7" t="s">
        <v>75</v>
      </c>
      <c r="BC884735" s="7" t="s">
        <v>75</v>
      </c>
      <c r="BD884735" s="7" t="s">
        <v>69</v>
      </c>
      <c r="BE884735" s="7" t="s">
        <v>75</v>
      </c>
      <c r="BF884735" s="7" t="s">
        <v>75</v>
      </c>
      <c r="BG884735" s="7" t="s">
        <v>75</v>
      </c>
      <c r="BH884735" s="7" t="s">
        <v>75</v>
      </c>
      <c r="BI884735" s="7" t="s">
        <v>75</v>
      </c>
      <c r="BJ884735" s="7" t="s">
        <v>75</v>
      </c>
      <c r="BK884735" s="7" t="s">
        <v>75</v>
      </c>
      <c r="BL884735" s="7" t="s">
        <v>75</v>
      </c>
      <c r="BM884735" s="7" t="s">
        <v>75</v>
      </c>
      <c r="BN884735" s="7" t="s">
        <v>69</v>
      </c>
      <c r="BO884735" s="13"/>
      <c r="BP884735" s="7" t="s">
        <v>75</v>
      </c>
      <c r="BQ884735" s="7" t="s">
        <v>75</v>
      </c>
      <c r="BR884735" s="7" t="s">
        <v>75</v>
      </c>
      <c r="BS884735" s="7" t="s">
        <v>75</v>
      </c>
      <c r="BT884735" s="7" t="s">
        <v>75</v>
      </c>
      <c r="BU884735" s="7" t="s">
        <v>75</v>
      </c>
      <c r="BV884735" s="7" t="s">
        <v>69</v>
      </c>
      <c r="BW884735" s="7" t="s">
        <v>69</v>
      </c>
      <c r="BX884735" s="7" t="s">
        <v>69</v>
      </c>
      <c r="BY884735" s="7" t="s">
        <v>75</v>
      </c>
      <c r="BZ884735" s="7" t="s">
        <v>75</v>
      </c>
      <c r="CA884735" s="7" t="s">
        <v>69</v>
      </c>
      <c r="CB884735" s="7" t="s">
        <v>69</v>
      </c>
      <c r="CC884735" s="7" t="s">
        <v>75</v>
      </c>
      <c r="CD884735" s="7" t="s">
        <v>75</v>
      </c>
      <c r="CE884735" s="7" t="s">
        <v>75</v>
      </c>
      <c r="CF884735" s="7" t="s">
        <v>75</v>
      </c>
      <c r="CG884735" s="7" t="s">
        <v>75</v>
      </c>
      <c r="CH884735" s="7" t="s">
        <v>69</v>
      </c>
      <c r="CI884735" s="7" t="s">
        <v>75</v>
      </c>
      <c r="CJ884735" s="7" t="s">
        <v>75</v>
      </c>
      <c r="CK884735" s="7" t="s">
        <v>75</v>
      </c>
      <c r="CL884735" s="7" t="s">
        <v>75</v>
      </c>
    </row>
    <row r="884736" spans="1:90" x14ac:dyDescent="0.25">
      <c r="A884736" s="1" t="s">
        <v>8</v>
      </c>
      <c r="B884736" s="13" t="s">
        <v>70</v>
      </c>
      <c r="C884736" s="7" t="s">
        <v>70</v>
      </c>
      <c r="D884736" s="11" t="s">
        <v>76</v>
      </c>
      <c r="E884736" s="11" t="s">
        <v>76</v>
      </c>
      <c r="F884736" s="11" t="s">
        <v>70</v>
      </c>
      <c r="G884736" s="11" t="s">
        <v>76</v>
      </c>
      <c r="H884736" s="11" t="s">
        <v>85</v>
      </c>
      <c r="I884736" s="11" t="s">
        <v>70</v>
      </c>
      <c r="J884736" s="11" t="s">
        <v>76</v>
      </c>
      <c r="K884736" s="11" t="s">
        <v>76</v>
      </c>
      <c r="L884736" s="11" t="s">
        <v>76</v>
      </c>
      <c r="M884736" s="13" t="s">
        <v>76</v>
      </c>
      <c r="N884736" s="11" t="s">
        <v>76</v>
      </c>
      <c r="O884736" s="11" t="s">
        <v>76</v>
      </c>
      <c r="P884736" s="11" t="s">
        <v>76</v>
      </c>
      <c r="Q884736" s="11" t="s">
        <v>99</v>
      </c>
      <c r="R884736" s="13" t="s">
        <v>76</v>
      </c>
      <c r="S884736" s="13" t="s">
        <v>76</v>
      </c>
      <c r="T884736" s="11" t="s">
        <v>104</v>
      </c>
      <c r="U884736" s="11" t="s">
        <v>76</v>
      </c>
      <c r="V884736" s="11" t="s">
        <v>70</v>
      </c>
      <c r="W884736" s="11" t="s">
        <v>104</v>
      </c>
      <c r="X884736" s="11" t="s">
        <v>70</v>
      </c>
      <c r="Y884736" s="11" t="s">
        <v>76</v>
      </c>
      <c r="Z884736" s="11" t="s">
        <v>76</v>
      </c>
      <c r="AA884736" s="11" t="s">
        <v>76</v>
      </c>
      <c r="AB884736" s="11" t="s">
        <v>76</v>
      </c>
      <c r="AC884736" s="11" t="s">
        <v>76</v>
      </c>
      <c r="AD884736" s="11" t="s">
        <v>76</v>
      </c>
      <c r="AE884736" s="11" t="s">
        <v>104</v>
      </c>
      <c r="AF884736" s="11" t="s">
        <v>76</v>
      </c>
      <c r="AG884736" s="11" t="s">
        <v>70</v>
      </c>
      <c r="AH884736" s="11" t="s">
        <v>76</v>
      </c>
      <c r="AI884736" s="11" t="s">
        <v>99</v>
      </c>
      <c r="AJ884736" s="11" t="s">
        <v>76</v>
      </c>
      <c r="AK884736" s="11" t="s">
        <v>76</v>
      </c>
      <c r="AL884736" s="11" t="s">
        <v>76</v>
      </c>
      <c r="AM884736" s="11" t="s">
        <v>70</v>
      </c>
      <c r="AN884736" s="11" t="s">
        <v>76</v>
      </c>
      <c r="AO884736" s="11" t="s">
        <v>70</v>
      </c>
      <c r="AP884736" s="11" t="s">
        <v>76</v>
      </c>
      <c r="AQ884736" s="11" t="s">
        <v>76</v>
      </c>
      <c r="AR884736" s="11" t="s">
        <v>76</v>
      </c>
      <c r="AS884736" s="11" t="s">
        <v>76</v>
      </c>
      <c r="AT884736" s="11" t="s">
        <v>76</v>
      </c>
      <c r="AU884736" s="13" t="s">
        <v>76</v>
      </c>
      <c r="AV884736" s="7" t="s">
        <v>151</v>
      </c>
      <c r="AW884736" s="11" t="s">
        <v>76</v>
      </c>
      <c r="AX884736" s="13" t="s">
        <v>151</v>
      </c>
      <c r="AY884736" s="11" t="s">
        <v>76</v>
      </c>
      <c r="AZ884736" s="11" t="s">
        <v>76</v>
      </c>
      <c r="BA884736" s="11" t="s">
        <v>104</v>
      </c>
      <c r="BB884736" s="11" t="s">
        <v>76</v>
      </c>
      <c r="BC884736" s="11" t="s">
        <v>76</v>
      </c>
      <c r="BD884736" s="11" t="s">
        <v>70</v>
      </c>
      <c r="BE884736" s="11" t="s">
        <v>76</v>
      </c>
      <c r="BF884736" s="11" t="s">
        <v>76</v>
      </c>
      <c r="BG884736" s="11" t="s">
        <v>76</v>
      </c>
      <c r="BH884736" s="11" t="s">
        <v>76</v>
      </c>
      <c r="BI884736" s="11" t="s">
        <v>76</v>
      </c>
      <c r="BJ884736" s="11" t="s">
        <v>76</v>
      </c>
      <c r="BK884736" s="11" t="s">
        <v>76</v>
      </c>
      <c r="BL884736" s="11" t="s">
        <v>76</v>
      </c>
      <c r="BM884736" s="11" t="s">
        <v>76</v>
      </c>
      <c r="BN884736" s="11" t="s">
        <v>70</v>
      </c>
      <c r="BO884736" s="11" t="s">
        <v>85</v>
      </c>
      <c r="BP884736" s="11" t="s">
        <v>76</v>
      </c>
      <c r="BQ884736" s="11" t="s">
        <v>76</v>
      </c>
      <c r="BR884736" s="11" t="s">
        <v>76</v>
      </c>
      <c r="BS884736" s="11" t="s">
        <v>76</v>
      </c>
      <c r="BT884736" s="11" t="s">
        <v>76</v>
      </c>
      <c r="BU884736" s="11" t="s">
        <v>76</v>
      </c>
      <c r="BV884736" s="11" t="s">
        <v>70</v>
      </c>
      <c r="BW884736" s="11" t="s">
        <v>70</v>
      </c>
      <c r="BX884736" s="11" t="s">
        <v>70</v>
      </c>
      <c r="BY884736" s="11" t="s">
        <v>104</v>
      </c>
      <c r="BZ884736" s="11" t="s">
        <v>76</v>
      </c>
      <c r="CA884736" s="11" t="s">
        <v>70</v>
      </c>
      <c r="CB884736" s="11" t="s">
        <v>70</v>
      </c>
      <c r="CC884736" s="11" t="s">
        <v>76</v>
      </c>
      <c r="CD884736" s="11" t="s">
        <v>76</v>
      </c>
      <c r="CE884736" s="11" t="s">
        <v>76</v>
      </c>
      <c r="CF884736" s="11" t="s">
        <v>104</v>
      </c>
      <c r="CG884736" s="11" t="s">
        <v>76</v>
      </c>
      <c r="CH884736" s="11" t="s">
        <v>151</v>
      </c>
      <c r="CI884736" s="11" t="s">
        <v>76</v>
      </c>
      <c r="CJ884736" s="11" t="s">
        <v>76</v>
      </c>
      <c r="CK884736" s="11" t="s">
        <v>76</v>
      </c>
      <c r="CL884736" s="11" t="s">
        <v>76</v>
      </c>
    </row>
    <row r="884737" spans="1:90" x14ac:dyDescent="0.25">
      <c r="A884737" s="1" t="s">
        <v>9</v>
      </c>
      <c r="AI884737" s="7" t="s">
        <v>56</v>
      </c>
      <c r="AK884737" s="7" t="s">
        <v>56</v>
      </c>
      <c r="AL884737" s="7" t="s">
        <v>56</v>
      </c>
      <c r="AM884737" s="7" t="s">
        <v>56</v>
      </c>
      <c r="AN884737" s="7" t="s">
        <v>56</v>
      </c>
      <c r="AO884737" s="7" t="s">
        <v>56</v>
      </c>
      <c r="AT884737" s="13"/>
      <c r="AY884737" s="7" t="s">
        <v>56</v>
      </c>
      <c r="AZ884737" s="7" t="s">
        <v>56</v>
      </c>
      <c r="BA884737" s="7" t="s">
        <v>56</v>
      </c>
      <c r="BC884737" s="7" t="s">
        <v>56</v>
      </c>
      <c r="BG884737" s="13" t="s">
        <v>56</v>
      </c>
      <c r="BL884737" s="13" t="s">
        <v>56</v>
      </c>
      <c r="BM884737" s="13"/>
      <c r="BO884737" s="13"/>
      <c r="BQ884737" s="13"/>
      <c r="BR884737" s="13" t="s">
        <v>56</v>
      </c>
      <c r="BS884737" s="13" t="s">
        <v>56</v>
      </c>
      <c r="BY884737" s="7" t="s">
        <v>56</v>
      </c>
      <c r="CL884737" s="7" t="s">
        <v>56</v>
      </c>
    </row>
    <row r="884738" spans="1:90" x14ac:dyDescent="0.25">
      <c r="A884738" s="1" t="s">
        <v>10</v>
      </c>
      <c r="B884738" s="13" t="s">
        <v>56</v>
      </c>
      <c r="C884738" s="7" t="s">
        <v>56</v>
      </c>
      <c r="D884738" s="13" t="s">
        <v>56</v>
      </c>
      <c r="E884738" s="13" t="s">
        <v>56</v>
      </c>
      <c r="F884738" s="13" t="s">
        <v>56</v>
      </c>
      <c r="G884738" s="13" t="s">
        <v>56</v>
      </c>
      <c r="H884738" s="13" t="s">
        <v>56</v>
      </c>
      <c r="I884738" s="13" t="s">
        <v>56</v>
      </c>
      <c r="J884738" s="13" t="s">
        <v>56</v>
      </c>
      <c r="K884738" s="13" t="s">
        <v>56</v>
      </c>
      <c r="L884738" s="13" t="s">
        <v>56</v>
      </c>
      <c r="M884738" s="13" t="s">
        <v>56</v>
      </c>
      <c r="N884738" s="13" t="s">
        <v>56</v>
      </c>
      <c r="O884738" s="13" t="s">
        <v>56</v>
      </c>
      <c r="P884738" s="13" t="s">
        <v>56</v>
      </c>
      <c r="Q884738" s="13" t="s">
        <v>56</v>
      </c>
      <c r="R884738" s="13" t="s">
        <v>56</v>
      </c>
      <c r="S884738" s="13" t="s">
        <v>56</v>
      </c>
      <c r="T884738" s="7" t="s">
        <v>56</v>
      </c>
      <c r="U884738" s="7" t="s">
        <v>56</v>
      </c>
      <c r="V884738" s="7" t="s">
        <v>56</v>
      </c>
      <c r="W884738" s="7" t="s">
        <v>56</v>
      </c>
      <c r="X884738" s="7" t="s">
        <v>56</v>
      </c>
      <c r="Y884738" s="7" t="s">
        <v>56</v>
      </c>
      <c r="Z884738" s="7" t="s">
        <v>56</v>
      </c>
      <c r="AA884738" s="7" t="s">
        <v>56</v>
      </c>
      <c r="AB884738" s="7" t="s">
        <v>56</v>
      </c>
      <c r="AC884738" s="7" t="s">
        <v>56</v>
      </c>
      <c r="AD884738" s="7" t="s">
        <v>56</v>
      </c>
      <c r="AE884738" s="7" t="s">
        <v>56</v>
      </c>
      <c r="AS884738" s="13"/>
      <c r="BE884738" s="13"/>
      <c r="BT884738" s="13"/>
    </row>
    <row r="884739" spans="1:90" x14ac:dyDescent="0.25">
      <c r="A884739" s="1" t="s">
        <v>11</v>
      </c>
      <c r="AF884739" s="7" t="s">
        <v>56</v>
      </c>
      <c r="AG884739" s="13" t="s">
        <v>56</v>
      </c>
      <c r="AH884739" s="7" t="s">
        <v>56</v>
      </c>
      <c r="AJ884739" s="13" t="s">
        <v>56</v>
      </c>
      <c r="AN884739" s="13"/>
      <c r="AP884739" s="13" t="s">
        <v>56</v>
      </c>
      <c r="AQ884739" s="13" t="s">
        <v>56</v>
      </c>
      <c r="AR884739" s="13" t="s">
        <v>56</v>
      </c>
      <c r="AS884739" s="7" t="s">
        <v>56</v>
      </c>
      <c r="AT884739" s="7" t="s">
        <v>56</v>
      </c>
      <c r="AU884739" s="13" t="s">
        <v>56</v>
      </c>
      <c r="AV884739" s="13" t="s">
        <v>56</v>
      </c>
      <c r="AW884739" s="13" t="s">
        <v>56</v>
      </c>
      <c r="AX884739" s="13" t="s">
        <v>56</v>
      </c>
      <c r="BB884739" s="13" t="s">
        <v>56</v>
      </c>
      <c r="BD884739" s="13" t="s">
        <v>56</v>
      </c>
      <c r="BE884739" s="13" t="s">
        <v>56</v>
      </c>
      <c r="BF884739" s="13" t="s">
        <v>56</v>
      </c>
      <c r="BH884739" s="7" t="s">
        <v>56</v>
      </c>
      <c r="BI884739" s="13" t="s">
        <v>56</v>
      </c>
      <c r="BJ884739" s="13" t="s">
        <v>56</v>
      </c>
      <c r="BK884739" s="13" t="s">
        <v>56</v>
      </c>
      <c r="BM884739" s="7" t="s">
        <v>56</v>
      </c>
      <c r="BN884739" s="13" t="s">
        <v>56</v>
      </c>
      <c r="BO884739" s="7" t="s">
        <v>56</v>
      </c>
      <c r="BP884739" s="7" t="s">
        <v>56</v>
      </c>
      <c r="BQ884739" s="7" t="s">
        <v>56</v>
      </c>
      <c r="BT884739" s="13" t="s">
        <v>56</v>
      </c>
      <c r="BU884739" s="13" t="s">
        <v>56</v>
      </c>
      <c r="BV884739" s="13" t="s">
        <v>56</v>
      </c>
      <c r="BW884739" s="13" t="s">
        <v>56</v>
      </c>
      <c r="BX884739" s="13" t="s">
        <v>56</v>
      </c>
      <c r="BZ884739" s="13" t="s">
        <v>56</v>
      </c>
      <c r="CA884739" s="7" t="s">
        <v>56</v>
      </c>
      <c r="CB884739" s="7" t="s">
        <v>56</v>
      </c>
      <c r="CC884739" s="7" t="s">
        <v>56</v>
      </c>
      <c r="CD884739" s="7" t="s">
        <v>56</v>
      </c>
      <c r="CE884739" s="7" t="s">
        <v>56</v>
      </c>
      <c r="CF884739" s="7" t="s">
        <v>56</v>
      </c>
      <c r="CG884739" s="7" t="s">
        <v>56</v>
      </c>
      <c r="CH884739" s="7" t="s">
        <v>56</v>
      </c>
      <c r="CI884739" s="7" t="s">
        <v>56</v>
      </c>
      <c r="CJ884739" s="7" t="s">
        <v>56</v>
      </c>
      <c r="CK884739" s="7" t="s">
        <v>56</v>
      </c>
    </row>
    <row r="884740" spans="1:90" x14ac:dyDescent="0.25">
      <c r="A884740" s="16" t="s">
        <v>12</v>
      </c>
      <c r="C884740" s="13"/>
      <c r="AF884740" s="7" t="s">
        <v>56</v>
      </c>
      <c r="AG884740" s="13" t="s">
        <v>56</v>
      </c>
      <c r="AH884740" s="7" t="s">
        <v>56</v>
      </c>
      <c r="AI884740" s="13" t="s">
        <v>56</v>
      </c>
      <c r="AJ884740" s="13" t="s">
        <v>56</v>
      </c>
      <c r="AK884740" s="13" t="s">
        <v>56</v>
      </c>
      <c r="AL884740" s="13" t="s">
        <v>56</v>
      </c>
      <c r="AM884740" s="13" t="s">
        <v>56</v>
      </c>
      <c r="AN884740" s="13" t="s">
        <v>56</v>
      </c>
      <c r="AO884740" s="13" t="s">
        <v>56</v>
      </c>
      <c r="AP884740" s="13" t="s">
        <v>56</v>
      </c>
      <c r="AQ884740" s="13" t="s">
        <v>56</v>
      </c>
      <c r="AR884740" s="13" t="s">
        <v>56</v>
      </c>
      <c r="AS884740" s="7" t="s">
        <v>56</v>
      </c>
      <c r="AT884740" s="7" t="s">
        <v>56</v>
      </c>
      <c r="AU884740" s="13" t="s">
        <v>56</v>
      </c>
      <c r="AV884740" s="13" t="s">
        <v>56</v>
      </c>
      <c r="AW884740" s="13" t="s">
        <v>56</v>
      </c>
      <c r="AX884740" s="13" t="s">
        <v>56</v>
      </c>
      <c r="AY884740" s="13" t="s">
        <v>56</v>
      </c>
      <c r="AZ884740" s="13" t="s">
        <v>56</v>
      </c>
      <c r="BA884740" s="13" t="s">
        <v>56</v>
      </c>
      <c r="BB884740" s="13" t="s">
        <v>56</v>
      </c>
      <c r="BC884740" s="13" t="s">
        <v>56</v>
      </c>
      <c r="BD884740" s="13" t="s">
        <v>56</v>
      </c>
      <c r="BE884740" s="13" t="s">
        <v>56</v>
      </c>
      <c r="BF884740" s="13" t="s">
        <v>56</v>
      </c>
      <c r="BG884740" s="13" t="s">
        <v>56</v>
      </c>
      <c r="BH884740" s="7" t="s">
        <v>56</v>
      </c>
      <c r="BI884740" s="13" t="s">
        <v>56</v>
      </c>
      <c r="BJ884740" s="13" t="s">
        <v>56</v>
      </c>
      <c r="BK884740" s="13" t="s">
        <v>56</v>
      </c>
      <c r="BL884740" s="13" t="s">
        <v>56</v>
      </c>
      <c r="BM884740" s="7" t="s">
        <v>56</v>
      </c>
      <c r="BN884740" s="13" t="s">
        <v>56</v>
      </c>
      <c r="BO884740" s="13" t="s">
        <v>56</v>
      </c>
      <c r="BP884740" s="7" t="s">
        <v>56</v>
      </c>
      <c r="BQ884740" s="7" t="s">
        <v>56</v>
      </c>
      <c r="BR884740" s="13" t="s">
        <v>56</v>
      </c>
      <c r="BS884740" s="13" t="s">
        <v>56</v>
      </c>
      <c r="BT884740" s="13" t="s">
        <v>56</v>
      </c>
      <c r="BU884740" s="13" t="s">
        <v>56</v>
      </c>
      <c r="BV884740" s="13" t="s">
        <v>56</v>
      </c>
      <c r="BW884740" s="13" t="s">
        <v>56</v>
      </c>
      <c r="BX884740" s="13" t="s">
        <v>56</v>
      </c>
      <c r="BY884740" s="7" t="s">
        <v>56</v>
      </c>
      <c r="CA884740" s="7" t="s">
        <v>56</v>
      </c>
      <c r="CB884740" s="7" t="s">
        <v>56</v>
      </c>
      <c r="CC884740" s="7" t="s">
        <v>56</v>
      </c>
      <c r="CE884740" s="7" t="s">
        <v>56</v>
      </c>
      <c r="CG884740" s="7" t="s">
        <v>56</v>
      </c>
      <c r="CH884740" s="7" t="s">
        <v>56</v>
      </c>
      <c r="CI884740" s="7" t="s">
        <v>56</v>
      </c>
      <c r="CK884740" s="7" t="s">
        <v>56</v>
      </c>
      <c r="CL884740" s="7" t="s">
        <v>56</v>
      </c>
    </row>
    <row r="884741" spans="1:90" x14ac:dyDescent="0.25">
      <c r="A884741" s="7" t="s">
        <v>13</v>
      </c>
      <c r="AF884741" s="7">
        <v>1</v>
      </c>
      <c r="AG884741" s="7">
        <v>1</v>
      </c>
      <c r="AH884741" s="7">
        <v>1</v>
      </c>
      <c r="AI884741" s="7">
        <v>2</v>
      </c>
      <c r="AJ884741" s="13">
        <v>1</v>
      </c>
      <c r="AL884741" s="7">
        <v>2</v>
      </c>
      <c r="AN884741" s="7">
        <v>2</v>
      </c>
      <c r="AP884741" s="7">
        <v>1</v>
      </c>
      <c r="AT884741" s="7">
        <v>1</v>
      </c>
      <c r="AU884741" s="7">
        <v>1</v>
      </c>
      <c r="AV884741" s="7">
        <v>1</v>
      </c>
      <c r="AW884741" s="7">
        <v>1</v>
      </c>
      <c r="AX884741" s="7">
        <v>2</v>
      </c>
      <c r="AY884741" s="7">
        <v>2</v>
      </c>
      <c r="AZ884741" s="7">
        <v>1</v>
      </c>
      <c r="BB884741" s="7">
        <v>1</v>
      </c>
      <c r="BC884741" s="7">
        <v>2</v>
      </c>
      <c r="BD884741" s="13" t="s">
        <v>157</v>
      </c>
      <c r="BF884741" s="7">
        <v>1</v>
      </c>
      <c r="BG884741" s="7">
        <v>2</v>
      </c>
      <c r="BI884741" s="7">
        <v>1</v>
      </c>
      <c r="BM884741" s="7">
        <v>2</v>
      </c>
      <c r="BP884741" s="7">
        <v>1</v>
      </c>
      <c r="BQ884741" s="7">
        <v>1</v>
      </c>
      <c r="BR884741" s="13">
        <v>2</v>
      </c>
      <c r="BS884741" s="7">
        <v>1</v>
      </c>
      <c r="BU884741" s="7">
        <v>1</v>
      </c>
      <c r="BW884741" s="7">
        <v>1</v>
      </c>
      <c r="BX884741" s="7">
        <v>3</v>
      </c>
      <c r="BY884741" s="7">
        <v>1</v>
      </c>
      <c r="CA884741" s="7">
        <v>1</v>
      </c>
      <c r="CB884741" s="7">
        <v>1</v>
      </c>
      <c r="CG884741" s="7">
        <v>1</v>
      </c>
      <c r="CH884741" s="7">
        <v>1</v>
      </c>
      <c r="CI884741" s="7">
        <v>2</v>
      </c>
      <c r="CK884741" s="7">
        <v>1</v>
      </c>
    </row>
    <row r="884742" spans="1:90" x14ac:dyDescent="0.25">
      <c r="A884742" s="7" t="s">
        <v>14</v>
      </c>
      <c r="AF884742" s="13" t="s">
        <v>122</v>
      </c>
      <c r="AH884742" s="7" t="s">
        <v>126</v>
      </c>
      <c r="AI884742" s="7">
        <v>4</v>
      </c>
      <c r="AJ884742" s="7">
        <v>1</v>
      </c>
      <c r="AK884742" s="7">
        <v>2</v>
      </c>
      <c r="AL884742" s="13">
        <v>3</v>
      </c>
      <c r="AM884742" s="7">
        <v>4</v>
      </c>
      <c r="AN884742" s="13" t="s">
        <v>137</v>
      </c>
      <c r="AO884742" s="7">
        <v>4</v>
      </c>
      <c r="AQ884742" s="13" t="s">
        <v>141</v>
      </c>
      <c r="AR884742" s="13" t="s">
        <v>141</v>
      </c>
      <c r="AS884742" s="7" t="s">
        <v>141</v>
      </c>
      <c r="AT884742" s="7">
        <v>1</v>
      </c>
      <c r="AU884742" s="13" t="s">
        <v>141</v>
      </c>
      <c r="AV884742" s="13" t="s">
        <v>141</v>
      </c>
      <c r="AW884742" s="13" t="s">
        <v>141</v>
      </c>
      <c r="AX884742" s="13" t="s">
        <v>141</v>
      </c>
      <c r="AY884742" s="7" t="s">
        <v>157</v>
      </c>
      <c r="BA884742" s="7">
        <v>1</v>
      </c>
      <c r="BE884742" s="13" t="s">
        <v>141</v>
      </c>
      <c r="BG884742" s="7">
        <v>9</v>
      </c>
      <c r="BH884742" s="13" t="s">
        <v>141</v>
      </c>
      <c r="BJ884742" s="13" t="s">
        <v>141</v>
      </c>
      <c r="BK884742" s="13" t="s">
        <v>141</v>
      </c>
      <c r="BL884742" s="7">
        <v>2</v>
      </c>
      <c r="BN884742" s="13" t="s">
        <v>141</v>
      </c>
      <c r="BO884742" s="7">
        <v>1</v>
      </c>
      <c r="BP884742" s="13" t="s">
        <v>141</v>
      </c>
      <c r="BQ884742" s="7">
        <v>1</v>
      </c>
      <c r="BR884742" s="13" t="s">
        <v>141</v>
      </c>
      <c r="BS884742" s="7">
        <v>6</v>
      </c>
      <c r="BV884742" s="7">
        <v>1</v>
      </c>
      <c r="BW884742" s="13" t="s">
        <v>141</v>
      </c>
      <c r="BX884742" s="13" t="s">
        <v>141</v>
      </c>
      <c r="BY884742" s="7">
        <v>4</v>
      </c>
      <c r="BZ884742" s="7">
        <v>1</v>
      </c>
      <c r="CC884742" s="7">
        <v>2</v>
      </c>
      <c r="CD884742" s="7">
        <v>1</v>
      </c>
      <c r="CE884742" s="7">
        <v>1</v>
      </c>
      <c r="CG884742" s="7" t="s">
        <v>141</v>
      </c>
      <c r="CH884742" s="7">
        <v>1</v>
      </c>
      <c r="CI884742" s="7">
        <v>3</v>
      </c>
      <c r="CJ884742" s="7" t="s">
        <v>141</v>
      </c>
      <c r="CK884742" s="7">
        <v>1</v>
      </c>
      <c r="CL884742" s="7">
        <v>6</v>
      </c>
    </row>
    <row r="884743" spans="1:90" x14ac:dyDescent="0.25">
      <c r="A884743" s="7" t="s">
        <v>15</v>
      </c>
      <c r="AF884743" s="7">
        <v>1</v>
      </c>
      <c r="AG884743" s="7">
        <f>AG884741+AG884742</f>
        <v>1</v>
      </c>
      <c r="AH884743" s="7">
        <v>2</v>
      </c>
      <c r="AI884743" s="7">
        <f>AI884741+AI884742</f>
        <v>6</v>
      </c>
      <c r="AJ884743" s="7">
        <f>AJ884741+AJ884742</f>
        <v>2</v>
      </c>
      <c r="AK884743" s="7">
        <f>AK884741+AK884742</f>
        <v>2</v>
      </c>
      <c r="AL884743" s="7">
        <f>AL884741+AL884742</f>
        <v>5</v>
      </c>
      <c r="AM884743" s="7">
        <f>AM884741+AM884742</f>
        <v>4</v>
      </c>
      <c r="AN884743" s="7">
        <v>10</v>
      </c>
      <c r="AO884743" s="7">
        <f>AO884741+AO884742</f>
        <v>4</v>
      </c>
      <c r="AP884743" s="7">
        <f>AP884741+AP884742</f>
        <v>1</v>
      </c>
      <c r="AQ884743" s="7">
        <v>1</v>
      </c>
      <c r="AR884743" s="7">
        <v>1</v>
      </c>
      <c r="AS884743" s="7">
        <v>1</v>
      </c>
      <c r="AT884743" s="7">
        <f>AT884741+AT884742</f>
        <v>2</v>
      </c>
      <c r="AU884743" s="7">
        <v>2</v>
      </c>
      <c r="AV884743" s="7">
        <v>2</v>
      </c>
      <c r="AW884743" s="7">
        <v>2</v>
      </c>
      <c r="AX884743" s="7">
        <v>3</v>
      </c>
      <c r="AY884743" s="7">
        <v>4</v>
      </c>
      <c r="AZ884743" s="7">
        <f>AZ884741+AZ884742</f>
        <v>1</v>
      </c>
      <c r="BA884743" s="7">
        <f>BA884741+BA884742</f>
        <v>1</v>
      </c>
      <c r="BB884743" s="7">
        <f>BB884741+BB884742</f>
        <v>1</v>
      </c>
      <c r="BC884743" s="7">
        <f>BC884741+BC884742</f>
        <v>2</v>
      </c>
      <c r="BD884743" s="7">
        <v>2</v>
      </c>
      <c r="BE884743" s="7">
        <v>1</v>
      </c>
      <c r="BF884743" s="7">
        <f>BF884741+BF884742</f>
        <v>1</v>
      </c>
      <c r="BG884743" s="7">
        <f>BG884741+BG884742</f>
        <v>11</v>
      </c>
      <c r="BH884743" s="7">
        <v>1</v>
      </c>
      <c r="BI884743" s="7">
        <f>BI884741+BI884742</f>
        <v>1</v>
      </c>
      <c r="BJ884743" s="7">
        <v>1</v>
      </c>
      <c r="BK884743" s="7">
        <v>1</v>
      </c>
      <c r="BL884743" s="7">
        <f>BL884741+BL884742</f>
        <v>2</v>
      </c>
      <c r="BM884743" s="7">
        <f>BM884741+BM884742</f>
        <v>2</v>
      </c>
      <c r="BN884743" s="7">
        <v>1</v>
      </c>
      <c r="BO884743" s="7">
        <f>BO884741+BO884742</f>
        <v>1</v>
      </c>
      <c r="BP884743" s="7">
        <v>2</v>
      </c>
      <c r="BQ884743" s="7">
        <f>BQ884741+BQ884742</f>
        <v>2</v>
      </c>
      <c r="BR884743" s="7">
        <v>3</v>
      </c>
      <c r="BS884743" s="7">
        <f>BS884741+BS884742</f>
        <v>7</v>
      </c>
      <c r="BU884743" s="7">
        <f>BU884741+BU884742</f>
        <v>1</v>
      </c>
      <c r="BV884743" s="7">
        <f>BV884741+BV884742</f>
        <v>1</v>
      </c>
      <c r="BW884743" s="7">
        <v>2</v>
      </c>
      <c r="BX884743" s="7">
        <v>4</v>
      </c>
      <c r="BY884743" s="7">
        <v>5</v>
      </c>
      <c r="BZ884743" s="7">
        <v>1</v>
      </c>
      <c r="CA884743" s="7">
        <v>1</v>
      </c>
      <c r="CB884743" s="7">
        <v>1</v>
      </c>
      <c r="CC884743" s="7">
        <v>2</v>
      </c>
      <c r="CD884743" s="7">
        <v>1</v>
      </c>
      <c r="CE884743" s="7">
        <v>1</v>
      </c>
      <c r="CG884743" s="7">
        <v>2</v>
      </c>
      <c r="CH884743" s="7">
        <v>2</v>
      </c>
      <c r="CI884743" s="7">
        <v>5</v>
      </c>
      <c r="CJ884743" s="7">
        <v>1</v>
      </c>
      <c r="CK884743" s="7">
        <v>2</v>
      </c>
      <c r="CL884743" s="7">
        <v>6</v>
      </c>
    </row>
    <row r="884744" spans="1:90" x14ac:dyDescent="0.25">
      <c r="A884744" s="1" t="s">
        <v>16</v>
      </c>
      <c r="AF884744" s="13" t="s">
        <v>56</v>
      </c>
      <c r="AH884744" s="7" t="s">
        <v>56</v>
      </c>
      <c r="AI884744" s="13" t="s">
        <v>56</v>
      </c>
      <c r="AJ884744" s="13" t="s">
        <v>56</v>
      </c>
      <c r="AK884744" s="13" t="s">
        <v>56</v>
      </c>
      <c r="AL884744" s="13" t="s">
        <v>56</v>
      </c>
      <c r="AN884744" s="13" t="s">
        <v>56</v>
      </c>
      <c r="AT884744" s="13" t="s">
        <v>56</v>
      </c>
      <c r="AU884744" s="13" t="s">
        <v>56</v>
      </c>
      <c r="AV884744" s="13" t="s">
        <v>56</v>
      </c>
      <c r="AW884744" s="13" t="s">
        <v>56</v>
      </c>
      <c r="AX884744" s="13" t="s">
        <v>56</v>
      </c>
      <c r="AY884744" s="13" t="s">
        <v>56</v>
      </c>
      <c r="BG884744" s="13" t="s">
        <v>56</v>
      </c>
      <c r="BP884744" s="13" t="s">
        <v>56</v>
      </c>
      <c r="BQ884744" s="7" t="s">
        <v>56</v>
      </c>
      <c r="BR884744" s="7" t="s">
        <v>56</v>
      </c>
      <c r="BS884744" s="7" t="s">
        <v>56</v>
      </c>
      <c r="BW884744" s="13" t="s">
        <v>56</v>
      </c>
      <c r="BX884744" s="13" t="s">
        <v>56</v>
      </c>
      <c r="BY884744" s="7" t="s">
        <v>56</v>
      </c>
      <c r="CG884744" s="7" t="s">
        <v>56</v>
      </c>
      <c r="CH884744" s="7" t="s">
        <v>56</v>
      </c>
      <c r="CI884744" s="7" t="s">
        <v>56</v>
      </c>
      <c r="CK884744" s="7" t="s">
        <v>56</v>
      </c>
    </row>
    <row r="884745" spans="1:90" x14ac:dyDescent="0.25">
      <c r="A884745" s="16" t="s">
        <v>17</v>
      </c>
      <c r="AF884745" s="13"/>
      <c r="AI884745" s="13"/>
      <c r="AJ884745" s="13"/>
      <c r="AK884745" s="13"/>
      <c r="AL884745" s="13"/>
      <c r="AN884745" s="13"/>
      <c r="AT884745" s="13"/>
      <c r="AU884745" s="13"/>
      <c r="AV884745" s="13"/>
      <c r="AW884745" s="13"/>
      <c r="AX884745" s="13"/>
      <c r="AY884745" s="13"/>
      <c r="BG884745" s="13"/>
      <c r="BP884745" s="13">
        <v>1</v>
      </c>
    </row>
    <row r="884746" spans="1:90" x14ac:dyDescent="0.25">
      <c r="A884746" s="16" t="s">
        <v>18</v>
      </c>
      <c r="AF884746" s="13"/>
      <c r="AI884746" s="13"/>
      <c r="AJ884746" s="13"/>
      <c r="AK884746" s="13"/>
      <c r="AL884746" s="13"/>
      <c r="AN884746" s="13"/>
      <c r="AT884746" s="13"/>
      <c r="AU884746" s="13"/>
      <c r="AV884746" s="13"/>
      <c r="AW884746" s="13"/>
      <c r="AX884746" s="13"/>
      <c r="AY884746" s="13"/>
      <c r="AZ884746" s="7">
        <v>429</v>
      </c>
    </row>
    <row r="884747" spans="1:90" x14ac:dyDescent="0.25">
      <c r="A884747" s="1" t="s">
        <v>19</v>
      </c>
      <c r="AI884747" s="7">
        <v>1</v>
      </c>
      <c r="AY884747" s="7">
        <v>1</v>
      </c>
      <c r="BC884747" s="7">
        <v>1</v>
      </c>
    </row>
    <row r="884748" spans="1:90" x14ac:dyDescent="0.25">
      <c r="A884748" s="16" t="s">
        <v>20</v>
      </c>
      <c r="AF884748" s="13"/>
      <c r="AI884748" s="13"/>
      <c r="AJ884748" s="13"/>
      <c r="AK884748" s="13"/>
      <c r="AL884748" s="13"/>
      <c r="AN884748" s="13"/>
      <c r="AT884748" s="13"/>
      <c r="AU884748" s="13"/>
      <c r="AV884748" s="13"/>
      <c r="AW884748" s="13"/>
      <c r="AX884748" s="13"/>
      <c r="AY884748" s="13"/>
      <c r="BB884748" s="7">
        <v>2</v>
      </c>
    </row>
    <row r="884749" spans="1:90" x14ac:dyDescent="0.25">
      <c r="A884749" s="1" t="s">
        <v>21</v>
      </c>
      <c r="AH884749" s="7">
        <v>1</v>
      </c>
      <c r="AT884749" s="7">
        <v>1</v>
      </c>
    </row>
    <row r="884750" spans="1:90" x14ac:dyDescent="0.25">
      <c r="A884750" s="1" t="s">
        <v>22</v>
      </c>
      <c r="BG884750" s="7">
        <v>27</v>
      </c>
      <c r="BR884750" s="7">
        <v>1</v>
      </c>
      <c r="BX884750" s="7">
        <v>1</v>
      </c>
    </row>
    <row r="884751" spans="1:90" x14ac:dyDescent="0.25">
      <c r="A884751" s="17" t="s">
        <v>48</v>
      </c>
      <c r="AJ884751" s="7">
        <v>1</v>
      </c>
      <c r="AV884751" s="7">
        <v>1</v>
      </c>
      <c r="BF884751" s="7">
        <v>1</v>
      </c>
      <c r="CI884751" s="7">
        <v>1</v>
      </c>
    </row>
    <row r="884752" spans="1:90" x14ac:dyDescent="0.25">
      <c r="A884752" s="16" t="s">
        <v>23</v>
      </c>
      <c r="AI884752" s="7">
        <v>4</v>
      </c>
      <c r="AL884752" s="13">
        <v>3</v>
      </c>
      <c r="AP884752" s="7">
        <v>1</v>
      </c>
      <c r="AU884752" s="7">
        <v>1</v>
      </c>
      <c r="AW884752" s="7">
        <v>1</v>
      </c>
      <c r="AX884752" s="7">
        <v>1</v>
      </c>
      <c r="AY884752" s="7">
        <v>1</v>
      </c>
      <c r="BC884752" s="7">
        <v>36</v>
      </c>
      <c r="BD884752" s="7">
        <v>1</v>
      </c>
      <c r="BG884752" s="7">
        <v>4</v>
      </c>
      <c r="BI884752" s="7">
        <v>1</v>
      </c>
      <c r="BM884752" s="7">
        <v>2</v>
      </c>
      <c r="BQ884752" s="7">
        <v>1</v>
      </c>
      <c r="BR884752" s="7">
        <v>34</v>
      </c>
      <c r="BS884752" s="7">
        <v>10</v>
      </c>
      <c r="BU884752" s="7">
        <v>2</v>
      </c>
      <c r="BW884752" s="7">
        <v>9</v>
      </c>
      <c r="BX884752" s="7">
        <v>2</v>
      </c>
      <c r="BY884752" s="7">
        <v>4</v>
      </c>
      <c r="CB884752" s="7">
        <v>9</v>
      </c>
      <c r="CG884752" s="7">
        <v>4</v>
      </c>
      <c r="CH884752" s="7">
        <v>2</v>
      </c>
      <c r="CK884752" s="7">
        <v>9</v>
      </c>
    </row>
    <row r="884753" spans="1:90" x14ac:dyDescent="0.25">
      <c r="A884753" s="17" t="s">
        <v>211</v>
      </c>
      <c r="AL884753" s="13"/>
      <c r="BD884753" s="7">
        <v>1</v>
      </c>
      <c r="CA884753" s="7">
        <v>1</v>
      </c>
    </row>
    <row r="884754" spans="1:90" x14ac:dyDescent="0.25">
      <c r="A884754" s="1" t="s">
        <v>24</v>
      </c>
      <c r="AF884754" s="7">
        <v>2</v>
      </c>
      <c r="AG884754" s="7">
        <v>3</v>
      </c>
      <c r="AL884754" s="7">
        <v>1</v>
      </c>
      <c r="AN884754" s="7">
        <v>2</v>
      </c>
      <c r="AX884754" s="7">
        <v>1</v>
      </c>
    </row>
    <row r="884755" spans="1:90" x14ac:dyDescent="0.25">
      <c r="A884755" s="1" t="s">
        <v>25</v>
      </c>
      <c r="AN884755" s="7">
        <v>1</v>
      </c>
      <c r="BM884755" s="7">
        <v>2</v>
      </c>
      <c r="BX884755" s="7">
        <v>1</v>
      </c>
    </row>
    <row r="884756" spans="1:90" x14ac:dyDescent="0.25">
      <c r="A884756" s="17" t="s">
        <v>49</v>
      </c>
      <c r="AF884756" s="7">
        <v>3</v>
      </c>
      <c r="AL884756" s="7">
        <v>797</v>
      </c>
      <c r="AM884756" s="7">
        <v>11</v>
      </c>
      <c r="AN884756" s="7">
        <v>11</v>
      </c>
      <c r="AR884756" s="7">
        <v>999999999</v>
      </c>
      <c r="AS884756" s="7">
        <v>999999999</v>
      </c>
      <c r="AT884756" s="7">
        <v>11</v>
      </c>
      <c r="AU884756" s="7">
        <v>4</v>
      </c>
      <c r="AV884756" s="7">
        <v>3</v>
      </c>
      <c r="AW884756" s="7">
        <v>2</v>
      </c>
      <c r="AX884756" s="7">
        <v>1</v>
      </c>
      <c r="BE884756" s="7">
        <v>3</v>
      </c>
      <c r="BG884756" s="7">
        <v>75</v>
      </c>
      <c r="BH884756" s="7">
        <v>1</v>
      </c>
      <c r="BJ884756" s="7">
        <v>1</v>
      </c>
      <c r="BK884756" s="7">
        <v>94</v>
      </c>
      <c r="BL884756" s="7">
        <v>638</v>
      </c>
      <c r="BN884756" s="7">
        <v>1</v>
      </c>
      <c r="BP884756" s="7">
        <v>25</v>
      </c>
      <c r="BR884756" s="7">
        <v>14</v>
      </c>
      <c r="BT884756" s="7">
        <v>2</v>
      </c>
      <c r="BV884756" s="7">
        <v>1</v>
      </c>
      <c r="BW884756" s="7">
        <v>4</v>
      </c>
      <c r="BX884756" s="7">
        <v>11</v>
      </c>
      <c r="BY884756" s="7">
        <v>32</v>
      </c>
      <c r="BZ884756" s="7">
        <v>1</v>
      </c>
      <c r="CC884756" s="7">
        <v>7</v>
      </c>
      <c r="CD884756" s="7">
        <v>6</v>
      </c>
      <c r="CE884756" s="7">
        <v>20</v>
      </c>
      <c r="CF884756" s="7">
        <v>2</v>
      </c>
      <c r="CG884756" s="7">
        <v>5</v>
      </c>
      <c r="CH884756" s="7">
        <v>7</v>
      </c>
      <c r="CI884756" s="7">
        <v>66</v>
      </c>
      <c r="CJ884756" s="7">
        <v>3</v>
      </c>
      <c r="CK884756" s="7">
        <v>1</v>
      </c>
      <c r="CL884756" s="7">
        <v>1696</v>
      </c>
    </row>
    <row r="884757" spans="1:90" x14ac:dyDescent="0.25">
      <c r="A884757" s="17" t="s">
        <v>50</v>
      </c>
      <c r="AY884757" s="7">
        <v>5</v>
      </c>
      <c r="CE884757" s="7">
        <v>1</v>
      </c>
      <c r="CH884757" s="7">
        <v>5</v>
      </c>
      <c r="CL884757" s="7">
        <v>178</v>
      </c>
    </row>
    <row r="884758" spans="1:90" x14ac:dyDescent="0.25">
      <c r="A884758" s="1" t="s">
        <v>26</v>
      </c>
      <c r="BG884758" s="7">
        <v>2</v>
      </c>
      <c r="BV884758" s="7">
        <v>6</v>
      </c>
      <c r="BY884758" s="7">
        <v>15</v>
      </c>
      <c r="CL884758" s="7">
        <v>1</v>
      </c>
    </row>
    <row r="884759" spans="1:90" x14ac:dyDescent="0.25">
      <c r="A884759" s="16" t="s">
        <v>27</v>
      </c>
      <c r="BG884759" s="7">
        <v>18</v>
      </c>
      <c r="BS884759" s="7">
        <v>2</v>
      </c>
    </row>
    <row r="884760" spans="1:90" x14ac:dyDescent="0.25">
      <c r="A884760" s="16" t="s">
        <v>28</v>
      </c>
      <c r="BA884760" s="7">
        <v>1933</v>
      </c>
      <c r="BG884760" s="7">
        <v>4</v>
      </c>
      <c r="BL884760" s="7">
        <v>59</v>
      </c>
      <c r="BO884760" s="7">
        <v>5</v>
      </c>
      <c r="CH884760" s="7">
        <v>5</v>
      </c>
      <c r="CI884760" s="7">
        <v>1</v>
      </c>
      <c r="CL884760" s="7">
        <v>161</v>
      </c>
    </row>
    <row r="884761" spans="1:90" x14ac:dyDescent="0.25">
      <c r="A884761" s="16" t="s">
        <v>29</v>
      </c>
      <c r="AN884761" s="13">
        <v>2</v>
      </c>
    </row>
    <row r="884762" spans="1:90" x14ac:dyDescent="0.25">
      <c r="A884762" s="1" t="s">
        <v>30</v>
      </c>
      <c r="AI884762" s="7">
        <v>1</v>
      </c>
      <c r="AY884762" s="7">
        <v>96</v>
      </c>
      <c r="BG884762" s="7">
        <v>27</v>
      </c>
      <c r="BY884762" s="7">
        <v>17</v>
      </c>
    </row>
    <row r="884763" spans="1:90" x14ac:dyDescent="0.25">
      <c r="A884763" s="17" t="s">
        <v>51</v>
      </c>
      <c r="AO884763" s="7">
        <v>2</v>
      </c>
      <c r="AT884763" s="7">
        <v>8</v>
      </c>
      <c r="AY884763" s="7">
        <v>24</v>
      </c>
      <c r="BG884763" s="7">
        <v>3</v>
      </c>
      <c r="BY884763" s="7">
        <v>4</v>
      </c>
    </row>
    <row r="884764" spans="1:90" x14ac:dyDescent="0.25">
      <c r="A884764" s="16" t="s">
        <v>31</v>
      </c>
      <c r="AJ884764" s="7">
        <v>3</v>
      </c>
      <c r="AL884764" s="13">
        <v>109</v>
      </c>
      <c r="AM884764" s="7">
        <v>6</v>
      </c>
      <c r="AN884764" s="7">
        <v>25</v>
      </c>
      <c r="AO884764" s="7">
        <v>10</v>
      </c>
      <c r="BG884764" s="7">
        <v>3</v>
      </c>
      <c r="BS884764" s="7">
        <v>4</v>
      </c>
      <c r="CC884764" s="7">
        <v>4</v>
      </c>
      <c r="CI884764" s="7">
        <v>2</v>
      </c>
      <c r="CL884764" s="7">
        <v>3</v>
      </c>
    </row>
    <row r="884765" spans="1:90" x14ac:dyDescent="0.25">
      <c r="A884765" s="16" t="s">
        <v>32</v>
      </c>
    </row>
    <row r="884766" spans="1:90" x14ac:dyDescent="0.25">
      <c r="A884766" s="16" t="s">
        <v>33</v>
      </c>
      <c r="BG884766" s="7">
        <v>2</v>
      </c>
      <c r="BL884766" s="7">
        <v>2</v>
      </c>
      <c r="BS884766" s="7">
        <v>4</v>
      </c>
    </row>
    <row r="884767" spans="1:90" x14ac:dyDescent="0.25">
      <c r="A884767" s="1" t="s">
        <v>34</v>
      </c>
      <c r="AI884767" s="7">
        <v>73</v>
      </c>
    </row>
    <row r="884768" spans="1:90" x14ac:dyDescent="0.25">
      <c r="A884768" s="16" t="s">
        <v>35</v>
      </c>
      <c r="AK884768" s="7">
        <v>15</v>
      </c>
      <c r="AL884768" s="13">
        <v>72</v>
      </c>
      <c r="AM884768" s="7">
        <v>7</v>
      </c>
      <c r="AN884768" s="7">
        <v>1</v>
      </c>
      <c r="AO884768" s="7">
        <v>10</v>
      </c>
      <c r="BG884768" s="7">
        <v>2</v>
      </c>
      <c r="BS884768" s="7">
        <v>12</v>
      </c>
      <c r="CC884768" s="7">
        <v>4</v>
      </c>
      <c r="CE884768" s="7">
        <v>1</v>
      </c>
    </row>
    <row r="884769" spans="1:90" x14ac:dyDescent="0.25">
      <c r="A884769" s="1" t="s">
        <v>36</v>
      </c>
      <c r="AL884769" s="7">
        <v>9</v>
      </c>
      <c r="AM884769" s="7">
        <v>2</v>
      </c>
      <c r="AN884769" s="7">
        <v>3</v>
      </c>
      <c r="AO884769" s="7">
        <v>5</v>
      </c>
      <c r="BQ884769" s="7">
        <v>1</v>
      </c>
    </row>
    <row r="884770" spans="1:90" x14ac:dyDescent="0.25">
      <c r="A884770" s="1" t="s">
        <v>37</v>
      </c>
      <c r="BS884770" s="7">
        <v>34</v>
      </c>
    </row>
    <row r="884771" spans="1:90" x14ac:dyDescent="0.25">
      <c r="A884771" s="1" t="s">
        <v>38</v>
      </c>
      <c r="AI884771" s="7">
        <v>1</v>
      </c>
    </row>
    <row r="884772" spans="1:90" x14ac:dyDescent="0.25">
      <c r="A884772" s="1" t="s">
        <v>39</v>
      </c>
      <c r="AI884772" s="7">
        <v>1</v>
      </c>
      <c r="CL884772" s="7">
        <v>1</v>
      </c>
    </row>
    <row r="884773" spans="1:90" x14ac:dyDescent="0.25">
      <c r="A884773" s="1" t="s">
        <v>40</v>
      </c>
      <c r="AK884773" s="13">
        <v>1</v>
      </c>
    </row>
    <row r="884774" spans="1:90" x14ac:dyDescent="0.25">
      <c r="A884774" s="1" t="s">
        <v>41</v>
      </c>
      <c r="AN884774" s="7">
        <v>2</v>
      </c>
      <c r="CI884774" s="7">
        <v>2</v>
      </c>
      <c r="CL884774" s="7">
        <v>1</v>
      </c>
    </row>
    <row r="884775" spans="1:90" x14ac:dyDescent="0.25">
      <c r="A884775" s="1" t="s">
        <v>42</v>
      </c>
      <c r="AN884775" s="7">
        <v>3</v>
      </c>
      <c r="BS884775" s="7">
        <v>2</v>
      </c>
    </row>
    <row r="884776" spans="1:90" x14ac:dyDescent="0.25">
      <c r="A884776" s="17" t="s">
        <v>52</v>
      </c>
      <c r="AN884776" s="7">
        <v>1</v>
      </c>
      <c r="BG884776" s="7">
        <v>2</v>
      </c>
      <c r="CL884776" s="7">
        <v>11</v>
      </c>
    </row>
    <row r="884777" spans="1:90" x14ac:dyDescent="0.25">
      <c r="A884777" s="1" t="s">
        <v>43</v>
      </c>
      <c r="BG884777" s="7">
        <v>1</v>
      </c>
    </row>
    <row r="884778" spans="1:90" x14ac:dyDescent="0.25">
      <c r="A884778" s="17" t="s">
        <v>53</v>
      </c>
      <c r="AN884778" s="7">
        <v>16</v>
      </c>
    </row>
    <row r="884779" spans="1:90" x14ac:dyDescent="0.25">
      <c r="A884779" s="1" t="s">
        <v>44</v>
      </c>
      <c r="AM884779" s="7">
        <v>2</v>
      </c>
      <c r="AO884779" s="7">
        <v>8</v>
      </c>
    </row>
    <row r="884780" spans="1:90" x14ac:dyDescent="0.25">
      <c r="A884780" s="1" t="s">
        <v>45</v>
      </c>
      <c r="BG884780" s="7">
        <v>3</v>
      </c>
    </row>
    <row r="884781" spans="1:90" x14ac:dyDescent="0.25">
      <c r="A884781" s="1" t="s">
        <v>46</v>
      </c>
      <c r="BY884781" s="7">
        <v>4</v>
      </c>
    </row>
    <row r="884782" spans="1:90" x14ac:dyDescent="0.25">
      <c r="A884782" s="16" t="s">
        <v>47</v>
      </c>
      <c r="AK884782" s="13" t="s">
        <v>132</v>
      </c>
      <c r="AL884782" s="13" t="s">
        <v>134</v>
      </c>
      <c r="AQ884782" s="13" t="s">
        <v>142</v>
      </c>
      <c r="AR884782" s="13"/>
      <c r="AS884782" s="7" t="s">
        <v>146</v>
      </c>
      <c r="AZ884782" s="7" t="s">
        <v>159</v>
      </c>
      <c r="CF884782" s="7" t="s">
        <v>199</v>
      </c>
      <c r="CI884782" s="7" t="s">
        <v>205</v>
      </c>
    </row>
    <row r="901112" spans="1:90" x14ac:dyDescent="0.25">
      <c r="A901112" s="1" t="s">
        <v>0</v>
      </c>
      <c r="B901112" s="13" t="s">
        <v>67</v>
      </c>
      <c r="C901112" s="7" t="s">
        <v>71</v>
      </c>
      <c r="D901112" s="7" t="s">
        <v>73</v>
      </c>
      <c r="E901112" s="7" t="s">
        <v>77</v>
      </c>
      <c r="F901112" s="7" t="s">
        <v>79</v>
      </c>
      <c r="G901112" s="7" t="s">
        <v>81</v>
      </c>
      <c r="H901112" s="7" t="s">
        <v>83</v>
      </c>
      <c r="I901112" s="7" t="s">
        <v>86</v>
      </c>
      <c r="J901112" s="7" t="s">
        <v>87</v>
      </c>
      <c r="K901112" s="7" t="s">
        <v>89</v>
      </c>
      <c r="L901112" s="7" t="s">
        <v>90</v>
      </c>
      <c r="M901112" s="7" t="s">
        <v>91</v>
      </c>
      <c r="N901112" s="7" t="s">
        <v>93</v>
      </c>
      <c r="O901112" s="7" t="s">
        <v>94</v>
      </c>
      <c r="P901112" s="7" t="s">
        <v>96</v>
      </c>
      <c r="Q901112" s="7" t="s">
        <v>97</v>
      </c>
      <c r="R901112" s="7" t="s">
        <v>100</v>
      </c>
      <c r="S901112" s="7" t="s">
        <v>102</v>
      </c>
      <c r="T901112" s="7" t="s">
        <v>103</v>
      </c>
      <c r="U901112" s="7" t="s">
        <v>105</v>
      </c>
      <c r="V901112" s="7" t="s">
        <v>106</v>
      </c>
      <c r="W901112" s="7" t="s">
        <v>108</v>
      </c>
      <c r="X901112" s="7" t="s">
        <v>110</v>
      </c>
      <c r="Y901112" s="7" t="s">
        <v>111</v>
      </c>
      <c r="Z901112" s="7" t="s">
        <v>112</v>
      </c>
      <c r="AA901112" s="7" t="s">
        <v>113</v>
      </c>
      <c r="AB901112" s="7" t="s">
        <v>115</v>
      </c>
      <c r="AC901112" s="7" t="s">
        <v>117</v>
      </c>
      <c r="AD901112" s="7" t="s">
        <v>119</v>
      </c>
      <c r="AE901112" s="7" t="s">
        <v>120</v>
      </c>
      <c r="AF901112" s="7" t="s">
        <v>121</v>
      </c>
      <c r="AG901112" s="7" t="s">
        <v>123</v>
      </c>
      <c r="AH901112" s="7" t="s">
        <v>125</v>
      </c>
      <c r="AI901112" s="7" t="s">
        <v>127</v>
      </c>
      <c r="AJ901112" s="7" t="s">
        <v>129</v>
      </c>
      <c r="AK901112" s="7" t="s">
        <v>130</v>
      </c>
      <c r="AL901112" s="7" t="s">
        <v>133</v>
      </c>
      <c r="AM901112" s="7" t="s">
        <v>135</v>
      </c>
      <c r="AN901112" s="7" t="s">
        <v>136</v>
      </c>
      <c r="AO901112" s="7" t="s">
        <v>138</v>
      </c>
      <c r="AP901112" s="7" t="s">
        <v>139</v>
      </c>
      <c r="AQ901112" s="7" t="s">
        <v>140</v>
      </c>
      <c r="AR901112" s="7" t="s">
        <v>143</v>
      </c>
      <c r="AS901112" s="7" t="s">
        <v>145</v>
      </c>
      <c r="AT901112" s="7" t="s">
        <v>147</v>
      </c>
      <c r="AU901112" s="7" t="s">
        <v>148</v>
      </c>
      <c r="AV901112" s="7" t="s">
        <v>149</v>
      </c>
      <c r="AW901112" s="7" t="s">
        <v>152</v>
      </c>
      <c r="AX901112" s="7" t="s">
        <v>153</v>
      </c>
      <c r="AY901112" s="7" t="s">
        <v>155</v>
      </c>
      <c r="AZ901112" s="7" t="s">
        <v>158</v>
      </c>
      <c r="BA901112" s="7" t="s">
        <v>160</v>
      </c>
      <c r="BB901112" s="7" t="s">
        <v>161</v>
      </c>
      <c r="BC901112" s="7" t="s">
        <v>162</v>
      </c>
      <c r="BD901112" s="7" t="s">
        <v>163</v>
      </c>
      <c r="BE901112" s="7" t="s">
        <v>164</v>
      </c>
      <c r="BF901112" s="7" t="s">
        <v>165</v>
      </c>
      <c r="BG901112" s="7" t="s">
        <v>166</v>
      </c>
      <c r="BH901112" s="7" t="s">
        <v>167</v>
      </c>
      <c r="BI901112" s="7" t="s">
        <v>168</v>
      </c>
      <c r="BJ901112" s="7" t="s">
        <v>169</v>
      </c>
      <c r="BK901112" s="7" t="s">
        <v>170</v>
      </c>
      <c r="BL901112" s="7" t="s">
        <v>171</v>
      </c>
      <c r="BM901112" s="7" t="s">
        <v>173</v>
      </c>
      <c r="BN901112" s="7" t="s">
        <v>174</v>
      </c>
      <c r="BO901112" s="7" t="s">
        <v>176</v>
      </c>
      <c r="BP901112" s="7" t="s">
        <v>178</v>
      </c>
      <c r="BQ901112" s="7" t="s">
        <v>179</v>
      </c>
      <c r="BR901112" s="7" t="s">
        <v>181</v>
      </c>
      <c r="BS901112" s="7" t="s">
        <v>183</v>
      </c>
      <c r="BT901112" s="7" t="s">
        <v>184</v>
      </c>
      <c r="BU901112" s="7" t="s">
        <v>185</v>
      </c>
      <c r="BV901112" s="7" t="s">
        <v>187</v>
      </c>
      <c r="BW901112" s="7" t="s">
        <v>188</v>
      </c>
      <c r="BX901112" s="7" t="s">
        <v>189</v>
      </c>
      <c r="BY901112" s="7" t="s">
        <v>190</v>
      </c>
      <c r="BZ901112" s="7" t="s">
        <v>192</v>
      </c>
      <c r="CA901112" s="7" t="s">
        <v>193</v>
      </c>
      <c r="CB901112" s="7" t="s">
        <v>194</v>
      </c>
      <c r="CC901112" s="7" t="s">
        <v>195</v>
      </c>
      <c r="CD901112" s="7" t="s">
        <v>196</v>
      </c>
      <c r="CE901112" s="7" t="s">
        <v>197</v>
      </c>
      <c r="CF901112" s="7" t="s">
        <v>198</v>
      </c>
      <c r="CG901112" s="7" t="s">
        <v>200</v>
      </c>
      <c r="CH901112" s="7" t="s">
        <v>202</v>
      </c>
      <c r="CI901112" s="7" t="s">
        <v>204</v>
      </c>
      <c r="CJ901112" s="7" t="s">
        <v>206</v>
      </c>
      <c r="CK901112" s="7" t="s">
        <v>208</v>
      </c>
      <c r="CL901112" s="7" t="s">
        <v>209</v>
      </c>
    </row>
    <row r="901113" spans="1:90" x14ac:dyDescent="0.25">
      <c r="A901113" s="1" t="s">
        <v>1</v>
      </c>
      <c r="B901113" s="7" t="s">
        <v>54</v>
      </c>
      <c r="C901113" s="7" t="s">
        <v>54</v>
      </c>
      <c r="D901113" s="7" t="s">
        <v>57</v>
      </c>
      <c r="E901113" s="7" t="s">
        <v>57</v>
      </c>
      <c r="F901113" s="7" t="s">
        <v>57</v>
      </c>
      <c r="G901113" s="7" t="s">
        <v>57</v>
      </c>
      <c r="H901113" s="7" t="s">
        <v>57</v>
      </c>
      <c r="I901113" s="7" t="s">
        <v>54</v>
      </c>
      <c r="J901113" s="7" t="s">
        <v>57</v>
      </c>
      <c r="K901113" s="7" t="s">
        <v>57</v>
      </c>
      <c r="L901113" s="7" t="s">
        <v>57</v>
      </c>
      <c r="M901113" s="7" t="s">
        <v>57</v>
      </c>
      <c r="N901113" s="7" t="s">
        <v>57</v>
      </c>
      <c r="O901113" s="7" t="s">
        <v>54</v>
      </c>
      <c r="P901113" s="7" t="s">
        <v>57</v>
      </c>
      <c r="Q901113" s="7" t="s">
        <v>57</v>
      </c>
      <c r="R901113" s="7" t="s">
        <v>54</v>
      </c>
      <c r="S901113" s="7" t="s">
        <v>57</v>
      </c>
      <c r="T901113" s="7" t="s">
        <v>57</v>
      </c>
      <c r="U901113" s="7" t="s">
        <v>57</v>
      </c>
      <c r="V901113" s="7" t="s">
        <v>57</v>
      </c>
      <c r="W901113" s="7" t="s">
        <v>54</v>
      </c>
      <c r="X901113" s="7" t="s">
        <v>57</v>
      </c>
      <c r="Y901113" s="7" t="s">
        <v>57</v>
      </c>
      <c r="Z901113" s="7" t="s">
        <v>54</v>
      </c>
      <c r="AA901113" s="7" t="s">
        <v>57</v>
      </c>
      <c r="AB901113" s="7" t="s">
        <v>57</v>
      </c>
      <c r="AC901113" s="7" t="s">
        <v>54</v>
      </c>
      <c r="AD901113" s="7" t="s">
        <v>57</v>
      </c>
      <c r="AE901113" s="7" t="s">
        <v>57</v>
      </c>
      <c r="AF901113" s="7" t="s">
        <v>54</v>
      </c>
      <c r="AG901113" s="7" t="s">
        <v>57</v>
      </c>
      <c r="AH901113" s="7" t="s">
        <v>57</v>
      </c>
      <c r="AI901113" s="7" t="s">
        <v>57</v>
      </c>
      <c r="AJ901113" s="7" t="s">
        <v>54</v>
      </c>
      <c r="AK901113" s="7" t="s">
        <v>54</v>
      </c>
      <c r="AL901113" s="7" t="s">
        <v>54</v>
      </c>
      <c r="AM901113" s="7" t="s">
        <v>54</v>
      </c>
      <c r="AN901113" s="7" t="s">
        <v>57</v>
      </c>
      <c r="AO901113" s="7" t="s">
        <v>54</v>
      </c>
      <c r="AP901113" s="7" t="s">
        <v>57</v>
      </c>
      <c r="AQ901113" s="7" t="s">
        <v>57</v>
      </c>
      <c r="AR901113" s="7" t="s">
        <v>57</v>
      </c>
      <c r="AS901113" s="7" t="s">
        <v>57</v>
      </c>
      <c r="AT901113" s="7" t="s">
        <v>54</v>
      </c>
      <c r="AU901113" s="7" t="s">
        <v>54</v>
      </c>
      <c r="AV901113" s="7" t="s">
        <v>57</v>
      </c>
      <c r="AW901113" s="7" t="s">
        <v>57</v>
      </c>
      <c r="AX901113" s="7" t="s">
        <v>57</v>
      </c>
      <c r="AY901113" s="7" t="s">
        <v>54</v>
      </c>
      <c r="AZ901113" s="7" t="s">
        <v>54</v>
      </c>
      <c r="BA901113" s="7" t="s">
        <v>54</v>
      </c>
      <c r="BB901113" s="7" t="s">
        <v>57</v>
      </c>
      <c r="BC901113" s="7" t="s">
        <v>57</v>
      </c>
      <c r="BD901113" s="7" t="s">
        <v>57</v>
      </c>
      <c r="BE901113" s="7" t="s">
        <v>57</v>
      </c>
      <c r="BF901113" s="7" t="s">
        <v>54</v>
      </c>
      <c r="BG901113" s="7" t="s">
        <v>57</v>
      </c>
      <c r="BH901113" s="7" t="s">
        <v>54</v>
      </c>
      <c r="BI901113" s="7" t="s">
        <v>57</v>
      </c>
      <c r="BJ901113" s="7" t="s">
        <v>57</v>
      </c>
      <c r="BK901113" s="7" t="s">
        <v>57</v>
      </c>
      <c r="BL901113" s="7" t="s">
        <v>57</v>
      </c>
      <c r="BM901113" s="7" t="s">
        <v>57</v>
      </c>
      <c r="BN901113" s="7" t="s">
        <v>54</v>
      </c>
      <c r="BO901113" s="7" t="s">
        <v>57</v>
      </c>
      <c r="BP901113" s="7" t="s">
        <v>54</v>
      </c>
      <c r="BQ901113" s="7" t="s">
        <v>57</v>
      </c>
      <c r="BR901113" s="7" t="s">
        <v>57</v>
      </c>
      <c r="BS901113" s="7" t="s">
        <v>57</v>
      </c>
      <c r="BT901113" s="7" t="s">
        <v>57</v>
      </c>
      <c r="BU901113" s="7" t="s">
        <v>54</v>
      </c>
      <c r="BV901113" s="7" t="s">
        <v>57</v>
      </c>
      <c r="BW901113" s="7" t="s">
        <v>54</v>
      </c>
      <c r="BX901113" s="7" t="s">
        <v>54</v>
      </c>
      <c r="BY901113" s="7" t="s">
        <v>57</v>
      </c>
      <c r="BZ901113" s="7" t="s">
        <v>57</v>
      </c>
      <c r="CA901113" s="7" t="s">
        <v>57</v>
      </c>
      <c r="CB901113" s="7" t="s">
        <v>54</v>
      </c>
      <c r="CC901113" s="7" t="s">
        <v>54</v>
      </c>
      <c r="CD901113" s="7" t="s">
        <v>57</v>
      </c>
      <c r="CE901113" s="7" t="s">
        <v>54</v>
      </c>
      <c r="CF901113" s="7" t="s">
        <v>57</v>
      </c>
      <c r="CG901113" s="7" t="s">
        <v>57</v>
      </c>
      <c r="CH901113" s="7" t="s">
        <v>57</v>
      </c>
      <c r="CI901113" s="7" t="s">
        <v>57</v>
      </c>
      <c r="CJ901113" s="7" t="s">
        <v>57</v>
      </c>
      <c r="CK901113" s="7" t="s">
        <v>57</v>
      </c>
      <c r="CL901113" s="7" t="s">
        <v>57</v>
      </c>
    </row>
    <row r="901114" spans="1:90" x14ac:dyDescent="0.25">
      <c r="A901114" s="1" t="s">
        <v>2</v>
      </c>
      <c r="B901114" s="9">
        <v>50</v>
      </c>
      <c r="C901114" s="10">
        <v>58</v>
      </c>
      <c r="D901114" s="10">
        <v>11</v>
      </c>
      <c r="E901114" s="10">
        <v>22</v>
      </c>
      <c r="F901114" s="10">
        <v>37</v>
      </c>
      <c r="G901114" s="10">
        <v>39</v>
      </c>
      <c r="H901114" s="10">
        <v>50</v>
      </c>
      <c r="I901114" s="10">
        <v>1</v>
      </c>
      <c r="J901114" s="10">
        <v>1</v>
      </c>
      <c r="K901114" s="10">
        <v>7</v>
      </c>
      <c r="L901114" s="10">
        <v>18</v>
      </c>
      <c r="M901114" s="10">
        <v>35</v>
      </c>
      <c r="N901114" s="10">
        <v>22</v>
      </c>
      <c r="O901114" s="10">
        <v>55</v>
      </c>
      <c r="P901114" s="10">
        <v>3</v>
      </c>
      <c r="Q901114" s="10">
        <v>21</v>
      </c>
      <c r="R901114" s="10">
        <v>23</v>
      </c>
      <c r="S901114" s="10">
        <v>26</v>
      </c>
      <c r="T901114" s="10">
        <v>30</v>
      </c>
      <c r="U901114" s="10">
        <v>21</v>
      </c>
      <c r="V901114" s="10">
        <v>33</v>
      </c>
      <c r="W901114" s="10">
        <v>2</v>
      </c>
      <c r="X901114" s="10">
        <v>15</v>
      </c>
      <c r="Y901114" s="10">
        <v>39</v>
      </c>
      <c r="Z901114" s="10">
        <v>36</v>
      </c>
      <c r="AA901114" s="10">
        <v>45</v>
      </c>
      <c r="AB901114" s="10">
        <v>53</v>
      </c>
      <c r="AC901114" s="7" t="s">
        <v>118</v>
      </c>
      <c r="AD901114" s="10" t="s">
        <v>118</v>
      </c>
      <c r="AE901114" s="10" t="s">
        <v>118</v>
      </c>
      <c r="AF901114" s="10">
        <v>21</v>
      </c>
      <c r="AG901114" s="10">
        <v>52</v>
      </c>
      <c r="AH901114" s="7">
        <v>62</v>
      </c>
      <c r="AI901114" s="7">
        <v>41</v>
      </c>
      <c r="AJ901114" s="7">
        <v>18</v>
      </c>
      <c r="AK901114" s="7">
        <v>52</v>
      </c>
      <c r="AL901114" s="10">
        <v>55</v>
      </c>
      <c r="AM901114" s="10">
        <v>33</v>
      </c>
      <c r="AN901114" s="10">
        <v>30</v>
      </c>
      <c r="AO901114" s="7">
        <v>38</v>
      </c>
      <c r="AP901114" s="9">
        <v>38</v>
      </c>
      <c r="AQ901114" s="7">
        <v>44</v>
      </c>
      <c r="AR901114" s="7">
        <v>50</v>
      </c>
      <c r="AS901114" s="7">
        <v>55</v>
      </c>
      <c r="AT901114" s="9">
        <v>1</v>
      </c>
      <c r="AU901114" s="9">
        <v>24</v>
      </c>
      <c r="AV901114" s="7">
        <v>28</v>
      </c>
      <c r="AW901114" s="9">
        <v>38</v>
      </c>
      <c r="AX901114" s="10">
        <v>21</v>
      </c>
      <c r="AY901114" s="9">
        <v>42</v>
      </c>
      <c r="AZ901114" s="10">
        <v>13</v>
      </c>
      <c r="BA901114" s="10">
        <v>21</v>
      </c>
      <c r="BB901114" s="10">
        <v>36</v>
      </c>
      <c r="BC901114" s="10">
        <v>57</v>
      </c>
      <c r="BD901114" s="10">
        <v>52</v>
      </c>
      <c r="BE901114" s="10">
        <v>12</v>
      </c>
      <c r="BF901114" s="10">
        <v>49</v>
      </c>
      <c r="BG901114" s="10">
        <v>48</v>
      </c>
      <c r="BH901114" s="10">
        <v>1</v>
      </c>
      <c r="BI901114" s="10">
        <v>40</v>
      </c>
      <c r="BJ901114" s="10">
        <v>42</v>
      </c>
      <c r="BK901114" s="10">
        <v>51</v>
      </c>
      <c r="BL901114" s="10">
        <v>2</v>
      </c>
      <c r="BM901114" s="10">
        <v>31</v>
      </c>
      <c r="BN901114" s="10">
        <v>43</v>
      </c>
      <c r="BO901114" s="10">
        <v>56</v>
      </c>
      <c r="BP901114" s="10">
        <v>2</v>
      </c>
      <c r="BQ901114" s="10">
        <v>14</v>
      </c>
      <c r="BR901114" s="10">
        <v>44</v>
      </c>
      <c r="BS901114" s="10">
        <v>68</v>
      </c>
      <c r="BT901114" s="10">
        <v>30</v>
      </c>
      <c r="BU901114" s="10">
        <v>53</v>
      </c>
      <c r="BV901114" s="10">
        <v>47</v>
      </c>
      <c r="BW901114" s="10">
        <v>41</v>
      </c>
      <c r="BX901114" s="10">
        <v>21</v>
      </c>
      <c r="BY901114" s="10">
        <v>32</v>
      </c>
      <c r="BZ901114" s="10">
        <v>9</v>
      </c>
      <c r="CA901114" s="10">
        <v>33</v>
      </c>
      <c r="CB901114" s="10">
        <v>39</v>
      </c>
      <c r="CC901114" s="10">
        <v>6</v>
      </c>
      <c r="CD901114" s="10">
        <v>18</v>
      </c>
      <c r="CE901114" s="10">
        <v>7</v>
      </c>
      <c r="CF901114" s="10">
        <v>43</v>
      </c>
      <c r="CG901114" s="7">
        <v>36</v>
      </c>
      <c r="CH901114" s="7">
        <v>45</v>
      </c>
      <c r="CI901114" s="7">
        <v>47</v>
      </c>
      <c r="CJ901114" s="7">
        <v>18</v>
      </c>
      <c r="CK901114" s="10" t="s">
        <v>118</v>
      </c>
      <c r="CL901114" s="7" t="s">
        <v>210</v>
      </c>
    </row>
    <row r="901115" spans="1:90" x14ac:dyDescent="0.25">
      <c r="A901115" s="1" t="s">
        <v>3</v>
      </c>
      <c r="B901115" s="7">
        <v>9</v>
      </c>
      <c r="C901115" s="7">
        <v>5</v>
      </c>
      <c r="D901115" s="7">
        <v>9</v>
      </c>
      <c r="E901115" s="7">
        <v>8</v>
      </c>
      <c r="F901115" s="7">
        <v>6</v>
      </c>
      <c r="G901115" s="7">
        <v>8</v>
      </c>
      <c r="H901115" s="7">
        <v>8</v>
      </c>
      <c r="I901115" s="7">
        <v>7</v>
      </c>
      <c r="J901115" s="13">
        <v>3</v>
      </c>
      <c r="K901115" s="13">
        <v>4</v>
      </c>
      <c r="L901115" s="7">
        <v>7</v>
      </c>
      <c r="M901115" s="13">
        <v>12</v>
      </c>
      <c r="N901115" s="7">
        <v>10</v>
      </c>
      <c r="O901115" s="7">
        <v>10</v>
      </c>
      <c r="P901115" s="7">
        <v>10</v>
      </c>
      <c r="Q901115" s="7">
        <v>7</v>
      </c>
      <c r="R901115" s="7">
        <v>5</v>
      </c>
      <c r="S901115" s="7">
        <v>5</v>
      </c>
      <c r="T901115" s="7">
        <v>11</v>
      </c>
      <c r="U901115" s="7">
        <v>7</v>
      </c>
      <c r="V901115" s="7">
        <v>8</v>
      </c>
      <c r="W901115" s="13">
        <v>12</v>
      </c>
      <c r="X901115" s="7">
        <v>5</v>
      </c>
      <c r="Y901115" s="7">
        <v>9</v>
      </c>
      <c r="Z901115" s="7">
        <v>9</v>
      </c>
      <c r="AA901115" s="7">
        <v>10</v>
      </c>
      <c r="AB901115" s="7">
        <v>5</v>
      </c>
      <c r="AC901115" s="7">
        <v>6</v>
      </c>
      <c r="AD901115" s="7">
        <v>7</v>
      </c>
      <c r="AE901115" s="7">
        <v>8</v>
      </c>
      <c r="AF901115" s="7">
        <v>6</v>
      </c>
      <c r="AG901115" s="7">
        <v>10</v>
      </c>
      <c r="AH901115" s="7">
        <v>8</v>
      </c>
      <c r="AI901115" s="7">
        <v>8</v>
      </c>
      <c r="AJ901115" s="7">
        <v>6</v>
      </c>
      <c r="AK901115" s="7">
        <v>5</v>
      </c>
      <c r="AL901115" s="7">
        <v>7</v>
      </c>
      <c r="AM901115" s="7">
        <v>11</v>
      </c>
      <c r="AN901115" s="7">
        <v>10</v>
      </c>
      <c r="AO901115" s="7">
        <v>9</v>
      </c>
      <c r="AP901115" s="7">
        <v>8</v>
      </c>
      <c r="AQ901115" s="7">
        <v>5</v>
      </c>
      <c r="AR901115" s="7">
        <v>7</v>
      </c>
      <c r="AS901115" s="7">
        <v>8</v>
      </c>
      <c r="AT901115" s="7">
        <v>8</v>
      </c>
      <c r="AU901115" s="7">
        <v>11</v>
      </c>
      <c r="AV901115" s="7">
        <v>7</v>
      </c>
      <c r="AW901115" s="7">
        <v>9</v>
      </c>
      <c r="AX901115" s="7">
        <v>6</v>
      </c>
      <c r="AY901115" s="7">
        <v>10</v>
      </c>
      <c r="AZ901115" s="7">
        <v>8</v>
      </c>
      <c r="BA901115" s="7">
        <v>5</v>
      </c>
      <c r="BB901115" s="7">
        <v>8</v>
      </c>
      <c r="BC901115" s="7">
        <v>9</v>
      </c>
      <c r="BD901115" s="7">
        <v>6</v>
      </c>
      <c r="BE901115" s="13">
        <v>6</v>
      </c>
      <c r="BF901115" s="7">
        <v>8</v>
      </c>
      <c r="BG901115" s="7">
        <v>9</v>
      </c>
      <c r="BH901115" s="13">
        <v>4</v>
      </c>
      <c r="BI901115" s="7">
        <v>7</v>
      </c>
      <c r="BJ901115" s="13">
        <v>6</v>
      </c>
      <c r="BK901115" s="13">
        <v>6</v>
      </c>
      <c r="BL901115" s="13">
        <v>3</v>
      </c>
      <c r="BM901115" s="7">
        <v>8</v>
      </c>
      <c r="BN901115" s="7">
        <v>11</v>
      </c>
      <c r="BO901115" s="7">
        <v>7</v>
      </c>
      <c r="BP901115" s="13">
        <v>4</v>
      </c>
      <c r="BQ901115" s="7">
        <v>8</v>
      </c>
      <c r="BR901115" s="7">
        <v>5</v>
      </c>
      <c r="BS901115" s="7">
        <v>9</v>
      </c>
      <c r="BT901115" s="13">
        <v>6</v>
      </c>
      <c r="BU901115" s="7">
        <v>11</v>
      </c>
      <c r="BV901115" s="7">
        <v>9</v>
      </c>
      <c r="BW901115" s="7">
        <v>7</v>
      </c>
      <c r="BX901115" s="7">
        <v>9</v>
      </c>
      <c r="BY901115" s="7">
        <v>9</v>
      </c>
      <c r="BZ901115" s="7">
        <v>8</v>
      </c>
      <c r="CA901115" s="7">
        <v>7</v>
      </c>
      <c r="CB901115" s="7">
        <v>5</v>
      </c>
      <c r="CC901115" s="7">
        <v>5</v>
      </c>
      <c r="CD901115" s="13">
        <v>6</v>
      </c>
      <c r="CE901115" s="7">
        <v>11</v>
      </c>
      <c r="CF901115" s="7">
        <v>9</v>
      </c>
      <c r="CG901115" s="7">
        <v>7</v>
      </c>
      <c r="CH901115" s="7">
        <v>7</v>
      </c>
      <c r="CI901115" s="7">
        <v>5</v>
      </c>
      <c r="CJ901115" s="7">
        <v>7</v>
      </c>
      <c r="CK901115" s="7">
        <v>7</v>
      </c>
      <c r="CL901115" s="7">
        <v>4</v>
      </c>
    </row>
    <row r="901116" spans="1:90" x14ac:dyDescent="0.25">
      <c r="A901116" s="1" t="s">
        <v>4</v>
      </c>
      <c r="B901116" s="7">
        <v>2007</v>
      </c>
      <c r="C901116" s="7">
        <v>2007</v>
      </c>
      <c r="D901116" s="7">
        <v>2008</v>
      </c>
      <c r="E901116" s="7">
        <v>2008</v>
      </c>
      <c r="F901116" s="7">
        <v>2008</v>
      </c>
      <c r="G901116" s="7">
        <v>2008</v>
      </c>
      <c r="H901116" s="7">
        <v>2008</v>
      </c>
      <c r="I901116" s="7">
        <v>2009</v>
      </c>
      <c r="J901116" s="7">
        <v>2010</v>
      </c>
      <c r="K901116" s="7">
        <v>2010</v>
      </c>
      <c r="L901116" s="7">
        <v>2010</v>
      </c>
      <c r="M901116" s="7">
        <v>2010</v>
      </c>
      <c r="N901116" s="7">
        <v>2011</v>
      </c>
      <c r="O901116" s="7">
        <v>2011</v>
      </c>
      <c r="P901116" s="13">
        <v>2012</v>
      </c>
      <c r="Q901116" s="7">
        <v>2012</v>
      </c>
      <c r="R901116" s="7">
        <v>2012</v>
      </c>
      <c r="S901116" s="7">
        <v>2012</v>
      </c>
      <c r="T901116" s="13">
        <v>2012</v>
      </c>
      <c r="U901116" s="13">
        <v>2015</v>
      </c>
      <c r="V901116" s="13">
        <v>2015</v>
      </c>
      <c r="W901116" s="7">
        <v>2016</v>
      </c>
      <c r="X901116" s="13">
        <v>2016</v>
      </c>
      <c r="Y901116" s="7">
        <v>2016</v>
      </c>
      <c r="Z901116" s="7">
        <v>2017</v>
      </c>
      <c r="AA901116" s="7">
        <v>2017</v>
      </c>
      <c r="AB901116" s="7">
        <v>2017</v>
      </c>
      <c r="AC901116" s="7">
        <v>2019</v>
      </c>
      <c r="AD901116" s="7">
        <v>2019</v>
      </c>
      <c r="AE901116" s="7">
        <v>2019</v>
      </c>
      <c r="AF901116" s="7">
        <v>2002</v>
      </c>
      <c r="AG901116" s="7">
        <v>2003</v>
      </c>
      <c r="AH901116" s="7">
        <v>1988</v>
      </c>
      <c r="AI901116" s="7">
        <v>1989</v>
      </c>
      <c r="AJ901116" s="7">
        <v>1994</v>
      </c>
      <c r="AK901116" s="7">
        <v>1995</v>
      </c>
      <c r="AL901116" s="7">
        <v>2002</v>
      </c>
      <c r="AM901116" s="7">
        <v>2003</v>
      </c>
      <c r="AN901116" s="7">
        <v>2003</v>
      </c>
      <c r="AO901116" s="7">
        <v>2005</v>
      </c>
      <c r="AP901116" s="7">
        <v>2007</v>
      </c>
      <c r="AQ901116" s="7">
        <v>2007</v>
      </c>
      <c r="AR901116" s="7">
        <v>2007</v>
      </c>
      <c r="AS901116" s="7">
        <v>2007</v>
      </c>
      <c r="AT901116" s="7">
        <v>2007</v>
      </c>
      <c r="AU901116" s="7">
        <v>2007</v>
      </c>
      <c r="AV901116" s="7">
        <v>2007</v>
      </c>
      <c r="AW901116" s="7">
        <v>2007</v>
      </c>
      <c r="AX901116" s="7">
        <v>2007</v>
      </c>
      <c r="AY901116" s="7">
        <v>2007</v>
      </c>
      <c r="AZ901116" s="7">
        <v>2008</v>
      </c>
      <c r="BA901116" s="7">
        <v>2008</v>
      </c>
      <c r="BB901116" s="7">
        <v>2008</v>
      </c>
      <c r="BC901116" s="7">
        <v>2008</v>
      </c>
      <c r="BD901116" s="7">
        <v>2008</v>
      </c>
      <c r="BE901116" s="7">
        <v>2009</v>
      </c>
      <c r="BF901116" s="7">
        <v>2009</v>
      </c>
      <c r="BG901116" s="7">
        <v>2009</v>
      </c>
      <c r="BH901116" s="7">
        <v>2010</v>
      </c>
      <c r="BI901116" s="7">
        <v>2010</v>
      </c>
      <c r="BJ901116" s="7">
        <v>2010</v>
      </c>
      <c r="BK901116" s="7">
        <v>2010</v>
      </c>
      <c r="BL901116" s="7">
        <v>2010</v>
      </c>
      <c r="BM901116" s="7">
        <v>2010</v>
      </c>
      <c r="BN901116" s="7">
        <v>2011</v>
      </c>
      <c r="BO901116" s="7">
        <v>2011</v>
      </c>
      <c r="BP901116" s="7">
        <v>2011</v>
      </c>
      <c r="BQ901116" s="7">
        <v>2011</v>
      </c>
      <c r="BR901116" s="7">
        <v>2011</v>
      </c>
      <c r="BS901116" s="7">
        <v>2011</v>
      </c>
      <c r="BT901116" s="7">
        <v>2011</v>
      </c>
      <c r="BU901116" s="13">
        <v>2012</v>
      </c>
      <c r="BV901116" s="13">
        <v>2013</v>
      </c>
      <c r="BW901116" s="13">
        <v>2013</v>
      </c>
      <c r="BX901116" s="13">
        <v>2013</v>
      </c>
      <c r="BY901116" s="13">
        <v>2014</v>
      </c>
      <c r="BZ901116" s="13">
        <v>2014</v>
      </c>
      <c r="CA901116" s="13">
        <v>2015</v>
      </c>
      <c r="CB901116" s="13">
        <v>2015</v>
      </c>
      <c r="CC901116" s="13">
        <v>2015</v>
      </c>
      <c r="CD901116" s="13">
        <v>2016</v>
      </c>
      <c r="CE901116" s="7">
        <v>2017</v>
      </c>
      <c r="CF901116" s="7">
        <v>2017</v>
      </c>
      <c r="CG901116" s="7">
        <v>2018</v>
      </c>
      <c r="CH901116" s="7">
        <v>2018</v>
      </c>
      <c r="CI901116" s="7">
        <v>2018</v>
      </c>
      <c r="CJ901116" s="7">
        <v>2018</v>
      </c>
      <c r="CK901116" s="7">
        <v>2019</v>
      </c>
      <c r="CL901116" s="7">
        <v>2019</v>
      </c>
    </row>
    <row r="901117" spans="1:90" x14ac:dyDescent="0.25">
      <c r="A901117" s="1" t="s">
        <v>5</v>
      </c>
      <c r="B901117" s="14">
        <v>39347</v>
      </c>
      <c r="C901117" s="14">
        <v>39225</v>
      </c>
      <c r="D901117" s="14">
        <v>39701</v>
      </c>
      <c r="E901117" s="14">
        <v>39671</v>
      </c>
      <c r="F901117" s="14">
        <v>39606</v>
      </c>
      <c r="G901117" s="14">
        <v>39675</v>
      </c>
      <c r="H901117" s="14">
        <v>39671</v>
      </c>
      <c r="I901117" s="14">
        <v>40023</v>
      </c>
      <c r="J901117" s="14">
        <v>40258</v>
      </c>
      <c r="K901117" s="14">
        <v>40298</v>
      </c>
      <c r="L901117" s="14">
        <v>40375</v>
      </c>
      <c r="M901117" s="14">
        <v>40543</v>
      </c>
      <c r="N901117" s="14">
        <v>40844</v>
      </c>
      <c r="O901117" s="14">
        <v>40825</v>
      </c>
      <c r="P901117" s="14">
        <v>41185</v>
      </c>
      <c r="Q901117" s="14">
        <v>41106</v>
      </c>
      <c r="R901117" s="14">
        <v>41056</v>
      </c>
      <c r="S901117" s="14">
        <v>41048</v>
      </c>
      <c r="T901117" s="14">
        <v>41220</v>
      </c>
      <c r="U901117" s="14">
        <v>42202</v>
      </c>
      <c r="V901117" s="14">
        <v>42234</v>
      </c>
      <c r="W901117" s="14">
        <v>42709</v>
      </c>
      <c r="X901117" s="14">
        <v>42518</v>
      </c>
      <c r="Y901117" s="14">
        <v>42626</v>
      </c>
      <c r="Z901117" s="14">
        <v>42987</v>
      </c>
      <c r="AA901117" s="14">
        <v>43031</v>
      </c>
      <c r="AB901117" s="14">
        <v>42875</v>
      </c>
      <c r="AC901117" s="14">
        <v>43635</v>
      </c>
      <c r="AD901117" s="14">
        <v>43650</v>
      </c>
      <c r="AE901117" s="14">
        <v>43678</v>
      </c>
      <c r="AF901117" s="14">
        <v>37421</v>
      </c>
      <c r="AG901117" s="14">
        <v>37911</v>
      </c>
      <c r="AH901117" s="14">
        <v>32381</v>
      </c>
      <c r="AI901117" s="14">
        <v>32740</v>
      </c>
      <c r="AJ901117" s="14">
        <v>34498</v>
      </c>
      <c r="AK901117" s="14">
        <v>34849</v>
      </c>
      <c r="AL901117" s="14">
        <v>37461</v>
      </c>
      <c r="AM901117" s="14">
        <v>37949</v>
      </c>
      <c r="AN901117" s="14">
        <v>37916</v>
      </c>
      <c r="AO901117" s="14">
        <v>38608</v>
      </c>
      <c r="AP901117" s="14">
        <v>39319</v>
      </c>
      <c r="AQ901117" s="14">
        <v>39229</v>
      </c>
      <c r="AR901117" s="14">
        <v>39264</v>
      </c>
      <c r="AS901117" s="14">
        <v>39311</v>
      </c>
      <c r="AT901117" s="14">
        <v>39305</v>
      </c>
      <c r="AU901117" s="14">
        <v>39411</v>
      </c>
      <c r="AV901117" s="14">
        <v>39266</v>
      </c>
      <c r="AW901117" s="14">
        <v>39336</v>
      </c>
      <c r="AX901117" s="14">
        <v>39259</v>
      </c>
      <c r="AY901117" s="14">
        <v>39379</v>
      </c>
      <c r="AZ901117" s="14">
        <v>39671</v>
      </c>
      <c r="BA901117" s="14">
        <v>39571</v>
      </c>
      <c r="BB901117" s="14">
        <v>39671</v>
      </c>
      <c r="BC901117" s="14">
        <v>39709</v>
      </c>
      <c r="BD901117" s="14">
        <v>39615</v>
      </c>
      <c r="BE901117" s="14">
        <v>39980</v>
      </c>
      <c r="BF901117" s="14">
        <v>40026</v>
      </c>
      <c r="BG901117" s="14">
        <v>40071</v>
      </c>
      <c r="BH901117" s="14">
        <v>40279</v>
      </c>
      <c r="BI901117" s="14">
        <v>40390</v>
      </c>
      <c r="BJ901117" s="14">
        <v>40338</v>
      </c>
      <c r="BK901117" s="14">
        <v>40339</v>
      </c>
      <c r="BL901117" s="14">
        <v>40246</v>
      </c>
      <c r="BM901117" s="14">
        <v>40419</v>
      </c>
      <c r="BN901117" s="14">
        <v>40856</v>
      </c>
      <c r="BO901117" s="14">
        <v>40736</v>
      </c>
      <c r="BP901117" s="14">
        <v>40640</v>
      </c>
      <c r="BQ901117" s="14">
        <v>40764</v>
      </c>
      <c r="BR901117" s="14">
        <v>40682</v>
      </c>
      <c r="BS901117" s="14">
        <v>40796</v>
      </c>
      <c r="BT901117" s="14">
        <v>40702</v>
      </c>
      <c r="BU901117" s="14">
        <v>41218</v>
      </c>
      <c r="BV901117" s="14">
        <v>41519</v>
      </c>
      <c r="BW901117" s="14">
        <v>41483</v>
      </c>
      <c r="BX901117" s="14">
        <v>41532</v>
      </c>
      <c r="BY901117" s="14">
        <v>41910</v>
      </c>
      <c r="BZ901117" s="14">
        <v>41858</v>
      </c>
      <c r="CA901117" s="14">
        <v>42210</v>
      </c>
      <c r="CB901117" s="14">
        <v>42150</v>
      </c>
      <c r="CC901117" s="14">
        <v>42155</v>
      </c>
      <c r="CD901117" s="14">
        <v>42549</v>
      </c>
      <c r="CE901117" s="14">
        <v>43067</v>
      </c>
      <c r="CF901117" s="14">
        <v>42997</v>
      </c>
      <c r="CG901117" s="15">
        <v>43303</v>
      </c>
      <c r="CH901117" s="15">
        <v>43310</v>
      </c>
      <c r="CI901117" s="15">
        <v>43240</v>
      </c>
      <c r="CJ901117" s="15">
        <v>43291</v>
      </c>
      <c r="CK901117" s="14">
        <v>43662</v>
      </c>
      <c r="CL901117" s="15">
        <v>43563</v>
      </c>
    </row>
    <row r="901118" spans="1:90" x14ac:dyDescent="0.25">
      <c r="A901118" s="1" t="s">
        <v>6</v>
      </c>
      <c r="B901118" s="7" t="s">
        <v>68</v>
      </c>
      <c r="C901118" s="7" t="s">
        <v>72</v>
      </c>
      <c r="D901118" s="13" t="s">
        <v>74</v>
      </c>
      <c r="E901118" s="7" t="s">
        <v>78</v>
      </c>
      <c r="F901118" s="7" t="s">
        <v>80</v>
      </c>
      <c r="G901118" s="7" t="s">
        <v>82</v>
      </c>
      <c r="H901118" s="7" t="s">
        <v>84</v>
      </c>
      <c r="I901118" s="13" t="s">
        <v>62</v>
      </c>
      <c r="J901118" s="13" t="s">
        <v>88</v>
      </c>
      <c r="K901118" s="13" t="s">
        <v>74</v>
      </c>
      <c r="L901118" s="13" t="s">
        <v>63</v>
      </c>
      <c r="M901118" s="13" t="s">
        <v>92</v>
      </c>
      <c r="N901118" s="13" t="s">
        <v>60</v>
      </c>
      <c r="O901118" s="13" t="s">
        <v>95</v>
      </c>
      <c r="P901118" s="13" t="s">
        <v>60</v>
      </c>
      <c r="Q901118" s="13" t="s">
        <v>98</v>
      </c>
      <c r="R901118" s="13" t="s">
        <v>101</v>
      </c>
      <c r="S901118" s="13" t="s">
        <v>65</v>
      </c>
      <c r="T901118" s="13" t="s">
        <v>58</v>
      </c>
      <c r="U901118" s="13" t="s">
        <v>64</v>
      </c>
      <c r="V901118" s="13" t="s">
        <v>107</v>
      </c>
      <c r="W901118" s="13" t="s">
        <v>109</v>
      </c>
      <c r="X901118" s="13" t="s">
        <v>107</v>
      </c>
      <c r="Y901118" s="13" t="s">
        <v>55</v>
      </c>
      <c r="Z901118" s="11" t="s">
        <v>64</v>
      </c>
      <c r="AA901118" s="11" t="s">
        <v>114</v>
      </c>
      <c r="AB901118" s="11" t="s">
        <v>116</v>
      </c>
      <c r="AC901118" s="7" t="s">
        <v>114</v>
      </c>
      <c r="AD901118" s="7" t="s">
        <v>64</v>
      </c>
      <c r="AE901118" s="7" t="s">
        <v>58</v>
      </c>
      <c r="AF901118" s="7" t="s">
        <v>59</v>
      </c>
      <c r="AG901118" s="7" t="s">
        <v>124</v>
      </c>
      <c r="AH901118" s="7" t="s">
        <v>82</v>
      </c>
      <c r="AI901118" s="7" t="s">
        <v>128</v>
      </c>
      <c r="AJ901118" s="7" t="s">
        <v>82</v>
      </c>
      <c r="AK901118" s="7" t="s">
        <v>131</v>
      </c>
      <c r="AL901118" s="7" t="s">
        <v>82</v>
      </c>
      <c r="AM901118" s="7" t="s">
        <v>62</v>
      </c>
      <c r="AN901118" s="7" t="s">
        <v>63</v>
      </c>
      <c r="AO901118" s="7" t="s">
        <v>107</v>
      </c>
      <c r="AP901118" s="7" t="s">
        <v>60</v>
      </c>
      <c r="AQ901118" s="7" t="s">
        <v>74</v>
      </c>
      <c r="AR901118" s="7" t="s">
        <v>144</v>
      </c>
      <c r="AS901118" s="7" t="s">
        <v>78</v>
      </c>
      <c r="AT901118" s="13" t="s">
        <v>144</v>
      </c>
      <c r="AU901118" s="7" t="s">
        <v>65</v>
      </c>
      <c r="AV901118" s="7" t="s">
        <v>150</v>
      </c>
      <c r="AW901118" s="7" t="s">
        <v>63</v>
      </c>
      <c r="AX901118" s="7" t="s">
        <v>154</v>
      </c>
      <c r="AY901118" s="7" t="s">
        <v>156</v>
      </c>
      <c r="AZ901118" s="7" t="s">
        <v>144</v>
      </c>
      <c r="BA901118" s="7" t="s">
        <v>61</v>
      </c>
      <c r="BB901118" s="7" t="s">
        <v>116</v>
      </c>
      <c r="BC901118" s="7" t="s">
        <v>82</v>
      </c>
      <c r="BD901118" s="7" t="s">
        <v>107</v>
      </c>
      <c r="BE901118" s="13" t="s">
        <v>74</v>
      </c>
      <c r="BF901118" s="13" t="s">
        <v>82</v>
      </c>
      <c r="BG901118" s="13" t="s">
        <v>66</v>
      </c>
      <c r="BH901118" s="13" t="s">
        <v>63</v>
      </c>
      <c r="BI901118" s="13" t="s">
        <v>82</v>
      </c>
      <c r="BJ901118" s="13" t="s">
        <v>74</v>
      </c>
      <c r="BK901118" s="13" t="s">
        <v>63</v>
      </c>
      <c r="BL901118" s="13" t="s">
        <v>172</v>
      </c>
      <c r="BM901118" s="13" t="s">
        <v>82</v>
      </c>
      <c r="BN901118" s="13" t="s">
        <v>175</v>
      </c>
      <c r="BO901118" s="13" t="s">
        <v>177</v>
      </c>
      <c r="BP901118" s="13" t="s">
        <v>82</v>
      </c>
      <c r="BQ901118" s="13" t="s">
        <v>180</v>
      </c>
      <c r="BR901118" s="13" t="s">
        <v>182</v>
      </c>
      <c r="BS901118" s="13" t="s">
        <v>59</v>
      </c>
      <c r="BT901118" s="13" t="s">
        <v>59</v>
      </c>
      <c r="BU901118" s="13" t="s">
        <v>186</v>
      </c>
      <c r="BV901118" s="13" t="s">
        <v>124</v>
      </c>
      <c r="BW901118" s="13" t="s">
        <v>107</v>
      </c>
      <c r="BX901118" s="13" t="s">
        <v>107</v>
      </c>
      <c r="BY901118" s="13" t="s">
        <v>191</v>
      </c>
      <c r="BZ901118" s="13" t="s">
        <v>64</v>
      </c>
      <c r="CA901118" s="13" t="s">
        <v>124</v>
      </c>
      <c r="CB901118" s="13" t="s">
        <v>72</v>
      </c>
      <c r="CC901118" s="13" t="s">
        <v>63</v>
      </c>
      <c r="CD901118" s="13" t="s">
        <v>64</v>
      </c>
      <c r="CE901118" s="11" t="s">
        <v>114</v>
      </c>
      <c r="CF901118" s="11" t="s">
        <v>61</v>
      </c>
      <c r="CG901118" s="7" t="s">
        <v>201</v>
      </c>
      <c r="CH901118" s="7" t="s">
        <v>203</v>
      </c>
      <c r="CI901118" s="7" t="s">
        <v>144</v>
      </c>
      <c r="CJ901118" s="7" t="s">
        <v>207</v>
      </c>
      <c r="CK901118" s="7" t="s">
        <v>101</v>
      </c>
      <c r="CL901118" s="7" t="s">
        <v>65</v>
      </c>
    </row>
    <row r="901119" spans="1:90" x14ac:dyDescent="0.25">
      <c r="A901119" s="1" t="s">
        <v>7</v>
      </c>
      <c r="B901119" s="7" t="s">
        <v>69</v>
      </c>
      <c r="C901119" s="7" t="s">
        <v>69</v>
      </c>
      <c r="D901119" s="7" t="s">
        <v>75</v>
      </c>
      <c r="E901119" s="7" t="s">
        <v>75</v>
      </c>
      <c r="F901119" s="7" t="s">
        <v>69</v>
      </c>
      <c r="G901119" s="7" t="s">
        <v>75</v>
      </c>
      <c r="I901119" s="7" t="s">
        <v>69</v>
      </c>
      <c r="J901119" s="7" t="s">
        <v>75</v>
      </c>
      <c r="K901119" s="7" t="s">
        <v>75</v>
      </c>
      <c r="L901119" s="7" t="s">
        <v>75</v>
      </c>
      <c r="M901119" s="7" t="s">
        <v>75</v>
      </c>
      <c r="N901119" s="7" t="s">
        <v>75</v>
      </c>
      <c r="O901119" s="7" t="s">
        <v>75</v>
      </c>
      <c r="P901119" s="7" t="s">
        <v>75</v>
      </c>
      <c r="Q901119" s="7" t="s">
        <v>69</v>
      </c>
      <c r="R901119" s="7" t="s">
        <v>75</v>
      </c>
      <c r="S901119" s="13" t="s">
        <v>75</v>
      </c>
      <c r="T901119" s="7" t="s">
        <v>75</v>
      </c>
      <c r="U901119" s="7" t="s">
        <v>75</v>
      </c>
      <c r="V901119" s="7" t="s">
        <v>69</v>
      </c>
      <c r="W901119" s="7" t="s">
        <v>75</v>
      </c>
      <c r="X901119" s="7" t="s">
        <v>69</v>
      </c>
      <c r="Y901119" s="7" t="s">
        <v>75</v>
      </c>
      <c r="Z901119" s="7" t="s">
        <v>75</v>
      </c>
      <c r="AA901119" s="7" t="s">
        <v>75</v>
      </c>
      <c r="AB901119" s="11" t="s">
        <v>75</v>
      </c>
      <c r="AC901119" s="7" t="s">
        <v>75</v>
      </c>
      <c r="AD901119" s="7" t="s">
        <v>75</v>
      </c>
      <c r="AE901119" s="7" t="s">
        <v>75</v>
      </c>
      <c r="AF901119" s="7" t="s">
        <v>75</v>
      </c>
      <c r="AG901119" s="7" t="s">
        <v>69</v>
      </c>
      <c r="AH901119" s="7" t="s">
        <v>75</v>
      </c>
      <c r="AI901119" s="7" t="s">
        <v>69</v>
      </c>
      <c r="AJ901119" s="7" t="s">
        <v>75</v>
      </c>
      <c r="AK901119" s="7" t="s">
        <v>75</v>
      </c>
      <c r="AL901119" s="7" t="s">
        <v>75</v>
      </c>
      <c r="AM901119" s="7" t="s">
        <v>69</v>
      </c>
      <c r="AN901119" s="7" t="s">
        <v>75</v>
      </c>
      <c r="AO901119" s="7" t="s">
        <v>69</v>
      </c>
      <c r="AP901119" s="7" t="s">
        <v>75</v>
      </c>
      <c r="AQ901119" s="7" t="s">
        <v>75</v>
      </c>
      <c r="AR901119" s="7" t="s">
        <v>75</v>
      </c>
      <c r="AS901119" s="7" t="s">
        <v>75</v>
      </c>
      <c r="AT901119" s="7" t="s">
        <v>75</v>
      </c>
      <c r="AU901119" s="7" t="s">
        <v>75</v>
      </c>
      <c r="AV901119" s="7" t="s">
        <v>69</v>
      </c>
      <c r="AW901119" s="7" t="s">
        <v>75</v>
      </c>
      <c r="AX901119" s="7" t="s">
        <v>69</v>
      </c>
      <c r="AY901119" s="7" t="s">
        <v>75</v>
      </c>
      <c r="AZ901119" s="7" t="s">
        <v>75</v>
      </c>
      <c r="BA901119" s="7" t="s">
        <v>75</v>
      </c>
      <c r="BB901119" s="7" t="s">
        <v>75</v>
      </c>
      <c r="BC901119" s="7" t="s">
        <v>75</v>
      </c>
      <c r="BD901119" s="7" t="s">
        <v>69</v>
      </c>
      <c r="BE901119" s="7" t="s">
        <v>75</v>
      </c>
      <c r="BF901119" s="7" t="s">
        <v>75</v>
      </c>
      <c r="BG901119" s="7" t="s">
        <v>75</v>
      </c>
      <c r="BH901119" s="7" t="s">
        <v>75</v>
      </c>
      <c r="BI901119" s="7" t="s">
        <v>75</v>
      </c>
      <c r="BJ901119" s="7" t="s">
        <v>75</v>
      </c>
      <c r="BK901119" s="7" t="s">
        <v>75</v>
      </c>
      <c r="BL901119" s="7" t="s">
        <v>75</v>
      </c>
      <c r="BM901119" s="7" t="s">
        <v>75</v>
      </c>
      <c r="BN901119" s="7" t="s">
        <v>69</v>
      </c>
      <c r="BO901119" s="13"/>
      <c r="BP901119" s="7" t="s">
        <v>75</v>
      </c>
      <c r="BQ901119" s="7" t="s">
        <v>75</v>
      </c>
      <c r="BR901119" s="7" t="s">
        <v>75</v>
      </c>
      <c r="BS901119" s="7" t="s">
        <v>75</v>
      </c>
      <c r="BT901119" s="7" t="s">
        <v>75</v>
      </c>
      <c r="BU901119" s="7" t="s">
        <v>75</v>
      </c>
      <c r="BV901119" s="7" t="s">
        <v>69</v>
      </c>
      <c r="BW901119" s="7" t="s">
        <v>69</v>
      </c>
      <c r="BX901119" s="7" t="s">
        <v>69</v>
      </c>
      <c r="BY901119" s="7" t="s">
        <v>75</v>
      </c>
      <c r="BZ901119" s="7" t="s">
        <v>75</v>
      </c>
      <c r="CA901119" s="7" t="s">
        <v>69</v>
      </c>
      <c r="CB901119" s="7" t="s">
        <v>69</v>
      </c>
      <c r="CC901119" s="7" t="s">
        <v>75</v>
      </c>
      <c r="CD901119" s="7" t="s">
        <v>75</v>
      </c>
      <c r="CE901119" s="7" t="s">
        <v>75</v>
      </c>
      <c r="CF901119" s="7" t="s">
        <v>75</v>
      </c>
      <c r="CG901119" s="7" t="s">
        <v>75</v>
      </c>
      <c r="CH901119" s="7" t="s">
        <v>69</v>
      </c>
      <c r="CI901119" s="7" t="s">
        <v>75</v>
      </c>
      <c r="CJ901119" s="7" t="s">
        <v>75</v>
      </c>
      <c r="CK901119" s="7" t="s">
        <v>75</v>
      </c>
      <c r="CL901119" s="7" t="s">
        <v>75</v>
      </c>
    </row>
    <row r="901120" spans="1:90" x14ac:dyDescent="0.25">
      <c r="A901120" s="1" t="s">
        <v>8</v>
      </c>
      <c r="B901120" s="13" t="s">
        <v>70</v>
      </c>
      <c r="C901120" s="7" t="s">
        <v>70</v>
      </c>
      <c r="D901120" s="11" t="s">
        <v>76</v>
      </c>
      <c r="E901120" s="11" t="s">
        <v>76</v>
      </c>
      <c r="F901120" s="11" t="s">
        <v>70</v>
      </c>
      <c r="G901120" s="11" t="s">
        <v>76</v>
      </c>
      <c r="H901120" s="11" t="s">
        <v>85</v>
      </c>
      <c r="I901120" s="11" t="s">
        <v>70</v>
      </c>
      <c r="J901120" s="11" t="s">
        <v>76</v>
      </c>
      <c r="K901120" s="11" t="s">
        <v>76</v>
      </c>
      <c r="L901120" s="11" t="s">
        <v>76</v>
      </c>
      <c r="M901120" s="13" t="s">
        <v>76</v>
      </c>
      <c r="N901120" s="11" t="s">
        <v>76</v>
      </c>
      <c r="O901120" s="11" t="s">
        <v>76</v>
      </c>
      <c r="P901120" s="11" t="s">
        <v>76</v>
      </c>
      <c r="Q901120" s="11" t="s">
        <v>99</v>
      </c>
      <c r="R901120" s="13" t="s">
        <v>76</v>
      </c>
      <c r="S901120" s="13" t="s">
        <v>76</v>
      </c>
      <c r="T901120" s="11" t="s">
        <v>104</v>
      </c>
      <c r="U901120" s="11" t="s">
        <v>76</v>
      </c>
      <c r="V901120" s="11" t="s">
        <v>70</v>
      </c>
      <c r="W901120" s="11" t="s">
        <v>104</v>
      </c>
      <c r="X901120" s="11" t="s">
        <v>70</v>
      </c>
      <c r="Y901120" s="11" t="s">
        <v>76</v>
      </c>
      <c r="Z901120" s="11" t="s">
        <v>76</v>
      </c>
      <c r="AA901120" s="11" t="s">
        <v>76</v>
      </c>
      <c r="AB901120" s="11" t="s">
        <v>76</v>
      </c>
      <c r="AC901120" s="11" t="s">
        <v>76</v>
      </c>
      <c r="AD901120" s="11" t="s">
        <v>76</v>
      </c>
      <c r="AE901120" s="11" t="s">
        <v>104</v>
      </c>
      <c r="AF901120" s="11" t="s">
        <v>76</v>
      </c>
      <c r="AG901120" s="11" t="s">
        <v>70</v>
      </c>
      <c r="AH901120" s="11" t="s">
        <v>76</v>
      </c>
      <c r="AI901120" s="11" t="s">
        <v>99</v>
      </c>
      <c r="AJ901120" s="11" t="s">
        <v>76</v>
      </c>
      <c r="AK901120" s="11" t="s">
        <v>76</v>
      </c>
      <c r="AL901120" s="11" t="s">
        <v>76</v>
      </c>
      <c r="AM901120" s="11" t="s">
        <v>70</v>
      </c>
      <c r="AN901120" s="11" t="s">
        <v>76</v>
      </c>
      <c r="AO901120" s="11" t="s">
        <v>70</v>
      </c>
      <c r="AP901120" s="11" t="s">
        <v>76</v>
      </c>
      <c r="AQ901120" s="11" t="s">
        <v>76</v>
      </c>
      <c r="AR901120" s="11" t="s">
        <v>76</v>
      </c>
      <c r="AS901120" s="11" t="s">
        <v>76</v>
      </c>
      <c r="AT901120" s="11" t="s">
        <v>76</v>
      </c>
      <c r="AU901120" s="13" t="s">
        <v>76</v>
      </c>
      <c r="AV901120" s="7" t="s">
        <v>151</v>
      </c>
      <c r="AW901120" s="11" t="s">
        <v>76</v>
      </c>
      <c r="AX901120" s="13" t="s">
        <v>151</v>
      </c>
      <c r="AY901120" s="11" t="s">
        <v>76</v>
      </c>
      <c r="AZ901120" s="11" t="s">
        <v>76</v>
      </c>
      <c r="BA901120" s="11" t="s">
        <v>104</v>
      </c>
      <c r="BB901120" s="11" t="s">
        <v>76</v>
      </c>
      <c r="BC901120" s="11" t="s">
        <v>76</v>
      </c>
      <c r="BD901120" s="11" t="s">
        <v>70</v>
      </c>
      <c r="BE901120" s="11" t="s">
        <v>76</v>
      </c>
      <c r="BF901120" s="11" t="s">
        <v>76</v>
      </c>
      <c r="BG901120" s="11" t="s">
        <v>76</v>
      </c>
      <c r="BH901120" s="11" t="s">
        <v>76</v>
      </c>
      <c r="BI901120" s="11" t="s">
        <v>76</v>
      </c>
      <c r="BJ901120" s="11" t="s">
        <v>76</v>
      </c>
      <c r="BK901120" s="11" t="s">
        <v>76</v>
      </c>
      <c r="BL901120" s="11" t="s">
        <v>76</v>
      </c>
      <c r="BM901120" s="11" t="s">
        <v>76</v>
      </c>
      <c r="BN901120" s="11" t="s">
        <v>70</v>
      </c>
      <c r="BO901120" s="11" t="s">
        <v>85</v>
      </c>
      <c r="BP901120" s="11" t="s">
        <v>76</v>
      </c>
      <c r="BQ901120" s="11" t="s">
        <v>76</v>
      </c>
      <c r="BR901120" s="11" t="s">
        <v>76</v>
      </c>
      <c r="BS901120" s="11" t="s">
        <v>76</v>
      </c>
      <c r="BT901120" s="11" t="s">
        <v>76</v>
      </c>
      <c r="BU901120" s="11" t="s">
        <v>76</v>
      </c>
      <c r="BV901120" s="11" t="s">
        <v>70</v>
      </c>
      <c r="BW901120" s="11" t="s">
        <v>70</v>
      </c>
      <c r="BX901120" s="11" t="s">
        <v>70</v>
      </c>
      <c r="BY901120" s="11" t="s">
        <v>104</v>
      </c>
      <c r="BZ901120" s="11" t="s">
        <v>76</v>
      </c>
      <c r="CA901120" s="11" t="s">
        <v>70</v>
      </c>
      <c r="CB901120" s="11" t="s">
        <v>70</v>
      </c>
      <c r="CC901120" s="11" t="s">
        <v>76</v>
      </c>
      <c r="CD901120" s="11" t="s">
        <v>76</v>
      </c>
      <c r="CE901120" s="11" t="s">
        <v>76</v>
      </c>
      <c r="CF901120" s="11" t="s">
        <v>104</v>
      </c>
      <c r="CG901120" s="11" t="s">
        <v>76</v>
      </c>
      <c r="CH901120" s="11" t="s">
        <v>151</v>
      </c>
      <c r="CI901120" s="11" t="s">
        <v>76</v>
      </c>
      <c r="CJ901120" s="11" t="s">
        <v>76</v>
      </c>
      <c r="CK901120" s="11" t="s">
        <v>76</v>
      </c>
      <c r="CL901120" s="11" t="s">
        <v>76</v>
      </c>
    </row>
    <row r="901121" spans="1:90" x14ac:dyDescent="0.25">
      <c r="A901121" s="1" t="s">
        <v>9</v>
      </c>
      <c r="AI901121" s="7" t="s">
        <v>56</v>
      </c>
      <c r="AK901121" s="7" t="s">
        <v>56</v>
      </c>
      <c r="AL901121" s="7" t="s">
        <v>56</v>
      </c>
      <c r="AM901121" s="7" t="s">
        <v>56</v>
      </c>
      <c r="AN901121" s="7" t="s">
        <v>56</v>
      </c>
      <c r="AO901121" s="7" t="s">
        <v>56</v>
      </c>
      <c r="AT901121" s="13"/>
      <c r="AY901121" s="7" t="s">
        <v>56</v>
      </c>
      <c r="AZ901121" s="7" t="s">
        <v>56</v>
      </c>
      <c r="BA901121" s="7" t="s">
        <v>56</v>
      </c>
      <c r="BC901121" s="7" t="s">
        <v>56</v>
      </c>
      <c r="BG901121" s="13" t="s">
        <v>56</v>
      </c>
      <c r="BL901121" s="13" t="s">
        <v>56</v>
      </c>
      <c r="BM901121" s="13"/>
      <c r="BO901121" s="13"/>
      <c r="BQ901121" s="13"/>
      <c r="BR901121" s="13" t="s">
        <v>56</v>
      </c>
      <c r="BS901121" s="13" t="s">
        <v>56</v>
      </c>
      <c r="BY901121" s="7" t="s">
        <v>56</v>
      </c>
      <c r="CL901121" s="7" t="s">
        <v>56</v>
      </c>
    </row>
    <row r="901122" spans="1:90" x14ac:dyDescent="0.25">
      <c r="A901122" s="1" t="s">
        <v>10</v>
      </c>
      <c r="B901122" s="13" t="s">
        <v>56</v>
      </c>
      <c r="C901122" s="7" t="s">
        <v>56</v>
      </c>
      <c r="D901122" s="13" t="s">
        <v>56</v>
      </c>
      <c r="E901122" s="13" t="s">
        <v>56</v>
      </c>
      <c r="F901122" s="13" t="s">
        <v>56</v>
      </c>
      <c r="G901122" s="13" t="s">
        <v>56</v>
      </c>
      <c r="H901122" s="13" t="s">
        <v>56</v>
      </c>
      <c r="I901122" s="13" t="s">
        <v>56</v>
      </c>
      <c r="J901122" s="13" t="s">
        <v>56</v>
      </c>
      <c r="K901122" s="13" t="s">
        <v>56</v>
      </c>
      <c r="L901122" s="13" t="s">
        <v>56</v>
      </c>
      <c r="M901122" s="13" t="s">
        <v>56</v>
      </c>
      <c r="N901122" s="13" t="s">
        <v>56</v>
      </c>
      <c r="O901122" s="13" t="s">
        <v>56</v>
      </c>
      <c r="P901122" s="13" t="s">
        <v>56</v>
      </c>
      <c r="Q901122" s="13" t="s">
        <v>56</v>
      </c>
      <c r="R901122" s="13" t="s">
        <v>56</v>
      </c>
      <c r="S901122" s="13" t="s">
        <v>56</v>
      </c>
      <c r="T901122" s="7" t="s">
        <v>56</v>
      </c>
      <c r="U901122" s="7" t="s">
        <v>56</v>
      </c>
      <c r="V901122" s="7" t="s">
        <v>56</v>
      </c>
      <c r="W901122" s="7" t="s">
        <v>56</v>
      </c>
      <c r="X901122" s="7" t="s">
        <v>56</v>
      </c>
      <c r="Y901122" s="7" t="s">
        <v>56</v>
      </c>
      <c r="Z901122" s="7" t="s">
        <v>56</v>
      </c>
      <c r="AA901122" s="7" t="s">
        <v>56</v>
      </c>
      <c r="AB901122" s="7" t="s">
        <v>56</v>
      </c>
      <c r="AC901122" s="7" t="s">
        <v>56</v>
      </c>
      <c r="AD901122" s="7" t="s">
        <v>56</v>
      </c>
      <c r="AE901122" s="7" t="s">
        <v>56</v>
      </c>
      <c r="AS901122" s="13"/>
      <c r="BE901122" s="13"/>
      <c r="BT901122" s="13"/>
    </row>
    <row r="901123" spans="1:90" x14ac:dyDescent="0.25">
      <c r="A901123" s="1" t="s">
        <v>11</v>
      </c>
      <c r="AF901123" s="7" t="s">
        <v>56</v>
      </c>
      <c r="AG901123" s="13" t="s">
        <v>56</v>
      </c>
      <c r="AH901123" s="7" t="s">
        <v>56</v>
      </c>
      <c r="AJ901123" s="13" t="s">
        <v>56</v>
      </c>
      <c r="AN901123" s="13"/>
      <c r="AP901123" s="13" t="s">
        <v>56</v>
      </c>
      <c r="AQ901123" s="13" t="s">
        <v>56</v>
      </c>
      <c r="AR901123" s="13" t="s">
        <v>56</v>
      </c>
      <c r="AS901123" s="7" t="s">
        <v>56</v>
      </c>
      <c r="AT901123" s="7" t="s">
        <v>56</v>
      </c>
      <c r="AU901123" s="13" t="s">
        <v>56</v>
      </c>
      <c r="AV901123" s="13" t="s">
        <v>56</v>
      </c>
      <c r="AW901123" s="13" t="s">
        <v>56</v>
      </c>
      <c r="AX901123" s="13" t="s">
        <v>56</v>
      </c>
      <c r="BB901123" s="13" t="s">
        <v>56</v>
      </c>
      <c r="BD901123" s="13" t="s">
        <v>56</v>
      </c>
      <c r="BE901123" s="13" t="s">
        <v>56</v>
      </c>
      <c r="BF901123" s="13" t="s">
        <v>56</v>
      </c>
      <c r="BH901123" s="7" t="s">
        <v>56</v>
      </c>
      <c r="BI901123" s="13" t="s">
        <v>56</v>
      </c>
      <c r="BJ901123" s="13" t="s">
        <v>56</v>
      </c>
      <c r="BK901123" s="13" t="s">
        <v>56</v>
      </c>
      <c r="BM901123" s="7" t="s">
        <v>56</v>
      </c>
      <c r="BN901123" s="13" t="s">
        <v>56</v>
      </c>
      <c r="BO901123" s="7" t="s">
        <v>56</v>
      </c>
      <c r="BP901123" s="7" t="s">
        <v>56</v>
      </c>
      <c r="BQ901123" s="7" t="s">
        <v>56</v>
      </c>
      <c r="BT901123" s="13" t="s">
        <v>56</v>
      </c>
      <c r="BU901123" s="13" t="s">
        <v>56</v>
      </c>
      <c r="BV901123" s="13" t="s">
        <v>56</v>
      </c>
      <c r="BW901123" s="13" t="s">
        <v>56</v>
      </c>
      <c r="BX901123" s="13" t="s">
        <v>56</v>
      </c>
      <c r="BZ901123" s="13" t="s">
        <v>56</v>
      </c>
      <c r="CA901123" s="7" t="s">
        <v>56</v>
      </c>
      <c r="CB901123" s="7" t="s">
        <v>56</v>
      </c>
      <c r="CC901123" s="7" t="s">
        <v>56</v>
      </c>
      <c r="CD901123" s="7" t="s">
        <v>56</v>
      </c>
      <c r="CE901123" s="7" t="s">
        <v>56</v>
      </c>
      <c r="CF901123" s="7" t="s">
        <v>56</v>
      </c>
      <c r="CG901123" s="7" t="s">
        <v>56</v>
      </c>
      <c r="CH901123" s="7" t="s">
        <v>56</v>
      </c>
      <c r="CI901123" s="7" t="s">
        <v>56</v>
      </c>
      <c r="CJ901123" s="7" t="s">
        <v>56</v>
      </c>
      <c r="CK901123" s="7" t="s">
        <v>56</v>
      </c>
    </row>
    <row r="901124" spans="1:90" x14ac:dyDescent="0.25">
      <c r="A901124" s="16" t="s">
        <v>12</v>
      </c>
      <c r="C901124" s="13"/>
      <c r="AF901124" s="7" t="s">
        <v>56</v>
      </c>
      <c r="AG901124" s="13" t="s">
        <v>56</v>
      </c>
      <c r="AH901124" s="7" t="s">
        <v>56</v>
      </c>
      <c r="AI901124" s="13" t="s">
        <v>56</v>
      </c>
      <c r="AJ901124" s="13" t="s">
        <v>56</v>
      </c>
      <c r="AK901124" s="13" t="s">
        <v>56</v>
      </c>
      <c r="AL901124" s="13" t="s">
        <v>56</v>
      </c>
      <c r="AM901124" s="13" t="s">
        <v>56</v>
      </c>
      <c r="AN901124" s="13" t="s">
        <v>56</v>
      </c>
      <c r="AO901124" s="13" t="s">
        <v>56</v>
      </c>
      <c r="AP901124" s="13" t="s">
        <v>56</v>
      </c>
      <c r="AQ901124" s="13" t="s">
        <v>56</v>
      </c>
      <c r="AR901124" s="13" t="s">
        <v>56</v>
      </c>
      <c r="AS901124" s="7" t="s">
        <v>56</v>
      </c>
      <c r="AT901124" s="7" t="s">
        <v>56</v>
      </c>
      <c r="AU901124" s="13" t="s">
        <v>56</v>
      </c>
      <c r="AV901124" s="13" t="s">
        <v>56</v>
      </c>
      <c r="AW901124" s="13" t="s">
        <v>56</v>
      </c>
      <c r="AX901124" s="13" t="s">
        <v>56</v>
      </c>
      <c r="AY901124" s="13" t="s">
        <v>56</v>
      </c>
      <c r="AZ901124" s="13" t="s">
        <v>56</v>
      </c>
      <c r="BA901124" s="13" t="s">
        <v>56</v>
      </c>
      <c r="BB901124" s="13" t="s">
        <v>56</v>
      </c>
      <c r="BC901124" s="13" t="s">
        <v>56</v>
      </c>
      <c r="BD901124" s="13" t="s">
        <v>56</v>
      </c>
      <c r="BE901124" s="13" t="s">
        <v>56</v>
      </c>
      <c r="BF901124" s="13" t="s">
        <v>56</v>
      </c>
      <c r="BG901124" s="13" t="s">
        <v>56</v>
      </c>
      <c r="BH901124" s="7" t="s">
        <v>56</v>
      </c>
      <c r="BI901124" s="13" t="s">
        <v>56</v>
      </c>
      <c r="BJ901124" s="13" t="s">
        <v>56</v>
      </c>
      <c r="BK901124" s="13" t="s">
        <v>56</v>
      </c>
      <c r="BL901124" s="13" t="s">
        <v>56</v>
      </c>
      <c r="BM901124" s="7" t="s">
        <v>56</v>
      </c>
      <c r="BN901124" s="13" t="s">
        <v>56</v>
      </c>
      <c r="BO901124" s="13" t="s">
        <v>56</v>
      </c>
      <c r="BP901124" s="7" t="s">
        <v>56</v>
      </c>
      <c r="BQ901124" s="7" t="s">
        <v>56</v>
      </c>
      <c r="BR901124" s="13" t="s">
        <v>56</v>
      </c>
      <c r="BS901124" s="13" t="s">
        <v>56</v>
      </c>
      <c r="BT901124" s="13" t="s">
        <v>56</v>
      </c>
      <c r="BU901124" s="13" t="s">
        <v>56</v>
      </c>
      <c r="BV901124" s="13" t="s">
        <v>56</v>
      </c>
      <c r="BW901124" s="13" t="s">
        <v>56</v>
      </c>
      <c r="BX901124" s="13" t="s">
        <v>56</v>
      </c>
      <c r="BY901124" s="7" t="s">
        <v>56</v>
      </c>
      <c r="CA901124" s="7" t="s">
        <v>56</v>
      </c>
      <c r="CB901124" s="7" t="s">
        <v>56</v>
      </c>
      <c r="CC901124" s="7" t="s">
        <v>56</v>
      </c>
      <c r="CE901124" s="7" t="s">
        <v>56</v>
      </c>
      <c r="CG901124" s="7" t="s">
        <v>56</v>
      </c>
      <c r="CH901124" s="7" t="s">
        <v>56</v>
      </c>
      <c r="CI901124" s="7" t="s">
        <v>56</v>
      </c>
      <c r="CK901124" s="7" t="s">
        <v>56</v>
      </c>
      <c r="CL901124" s="7" t="s">
        <v>56</v>
      </c>
    </row>
    <row r="901125" spans="1:90" x14ac:dyDescent="0.25">
      <c r="A901125" s="7" t="s">
        <v>13</v>
      </c>
      <c r="AF901125" s="7">
        <v>1</v>
      </c>
      <c r="AG901125" s="7">
        <v>1</v>
      </c>
      <c r="AH901125" s="7">
        <v>1</v>
      </c>
      <c r="AI901125" s="7">
        <v>2</v>
      </c>
      <c r="AJ901125" s="13">
        <v>1</v>
      </c>
      <c r="AL901125" s="7">
        <v>2</v>
      </c>
      <c r="AN901125" s="7">
        <v>2</v>
      </c>
      <c r="AP901125" s="7">
        <v>1</v>
      </c>
      <c r="AT901125" s="7">
        <v>1</v>
      </c>
      <c r="AU901125" s="7">
        <v>1</v>
      </c>
      <c r="AV901125" s="7">
        <v>1</v>
      </c>
      <c r="AW901125" s="7">
        <v>1</v>
      </c>
      <c r="AX901125" s="7">
        <v>2</v>
      </c>
      <c r="AY901125" s="7">
        <v>2</v>
      </c>
      <c r="AZ901125" s="7">
        <v>1</v>
      </c>
      <c r="BB901125" s="7">
        <v>1</v>
      </c>
      <c r="BC901125" s="7">
        <v>2</v>
      </c>
      <c r="BD901125" s="13" t="s">
        <v>157</v>
      </c>
      <c r="BF901125" s="7">
        <v>1</v>
      </c>
      <c r="BG901125" s="7">
        <v>2</v>
      </c>
      <c r="BI901125" s="7">
        <v>1</v>
      </c>
      <c r="BM901125" s="7">
        <v>2</v>
      </c>
      <c r="BP901125" s="7">
        <v>1</v>
      </c>
      <c r="BQ901125" s="7">
        <v>1</v>
      </c>
      <c r="BR901125" s="13">
        <v>2</v>
      </c>
      <c r="BS901125" s="7">
        <v>1</v>
      </c>
      <c r="BU901125" s="7">
        <v>1</v>
      </c>
      <c r="BW901125" s="7">
        <v>1</v>
      </c>
      <c r="BX901125" s="7">
        <v>3</v>
      </c>
      <c r="BY901125" s="7">
        <v>1</v>
      </c>
      <c r="CA901125" s="7">
        <v>1</v>
      </c>
      <c r="CB901125" s="7">
        <v>1</v>
      </c>
      <c r="CG901125" s="7">
        <v>1</v>
      </c>
      <c r="CH901125" s="7">
        <v>1</v>
      </c>
      <c r="CI901125" s="7">
        <v>2</v>
      </c>
      <c r="CK901125" s="7">
        <v>1</v>
      </c>
    </row>
    <row r="901126" spans="1:90" x14ac:dyDescent="0.25">
      <c r="A901126" s="7" t="s">
        <v>14</v>
      </c>
      <c r="AF901126" s="13" t="s">
        <v>122</v>
      </c>
      <c r="AH901126" s="7" t="s">
        <v>126</v>
      </c>
      <c r="AI901126" s="7">
        <v>4</v>
      </c>
      <c r="AJ901126" s="7">
        <v>1</v>
      </c>
      <c r="AK901126" s="7">
        <v>2</v>
      </c>
      <c r="AL901126" s="13">
        <v>3</v>
      </c>
      <c r="AM901126" s="7">
        <v>4</v>
      </c>
      <c r="AN901126" s="13" t="s">
        <v>137</v>
      </c>
      <c r="AO901126" s="7">
        <v>4</v>
      </c>
      <c r="AQ901126" s="13" t="s">
        <v>141</v>
      </c>
      <c r="AR901126" s="13" t="s">
        <v>141</v>
      </c>
      <c r="AS901126" s="7" t="s">
        <v>141</v>
      </c>
      <c r="AT901126" s="7">
        <v>1</v>
      </c>
      <c r="AU901126" s="13" t="s">
        <v>141</v>
      </c>
      <c r="AV901126" s="13" t="s">
        <v>141</v>
      </c>
      <c r="AW901126" s="13" t="s">
        <v>141</v>
      </c>
      <c r="AX901126" s="13" t="s">
        <v>141</v>
      </c>
      <c r="AY901126" s="7" t="s">
        <v>157</v>
      </c>
      <c r="BA901126" s="7">
        <v>1</v>
      </c>
      <c r="BE901126" s="13" t="s">
        <v>141</v>
      </c>
      <c r="BG901126" s="7">
        <v>9</v>
      </c>
      <c r="BH901126" s="13" t="s">
        <v>141</v>
      </c>
      <c r="BJ901126" s="13" t="s">
        <v>141</v>
      </c>
      <c r="BK901126" s="13" t="s">
        <v>141</v>
      </c>
      <c r="BL901126" s="7">
        <v>2</v>
      </c>
      <c r="BN901126" s="13" t="s">
        <v>141</v>
      </c>
      <c r="BO901126" s="7">
        <v>1</v>
      </c>
      <c r="BP901126" s="13" t="s">
        <v>141</v>
      </c>
      <c r="BQ901126" s="7">
        <v>1</v>
      </c>
      <c r="BR901126" s="13" t="s">
        <v>141</v>
      </c>
      <c r="BS901126" s="7">
        <v>6</v>
      </c>
      <c r="BV901126" s="7">
        <v>1</v>
      </c>
      <c r="BW901126" s="13" t="s">
        <v>141</v>
      </c>
      <c r="BX901126" s="13" t="s">
        <v>141</v>
      </c>
      <c r="BY901126" s="7">
        <v>4</v>
      </c>
      <c r="BZ901126" s="7">
        <v>1</v>
      </c>
      <c r="CC901126" s="7">
        <v>2</v>
      </c>
      <c r="CD901126" s="7">
        <v>1</v>
      </c>
      <c r="CE901126" s="7">
        <v>1</v>
      </c>
      <c r="CG901126" s="7" t="s">
        <v>141</v>
      </c>
      <c r="CH901126" s="7">
        <v>1</v>
      </c>
      <c r="CI901126" s="7">
        <v>3</v>
      </c>
      <c r="CJ901126" s="7" t="s">
        <v>141</v>
      </c>
      <c r="CK901126" s="7">
        <v>1</v>
      </c>
      <c r="CL901126" s="7">
        <v>6</v>
      </c>
    </row>
    <row r="901127" spans="1:90" x14ac:dyDescent="0.25">
      <c r="A901127" s="7" t="s">
        <v>15</v>
      </c>
      <c r="AF901127" s="7">
        <v>1</v>
      </c>
      <c r="AG901127" s="7">
        <f>AG901125+AG901126</f>
        <v>1</v>
      </c>
      <c r="AH901127" s="7">
        <v>2</v>
      </c>
      <c r="AI901127" s="7">
        <f>AI901125+AI901126</f>
        <v>6</v>
      </c>
      <c r="AJ901127" s="7">
        <f>AJ901125+AJ901126</f>
        <v>2</v>
      </c>
      <c r="AK901127" s="7">
        <f>AK901125+AK901126</f>
        <v>2</v>
      </c>
      <c r="AL901127" s="7">
        <f>AL901125+AL901126</f>
        <v>5</v>
      </c>
      <c r="AM901127" s="7">
        <f>AM901125+AM901126</f>
        <v>4</v>
      </c>
      <c r="AN901127" s="7">
        <v>10</v>
      </c>
      <c r="AO901127" s="7">
        <f>AO901125+AO901126</f>
        <v>4</v>
      </c>
      <c r="AP901127" s="7">
        <f>AP901125+AP901126</f>
        <v>1</v>
      </c>
      <c r="AQ901127" s="7">
        <v>1</v>
      </c>
      <c r="AR901127" s="7">
        <v>1</v>
      </c>
      <c r="AS901127" s="7">
        <v>1</v>
      </c>
      <c r="AT901127" s="7">
        <f>AT901125+AT901126</f>
        <v>2</v>
      </c>
      <c r="AU901127" s="7">
        <v>2</v>
      </c>
      <c r="AV901127" s="7">
        <v>2</v>
      </c>
      <c r="AW901127" s="7">
        <v>2</v>
      </c>
      <c r="AX901127" s="7">
        <v>3</v>
      </c>
      <c r="AY901127" s="7">
        <v>4</v>
      </c>
      <c r="AZ901127" s="7">
        <f>AZ901125+AZ901126</f>
        <v>1</v>
      </c>
      <c r="BA901127" s="7">
        <f>BA901125+BA901126</f>
        <v>1</v>
      </c>
      <c r="BB901127" s="7">
        <f>BB901125+BB901126</f>
        <v>1</v>
      </c>
      <c r="BC901127" s="7">
        <f>BC901125+BC901126</f>
        <v>2</v>
      </c>
      <c r="BD901127" s="7">
        <v>2</v>
      </c>
      <c r="BE901127" s="7">
        <v>1</v>
      </c>
      <c r="BF901127" s="7">
        <f>BF901125+BF901126</f>
        <v>1</v>
      </c>
      <c r="BG901127" s="7">
        <f>BG901125+BG901126</f>
        <v>11</v>
      </c>
      <c r="BH901127" s="7">
        <v>1</v>
      </c>
      <c r="BI901127" s="7">
        <f>BI901125+BI901126</f>
        <v>1</v>
      </c>
      <c r="BJ901127" s="7">
        <v>1</v>
      </c>
      <c r="BK901127" s="7">
        <v>1</v>
      </c>
      <c r="BL901127" s="7">
        <f>BL901125+BL901126</f>
        <v>2</v>
      </c>
      <c r="BM901127" s="7">
        <f>BM901125+BM901126</f>
        <v>2</v>
      </c>
      <c r="BN901127" s="7">
        <v>1</v>
      </c>
      <c r="BO901127" s="7">
        <f>BO901125+BO901126</f>
        <v>1</v>
      </c>
      <c r="BP901127" s="7">
        <v>2</v>
      </c>
      <c r="BQ901127" s="7">
        <f>BQ901125+BQ901126</f>
        <v>2</v>
      </c>
      <c r="BR901127" s="7">
        <v>3</v>
      </c>
      <c r="BS901127" s="7">
        <f>BS901125+BS901126</f>
        <v>7</v>
      </c>
      <c r="BU901127" s="7">
        <f>BU901125+BU901126</f>
        <v>1</v>
      </c>
      <c r="BV901127" s="7">
        <f>BV901125+BV901126</f>
        <v>1</v>
      </c>
      <c r="BW901127" s="7">
        <v>2</v>
      </c>
      <c r="BX901127" s="7">
        <v>4</v>
      </c>
      <c r="BY901127" s="7">
        <v>5</v>
      </c>
      <c r="BZ901127" s="7">
        <v>1</v>
      </c>
      <c r="CA901127" s="7">
        <v>1</v>
      </c>
      <c r="CB901127" s="7">
        <v>1</v>
      </c>
      <c r="CC901127" s="7">
        <v>2</v>
      </c>
      <c r="CD901127" s="7">
        <v>1</v>
      </c>
      <c r="CE901127" s="7">
        <v>1</v>
      </c>
      <c r="CG901127" s="7">
        <v>2</v>
      </c>
      <c r="CH901127" s="7">
        <v>2</v>
      </c>
      <c r="CI901127" s="7">
        <v>5</v>
      </c>
      <c r="CJ901127" s="7">
        <v>1</v>
      </c>
      <c r="CK901127" s="7">
        <v>2</v>
      </c>
      <c r="CL901127" s="7">
        <v>6</v>
      </c>
    </row>
    <row r="901128" spans="1:90" x14ac:dyDescent="0.25">
      <c r="A901128" s="1" t="s">
        <v>16</v>
      </c>
      <c r="AF901128" s="13" t="s">
        <v>56</v>
      </c>
      <c r="AH901128" s="7" t="s">
        <v>56</v>
      </c>
      <c r="AI901128" s="13" t="s">
        <v>56</v>
      </c>
      <c r="AJ901128" s="13" t="s">
        <v>56</v>
      </c>
      <c r="AK901128" s="13" t="s">
        <v>56</v>
      </c>
      <c r="AL901128" s="13" t="s">
        <v>56</v>
      </c>
      <c r="AN901128" s="13" t="s">
        <v>56</v>
      </c>
      <c r="AT901128" s="13" t="s">
        <v>56</v>
      </c>
      <c r="AU901128" s="13" t="s">
        <v>56</v>
      </c>
      <c r="AV901128" s="13" t="s">
        <v>56</v>
      </c>
      <c r="AW901128" s="13" t="s">
        <v>56</v>
      </c>
      <c r="AX901128" s="13" t="s">
        <v>56</v>
      </c>
      <c r="AY901128" s="13" t="s">
        <v>56</v>
      </c>
      <c r="BG901128" s="13" t="s">
        <v>56</v>
      </c>
      <c r="BP901128" s="13" t="s">
        <v>56</v>
      </c>
      <c r="BQ901128" s="7" t="s">
        <v>56</v>
      </c>
      <c r="BR901128" s="7" t="s">
        <v>56</v>
      </c>
      <c r="BS901128" s="7" t="s">
        <v>56</v>
      </c>
      <c r="BW901128" s="13" t="s">
        <v>56</v>
      </c>
      <c r="BX901128" s="13" t="s">
        <v>56</v>
      </c>
      <c r="BY901128" s="7" t="s">
        <v>56</v>
      </c>
      <c r="CG901128" s="7" t="s">
        <v>56</v>
      </c>
      <c r="CH901128" s="7" t="s">
        <v>56</v>
      </c>
      <c r="CI901128" s="7" t="s">
        <v>56</v>
      </c>
      <c r="CK901128" s="7" t="s">
        <v>56</v>
      </c>
    </row>
    <row r="901129" spans="1:90" x14ac:dyDescent="0.25">
      <c r="A901129" s="16" t="s">
        <v>17</v>
      </c>
      <c r="AF901129" s="13"/>
      <c r="AI901129" s="13"/>
      <c r="AJ901129" s="13"/>
      <c r="AK901129" s="13"/>
      <c r="AL901129" s="13"/>
      <c r="AN901129" s="13"/>
      <c r="AT901129" s="13"/>
      <c r="AU901129" s="13"/>
      <c r="AV901129" s="13"/>
      <c r="AW901129" s="13"/>
      <c r="AX901129" s="13"/>
      <c r="AY901129" s="13"/>
      <c r="BG901129" s="13"/>
      <c r="BP901129" s="13">
        <v>1</v>
      </c>
    </row>
    <row r="901130" spans="1:90" x14ac:dyDescent="0.25">
      <c r="A901130" s="16" t="s">
        <v>18</v>
      </c>
      <c r="AF901130" s="13"/>
      <c r="AI901130" s="13"/>
      <c r="AJ901130" s="13"/>
      <c r="AK901130" s="13"/>
      <c r="AL901130" s="13"/>
      <c r="AN901130" s="13"/>
      <c r="AT901130" s="13"/>
      <c r="AU901130" s="13"/>
      <c r="AV901130" s="13"/>
      <c r="AW901130" s="13"/>
      <c r="AX901130" s="13"/>
      <c r="AY901130" s="13"/>
      <c r="AZ901130" s="7">
        <v>429</v>
      </c>
    </row>
    <row r="901131" spans="1:90" x14ac:dyDescent="0.25">
      <c r="A901131" s="1" t="s">
        <v>19</v>
      </c>
      <c r="AI901131" s="7">
        <v>1</v>
      </c>
      <c r="AY901131" s="7">
        <v>1</v>
      </c>
      <c r="BC901131" s="7">
        <v>1</v>
      </c>
    </row>
    <row r="901132" spans="1:90" x14ac:dyDescent="0.25">
      <c r="A901132" s="16" t="s">
        <v>20</v>
      </c>
      <c r="AF901132" s="13"/>
      <c r="AI901132" s="13"/>
      <c r="AJ901132" s="13"/>
      <c r="AK901132" s="13"/>
      <c r="AL901132" s="13"/>
      <c r="AN901132" s="13"/>
      <c r="AT901132" s="13"/>
      <c r="AU901132" s="13"/>
      <c r="AV901132" s="13"/>
      <c r="AW901132" s="13"/>
      <c r="AX901132" s="13"/>
      <c r="AY901132" s="13"/>
      <c r="BB901132" s="7">
        <v>2</v>
      </c>
    </row>
    <row r="901133" spans="1:90" x14ac:dyDescent="0.25">
      <c r="A901133" s="1" t="s">
        <v>21</v>
      </c>
      <c r="AH901133" s="7">
        <v>1</v>
      </c>
      <c r="AT901133" s="7">
        <v>1</v>
      </c>
    </row>
    <row r="901134" spans="1:90" x14ac:dyDescent="0.25">
      <c r="A901134" s="1" t="s">
        <v>22</v>
      </c>
      <c r="BG901134" s="7">
        <v>27</v>
      </c>
      <c r="BR901134" s="7">
        <v>1</v>
      </c>
      <c r="BX901134" s="7">
        <v>1</v>
      </c>
    </row>
    <row r="901135" spans="1:90" x14ac:dyDescent="0.25">
      <c r="A901135" s="17" t="s">
        <v>48</v>
      </c>
      <c r="AJ901135" s="7">
        <v>1</v>
      </c>
      <c r="AV901135" s="7">
        <v>1</v>
      </c>
      <c r="BF901135" s="7">
        <v>1</v>
      </c>
      <c r="CI901135" s="7">
        <v>1</v>
      </c>
    </row>
    <row r="901136" spans="1:90" x14ac:dyDescent="0.25">
      <c r="A901136" s="16" t="s">
        <v>23</v>
      </c>
      <c r="AI901136" s="7">
        <v>4</v>
      </c>
      <c r="AL901136" s="13">
        <v>3</v>
      </c>
      <c r="AP901136" s="7">
        <v>1</v>
      </c>
      <c r="AU901136" s="7">
        <v>1</v>
      </c>
      <c r="AW901136" s="7">
        <v>1</v>
      </c>
      <c r="AX901136" s="7">
        <v>1</v>
      </c>
      <c r="AY901136" s="7">
        <v>1</v>
      </c>
      <c r="BC901136" s="7">
        <v>36</v>
      </c>
      <c r="BD901136" s="7">
        <v>1</v>
      </c>
      <c r="BG901136" s="7">
        <v>4</v>
      </c>
      <c r="BI901136" s="7">
        <v>1</v>
      </c>
      <c r="BM901136" s="7">
        <v>2</v>
      </c>
      <c r="BQ901136" s="7">
        <v>1</v>
      </c>
      <c r="BR901136" s="7">
        <v>34</v>
      </c>
      <c r="BS901136" s="7">
        <v>10</v>
      </c>
      <c r="BU901136" s="7">
        <v>2</v>
      </c>
      <c r="BW901136" s="7">
        <v>9</v>
      </c>
      <c r="BX901136" s="7">
        <v>2</v>
      </c>
      <c r="BY901136" s="7">
        <v>4</v>
      </c>
      <c r="CB901136" s="7">
        <v>9</v>
      </c>
      <c r="CG901136" s="7">
        <v>4</v>
      </c>
      <c r="CH901136" s="7">
        <v>2</v>
      </c>
      <c r="CK901136" s="7">
        <v>9</v>
      </c>
    </row>
    <row r="901137" spans="1:90" x14ac:dyDescent="0.25">
      <c r="A901137" s="17" t="s">
        <v>211</v>
      </c>
      <c r="AL901137" s="13"/>
      <c r="BD901137" s="7">
        <v>1</v>
      </c>
      <c r="CA901137" s="7">
        <v>1</v>
      </c>
    </row>
    <row r="901138" spans="1:90" x14ac:dyDescent="0.25">
      <c r="A901138" s="1" t="s">
        <v>24</v>
      </c>
      <c r="AF901138" s="7">
        <v>2</v>
      </c>
      <c r="AG901138" s="7">
        <v>3</v>
      </c>
      <c r="AL901138" s="7">
        <v>1</v>
      </c>
      <c r="AN901138" s="7">
        <v>2</v>
      </c>
      <c r="AX901138" s="7">
        <v>1</v>
      </c>
    </row>
    <row r="901139" spans="1:90" x14ac:dyDescent="0.25">
      <c r="A901139" s="1" t="s">
        <v>25</v>
      </c>
      <c r="AN901139" s="7">
        <v>1</v>
      </c>
      <c r="BM901139" s="7">
        <v>2</v>
      </c>
      <c r="BX901139" s="7">
        <v>1</v>
      </c>
    </row>
    <row r="901140" spans="1:90" x14ac:dyDescent="0.25">
      <c r="A901140" s="17" t="s">
        <v>49</v>
      </c>
      <c r="AF901140" s="7">
        <v>3</v>
      </c>
      <c r="AL901140" s="7">
        <v>797</v>
      </c>
      <c r="AM901140" s="7">
        <v>11</v>
      </c>
      <c r="AN901140" s="7">
        <v>11</v>
      </c>
      <c r="AR901140" s="7">
        <v>999999999</v>
      </c>
      <c r="AS901140" s="7">
        <v>999999999</v>
      </c>
      <c r="AT901140" s="7">
        <v>11</v>
      </c>
      <c r="AU901140" s="7">
        <v>4</v>
      </c>
      <c r="AV901140" s="7">
        <v>3</v>
      </c>
      <c r="AW901140" s="7">
        <v>2</v>
      </c>
      <c r="AX901140" s="7">
        <v>1</v>
      </c>
      <c r="BE901140" s="7">
        <v>3</v>
      </c>
      <c r="BG901140" s="7">
        <v>75</v>
      </c>
      <c r="BH901140" s="7">
        <v>1</v>
      </c>
      <c r="BJ901140" s="7">
        <v>1</v>
      </c>
      <c r="BK901140" s="7">
        <v>94</v>
      </c>
      <c r="BL901140" s="7">
        <v>638</v>
      </c>
      <c r="BN901140" s="7">
        <v>1</v>
      </c>
      <c r="BP901140" s="7">
        <v>25</v>
      </c>
      <c r="BR901140" s="7">
        <v>14</v>
      </c>
      <c r="BT901140" s="7">
        <v>2</v>
      </c>
      <c r="BV901140" s="7">
        <v>1</v>
      </c>
      <c r="BW901140" s="7">
        <v>4</v>
      </c>
      <c r="BX901140" s="7">
        <v>11</v>
      </c>
      <c r="BY901140" s="7">
        <v>32</v>
      </c>
      <c r="BZ901140" s="7">
        <v>1</v>
      </c>
      <c r="CC901140" s="7">
        <v>7</v>
      </c>
      <c r="CD901140" s="7">
        <v>6</v>
      </c>
      <c r="CE901140" s="7">
        <v>20</v>
      </c>
      <c r="CF901140" s="7">
        <v>2</v>
      </c>
      <c r="CG901140" s="7">
        <v>5</v>
      </c>
      <c r="CH901140" s="7">
        <v>7</v>
      </c>
      <c r="CI901140" s="7">
        <v>66</v>
      </c>
      <c r="CJ901140" s="7">
        <v>3</v>
      </c>
      <c r="CK901140" s="7">
        <v>1</v>
      </c>
      <c r="CL901140" s="7">
        <v>1696</v>
      </c>
    </row>
    <row r="901141" spans="1:90" x14ac:dyDescent="0.25">
      <c r="A901141" s="17" t="s">
        <v>50</v>
      </c>
      <c r="AY901141" s="7">
        <v>5</v>
      </c>
      <c r="CE901141" s="7">
        <v>1</v>
      </c>
      <c r="CH901141" s="7">
        <v>5</v>
      </c>
      <c r="CL901141" s="7">
        <v>178</v>
      </c>
    </row>
    <row r="901142" spans="1:90" x14ac:dyDescent="0.25">
      <c r="A901142" s="1" t="s">
        <v>26</v>
      </c>
      <c r="BG901142" s="7">
        <v>2</v>
      </c>
      <c r="BV901142" s="7">
        <v>6</v>
      </c>
      <c r="BY901142" s="7">
        <v>15</v>
      </c>
      <c r="CL901142" s="7">
        <v>1</v>
      </c>
    </row>
    <row r="901143" spans="1:90" x14ac:dyDescent="0.25">
      <c r="A901143" s="16" t="s">
        <v>27</v>
      </c>
      <c r="BG901143" s="7">
        <v>18</v>
      </c>
      <c r="BS901143" s="7">
        <v>2</v>
      </c>
    </row>
    <row r="901144" spans="1:90" x14ac:dyDescent="0.25">
      <c r="A901144" s="16" t="s">
        <v>28</v>
      </c>
      <c r="BA901144" s="7">
        <v>1933</v>
      </c>
      <c r="BG901144" s="7">
        <v>4</v>
      </c>
      <c r="BL901144" s="7">
        <v>59</v>
      </c>
      <c r="BO901144" s="7">
        <v>5</v>
      </c>
      <c r="CH901144" s="7">
        <v>5</v>
      </c>
      <c r="CI901144" s="7">
        <v>1</v>
      </c>
      <c r="CL901144" s="7">
        <v>161</v>
      </c>
    </row>
    <row r="901145" spans="1:90" x14ac:dyDescent="0.25">
      <c r="A901145" s="16" t="s">
        <v>29</v>
      </c>
      <c r="AN901145" s="13">
        <v>2</v>
      </c>
    </row>
    <row r="901146" spans="1:90" x14ac:dyDescent="0.25">
      <c r="A901146" s="1" t="s">
        <v>30</v>
      </c>
      <c r="AI901146" s="7">
        <v>1</v>
      </c>
      <c r="AY901146" s="7">
        <v>96</v>
      </c>
      <c r="BG901146" s="7">
        <v>27</v>
      </c>
      <c r="BY901146" s="7">
        <v>17</v>
      </c>
    </row>
    <row r="901147" spans="1:90" x14ac:dyDescent="0.25">
      <c r="A901147" s="17" t="s">
        <v>51</v>
      </c>
      <c r="AO901147" s="7">
        <v>2</v>
      </c>
      <c r="AT901147" s="7">
        <v>8</v>
      </c>
      <c r="AY901147" s="7">
        <v>24</v>
      </c>
      <c r="BG901147" s="7">
        <v>3</v>
      </c>
      <c r="BY901147" s="7">
        <v>4</v>
      </c>
    </row>
    <row r="901148" spans="1:90" x14ac:dyDescent="0.25">
      <c r="A901148" s="16" t="s">
        <v>31</v>
      </c>
      <c r="AJ901148" s="7">
        <v>3</v>
      </c>
      <c r="AL901148" s="13">
        <v>109</v>
      </c>
      <c r="AM901148" s="7">
        <v>6</v>
      </c>
      <c r="AN901148" s="7">
        <v>25</v>
      </c>
      <c r="AO901148" s="7">
        <v>10</v>
      </c>
      <c r="BG901148" s="7">
        <v>3</v>
      </c>
      <c r="BS901148" s="7">
        <v>4</v>
      </c>
      <c r="CC901148" s="7">
        <v>4</v>
      </c>
      <c r="CI901148" s="7">
        <v>2</v>
      </c>
      <c r="CL901148" s="7">
        <v>3</v>
      </c>
    </row>
    <row r="901149" spans="1:90" x14ac:dyDescent="0.25">
      <c r="A901149" s="16" t="s">
        <v>32</v>
      </c>
    </row>
    <row r="901150" spans="1:90" x14ac:dyDescent="0.25">
      <c r="A901150" s="16" t="s">
        <v>33</v>
      </c>
      <c r="BG901150" s="7">
        <v>2</v>
      </c>
      <c r="BL901150" s="7">
        <v>2</v>
      </c>
      <c r="BS901150" s="7">
        <v>4</v>
      </c>
    </row>
    <row r="901151" spans="1:90" x14ac:dyDescent="0.25">
      <c r="A901151" s="1" t="s">
        <v>34</v>
      </c>
      <c r="AI901151" s="7">
        <v>73</v>
      </c>
    </row>
    <row r="901152" spans="1:90" x14ac:dyDescent="0.25">
      <c r="A901152" s="16" t="s">
        <v>35</v>
      </c>
      <c r="AK901152" s="7">
        <v>15</v>
      </c>
      <c r="AL901152" s="13">
        <v>72</v>
      </c>
      <c r="AM901152" s="7">
        <v>7</v>
      </c>
      <c r="AN901152" s="7">
        <v>1</v>
      </c>
      <c r="AO901152" s="7">
        <v>10</v>
      </c>
      <c r="BG901152" s="7">
        <v>2</v>
      </c>
      <c r="BS901152" s="7">
        <v>12</v>
      </c>
      <c r="CC901152" s="7">
        <v>4</v>
      </c>
      <c r="CE901152" s="7">
        <v>1</v>
      </c>
    </row>
    <row r="901153" spans="1:90" x14ac:dyDescent="0.25">
      <c r="A901153" s="1" t="s">
        <v>36</v>
      </c>
      <c r="AL901153" s="7">
        <v>9</v>
      </c>
      <c r="AM901153" s="7">
        <v>2</v>
      </c>
      <c r="AN901153" s="7">
        <v>3</v>
      </c>
      <c r="AO901153" s="7">
        <v>5</v>
      </c>
      <c r="BQ901153" s="7">
        <v>1</v>
      </c>
    </row>
    <row r="901154" spans="1:90" x14ac:dyDescent="0.25">
      <c r="A901154" s="1" t="s">
        <v>37</v>
      </c>
      <c r="BS901154" s="7">
        <v>34</v>
      </c>
    </row>
    <row r="901155" spans="1:90" x14ac:dyDescent="0.25">
      <c r="A901155" s="1" t="s">
        <v>38</v>
      </c>
      <c r="AI901155" s="7">
        <v>1</v>
      </c>
    </row>
    <row r="901156" spans="1:90" x14ac:dyDescent="0.25">
      <c r="A901156" s="1" t="s">
        <v>39</v>
      </c>
      <c r="AI901156" s="7">
        <v>1</v>
      </c>
      <c r="CL901156" s="7">
        <v>1</v>
      </c>
    </row>
    <row r="901157" spans="1:90" x14ac:dyDescent="0.25">
      <c r="A901157" s="1" t="s">
        <v>40</v>
      </c>
      <c r="AK901157" s="13">
        <v>1</v>
      </c>
    </row>
    <row r="901158" spans="1:90" x14ac:dyDescent="0.25">
      <c r="A901158" s="1" t="s">
        <v>41</v>
      </c>
      <c r="AN901158" s="7">
        <v>2</v>
      </c>
      <c r="CI901158" s="7">
        <v>2</v>
      </c>
      <c r="CL901158" s="7">
        <v>1</v>
      </c>
    </row>
    <row r="901159" spans="1:90" x14ac:dyDescent="0.25">
      <c r="A901159" s="1" t="s">
        <v>42</v>
      </c>
      <c r="AN901159" s="7">
        <v>3</v>
      </c>
      <c r="BS901159" s="7">
        <v>2</v>
      </c>
    </row>
    <row r="901160" spans="1:90" x14ac:dyDescent="0.25">
      <c r="A901160" s="17" t="s">
        <v>52</v>
      </c>
      <c r="AN901160" s="7">
        <v>1</v>
      </c>
      <c r="BG901160" s="7">
        <v>2</v>
      </c>
      <c r="CL901160" s="7">
        <v>11</v>
      </c>
    </row>
    <row r="901161" spans="1:90" x14ac:dyDescent="0.25">
      <c r="A901161" s="1" t="s">
        <v>43</v>
      </c>
      <c r="BG901161" s="7">
        <v>1</v>
      </c>
    </row>
    <row r="901162" spans="1:90" x14ac:dyDescent="0.25">
      <c r="A901162" s="17" t="s">
        <v>53</v>
      </c>
      <c r="AN901162" s="7">
        <v>16</v>
      </c>
    </row>
    <row r="901163" spans="1:90" x14ac:dyDescent="0.25">
      <c r="A901163" s="1" t="s">
        <v>44</v>
      </c>
      <c r="AM901163" s="7">
        <v>2</v>
      </c>
      <c r="AO901163" s="7">
        <v>8</v>
      </c>
    </row>
    <row r="901164" spans="1:90" x14ac:dyDescent="0.25">
      <c r="A901164" s="1" t="s">
        <v>45</v>
      </c>
      <c r="BG901164" s="7">
        <v>3</v>
      </c>
    </row>
    <row r="901165" spans="1:90" x14ac:dyDescent="0.25">
      <c r="A901165" s="1" t="s">
        <v>46</v>
      </c>
      <c r="BY901165" s="7">
        <v>4</v>
      </c>
    </row>
    <row r="901166" spans="1:90" x14ac:dyDescent="0.25">
      <c r="A901166" s="16" t="s">
        <v>47</v>
      </c>
      <c r="AK901166" s="13" t="s">
        <v>132</v>
      </c>
      <c r="AL901166" s="13" t="s">
        <v>134</v>
      </c>
      <c r="AQ901166" s="13" t="s">
        <v>142</v>
      </c>
      <c r="AR901166" s="13"/>
      <c r="AS901166" s="7" t="s">
        <v>146</v>
      </c>
      <c r="AZ901166" s="7" t="s">
        <v>159</v>
      </c>
      <c r="CF901166" s="7" t="s">
        <v>199</v>
      </c>
      <c r="CI901166" s="7" t="s">
        <v>205</v>
      </c>
    </row>
    <row r="917496" spans="1:90" x14ac:dyDescent="0.25">
      <c r="A917496" s="1" t="s">
        <v>0</v>
      </c>
      <c r="B917496" s="13" t="s">
        <v>67</v>
      </c>
      <c r="C917496" s="7" t="s">
        <v>71</v>
      </c>
      <c r="D917496" s="7" t="s">
        <v>73</v>
      </c>
      <c r="E917496" s="7" t="s">
        <v>77</v>
      </c>
      <c r="F917496" s="7" t="s">
        <v>79</v>
      </c>
      <c r="G917496" s="7" t="s">
        <v>81</v>
      </c>
      <c r="H917496" s="7" t="s">
        <v>83</v>
      </c>
      <c r="I917496" s="7" t="s">
        <v>86</v>
      </c>
      <c r="J917496" s="7" t="s">
        <v>87</v>
      </c>
      <c r="K917496" s="7" t="s">
        <v>89</v>
      </c>
      <c r="L917496" s="7" t="s">
        <v>90</v>
      </c>
      <c r="M917496" s="7" t="s">
        <v>91</v>
      </c>
      <c r="N917496" s="7" t="s">
        <v>93</v>
      </c>
      <c r="O917496" s="7" t="s">
        <v>94</v>
      </c>
      <c r="P917496" s="7" t="s">
        <v>96</v>
      </c>
      <c r="Q917496" s="7" t="s">
        <v>97</v>
      </c>
      <c r="R917496" s="7" t="s">
        <v>100</v>
      </c>
      <c r="S917496" s="7" t="s">
        <v>102</v>
      </c>
      <c r="T917496" s="7" t="s">
        <v>103</v>
      </c>
      <c r="U917496" s="7" t="s">
        <v>105</v>
      </c>
      <c r="V917496" s="7" t="s">
        <v>106</v>
      </c>
      <c r="W917496" s="7" t="s">
        <v>108</v>
      </c>
      <c r="X917496" s="7" t="s">
        <v>110</v>
      </c>
      <c r="Y917496" s="7" t="s">
        <v>111</v>
      </c>
      <c r="Z917496" s="7" t="s">
        <v>112</v>
      </c>
      <c r="AA917496" s="7" t="s">
        <v>113</v>
      </c>
      <c r="AB917496" s="7" t="s">
        <v>115</v>
      </c>
      <c r="AC917496" s="7" t="s">
        <v>117</v>
      </c>
      <c r="AD917496" s="7" t="s">
        <v>119</v>
      </c>
      <c r="AE917496" s="7" t="s">
        <v>120</v>
      </c>
      <c r="AF917496" s="7" t="s">
        <v>121</v>
      </c>
      <c r="AG917496" s="7" t="s">
        <v>123</v>
      </c>
      <c r="AH917496" s="7" t="s">
        <v>125</v>
      </c>
      <c r="AI917496" s="7" t="s">
        <v>127</v>
      </c>
      <c r="AJ917496" s="7" t="s">
        <v>129</v>
      </c>
      <c r="AK917496" s="7" t="s">
        <v>130</v>
      </c>
      <c r="AL917496" s="7" t="s">
        <v>133</v>
      </c>
      <c r="AM917496" s="7" t="s">
        <v>135</v>
      </c>
      <c r="AN917496" s="7" t="s">
        <v>136</v>
      </c>
      <c r="AO917496" s="7" t="s">
        <v>138</v>
      </c>
      <c r="AP917496" s="7" t="s">
        <v>139</v>
      </c>
      <c r="AQ917496" s="7" t="s">
        <v>140</v>
      </c>
      <c r="AR917496" s="7" t="s">
        <v>143</v>
      </c>
      <c r="AS917496" s="7" t="s">
        <v>145</v>
      </c>
      <c r="AT917496" s="7" t="s">
        <v>147</v>
      </c>
      <c r="AU917496" s="7" t="s">
        <v>148</v>
      </c>
      <c r="AV917496" s="7" t="s">
        <v>149</v>
      </c>
      <c r="AW917496" s="7" t="s">
        <v>152</v>
      </c>
      <c r="AX917496" s="7" t="s">
        <v>153</v>
      </c>
      <c r="AY917496" s="7" t="s">
        <v>155</v>
      </c>
      <c r="AZ917496" s="7" t="s">
        <v>158</v>
      </c>
      <c r="BA917496" s="7" t="s">
        <v>160</v>
      </c>
      <c r="BB917496" s="7" t="s">
        <v>161</v>
      </c>
      <c r="BC917496" s="7" t="s">
        <v>162</v>
      </c>
      <c r="BD917496" s="7" t="s">
        <v>163</v>
      </c>
      <c r="BE917496" s="7" t="s">
        <v>164</v>
      </c>
      <c r="BF917496" s="7" t="s">
        <v>165</v>
      </c>
      <c r="BG917496" s="7" t="s">
        <v>166</v>
      </c>
      <c r="BH917496" s="7" t="s">
        <v>167</v>
      </c>
      <c r="BI917496" s="7" t="s">
        <v>168</v>
      </c>
      <c r="BJ917496" s="7" t="s">
        <v>169</v>
      </c>
      <c r="BK917496" s="7" t="s">
        <v>170</v>
      </c>
      <c r="BL917496" s="7" t="s">
        <v>171</v>
      </c>
      <c r="BM917496" s="7" t="s">
        <v>173</v>
      </c>
      <c r="BN917496" s="7" t="s">
        <v>174</v>
      </c>
      <c r="BO917496" s="7" t="s">
        <v>176</v>
      </c>
      <c r="BP917496" s="7" t="s">
        <v>178</v>
      </c>
      <c r="BQ917496" s="7" t="s">
        <v>179</v>
      </c>
      <c r="BR917496" s="7" t="s">
        <v>181</v>
      </c>
      <c r="BS917496" s="7" t="s">
        <v>183</v>
      </c>
      <c r="BT917496" s="7" t="s">
        <v>184</v>
      </c>
      <c r="BU917496" s="7" t="s">
        <v>185</v>
      </c>
      <c r="BV917496" s="7" t="s">
        <v>187</v>
      </c>
      <c r="BW917496" s="7" t="s">
        <v>188</v>
      </c>
      <c r="BX917496" s="7" t="s">
        <v>189</v>
      </c>
      <c r="BY917496" s="7" t="s">
        <v>190</v>
      </c>
      <c r="BZ917496" s="7" t="s">
        <v>192</v>
      </c>
      <c r="CA917496" s="7" t="s">
        <v>193</v>
      </c>
      <c r="CB917496" s="7" t="s">
        <v>194</v>
      </c>
      <c r="CC917496" s="7" t="s">
        <v>195</v>
      </c>
      <c r="CD917496" s="7" t="s">
        <v>196</v>
      </c>
      <c r="CE917496" s="7" t="s">
        <v>197</v>
      </c>
      <c r="CF917496" s="7" t="s">
        <v>198</v>
      </c>
      <c r="CG917496" s="7" t="s">
        <v>200</v>
      </c>
      <c r="CH917496" s="7" t="s">
        <v>202</v>
      </c>
      <c r="CI917496" s="7" t="s">
        <v>204</v>
      </c>
      <c r="CJ917496" s="7" t="s">
        <v>206</v>
      </c>
      <c r="CK917496" s="7" t="s">
        <v>208</v>
      </c>
      <c r="CL917496" s="7" t="s">
        <v>209</v>
      </c>
    </row>
    <row r="917497" spans="1:90" x14ac:dyDescent="0.25">
      <c r="A917497" s="1" t="s">
        <v>1</v>
      </c>
      <c r="B917497" s="7" t="s">
        <v>54</v>
      </c>
      <c r="C917497" s="7" t="s">
        <v>54</v>
      </c>
      <c r="D917497" s="7" t="s">
        <v>57</v>
      </c>
      <c r="E917497" s="7" t="s">
        <v>57</v>
      </c>
      <c r="F917497" s="7" t="s">
        <v>57</v>
      </c>
      <c r="G917497" s="7" t="s">
        <v>57</v>
      </c>
      <c r="H917497" s="7" t="s">
        <v>57</v>
      </c>
      <c r="I917497" s="7" t="s">
        <v>54</v>
      </c>
      <c r="J917497" s="7" t="s">
        <v>57</v>
      </c>
      <c r="K917497" s="7" t="s">
        <v>57</v>
      </c>
      <c r="L917497" s="7" t="s">
        <v>57</v>
      </c>
      <c r="M917497" s="7" t="s">
        <v>57</v>
      </c>
      <c r="N917497" s="7" t="s">
        <v>57</v>
      </c>
      <c r="O917497" s="7" t="s">
        <v>54</v>
      </c>
      <c r="P917497" s="7" t="s">
        <v>57</v>
      </c>
      <c r="Q917497" s="7" t="s">
        <v>57</v>
      </c>
      <c r="R917497" s="7" t="s">
        <v>54</v>
      </c>
      <c r="S917497" s="7" t="s">
        <v>57</v>
      </c>
      <c r="T917497" s="7" t="s">
        <v>57</v>
      </c>
      <c r="U917497" s="7" t="s">
        <v>57</v>
      </c>
      <c r="V917497" s="7" t="s">
        <v>57</v>
      </c>
      <c r="W917497" s="7" t="s">
        <v>54</v>
      </c>
      <c r="X917497" s="7" t="s">
        <v>57</v>
      </c>
      <c r="Y917497" s="7" t="s">
        <v>57</v>
      </c>
      <c r="Z917497" s="7" t="s">
        <v>54</v>
      </c>
      <c r="AA917497" s="7" t="s">
        <v>57</v>
      </c>
      <c r="AB917497" s="7" t="s">
        <v>57</v>
      </c>
      <c r="AC917497" s="7" t="s">
        <v>54</v>
      </c>
      <c r="AD917497" s="7" t="s">
        <v>57</v>
      </c>
      <c r="AE917497" s="7" t="s">
        <v>57</v>
      </c>
      <c r="AF917497" s="7" t="s">
        <v>54</v>
      </c>
      <c r="AG917497" s="7" t="s">
        <v>57</v>
      </c>
      <c r="AH917497" s="7" t="s">
        <v>57</v>
      </c>
      <c r="AI917497" s="7" t="s">
        <v>57</v>
      </c>
      <c r="AJ917497" s="7" t="s">
        <v>54</v>
      </c>
      <c r="AK917497" s="7" t="s">
        <v>54</v>
      </c>
      <c r="AL917497" s="7" t="s">
        <v>54</v>
      </c>
      <c r="AM917497" s="7" t="s">
        <v>54</v>
      </c>
      <c r="AN917497" s="7" t="s">
        <v>57</v>
      </c>
      <c r="AO917497" s="7" t="s">
        <v>54</v>
      </c>
      <c r="AP917497" s="7" t="s">
        <v>57</v>
      </c>
      <c r="AQ917497" s="7" t="s">
        <v>57</v>
      </c>
      <c r="AR917497" s="7" t="s">
        <v>57</v>
      </c>
      <c r="AS917497" s="7" t="s">
        <v>57</v>
      </c>
      <c r="AT917497" s="7" t="s">
        <v>54</v>
      </c>
      <c r="AU917497" s="7" t="s">
        <v>54</v>
      </c>
      <c r="AV917497" s="7" t="s">
        <v>57</v>
      </c>
      <c r="AW917497" s="7" t="s">
        <v>57</v>
      </c>
      <c r="AX917497" s="7" t="s">
        <v>57</v>
      </c>
      <c r="AY917497" s="7" t="s">
        <v>54</v>
      </c>
      <c r="AZ917497" s="7" t="s">
        <v>54</v>
      </c>
      <c r="BA917497" s="7" t="s">
        <v>54</v>
      </c>
      <c r="BB917497" s="7" t="s">
        <v>57</v>
      </c>
      <c r="BC917497" s="7" t="s">
        <v>57</v>
      </c>
      <c r="BD917497" s="7" t="s">
        <v>57</v>
      </c>
      <c r="BE917497" s="7" t="s">
        <v>57</v>
      </c>
      <c r="BF917497" s="7" t="s">
        <v>54</v>
      </c>
      <c r="BG917497" s="7" t="s">
        <v>57</v>
      </c>
      <c r="BH917497" s="7" t="s">
        <v>54</v>
      </c>
      <c r="BI917497" s="7" t="s">
        <v>57</v>
      </c>
      <c r="BJ917497" s="7" t="s">
        <v>57</v>
      </c>
      <c r="BK917497" s="7" t="s">
        <v>57</v>
      </c>
      <c r="BL917497" s="7" t="s">
        <v>57</v>
      </c>
      <c r="BM917497" s="7" t="s">
        <v>57</v>
      </c>
      <c r="BN917497" s="7" t="s">
        <v>54</v>
      </c>
      <c r="BO917497" s="7" t="s">
        <v>57</v>
      </c>
      <c r="BP917497" s="7" t="s">
        <v>54</v>
      </c>
      <c r="BQ917497" s="7" t="s">
        <v>57</v>
      </c>
      <c r="BR917497" s="7" t="s">
        <v>57</v>
      </c>
      <c r="BS917497" s="7" t="s">
        <v>57</v>
      </c>
      <c r="BT917497" s="7" t="s">
        <v>57</v>
      </c>
      <c r="BU917497" s="7" t="s">
        <v>54</v>
      </c>
      <c r="BV917497" s="7" t="s">
        <v>57</v>
      </c>
      <c r="BW917497" s="7" t="s">
        <v>54</v>
      </c>
      <c r="BX917497" s="7" t="s">
        <v>54</v>
      </c>
      <c r="BY917497" s="7" t="s">
        <v>57</v>
      </c>
      <c r="BZ917497" s="7" t="s">
        <v>57</v>
      </c>
      <c r="CA917497" s="7" t="s">
        <v>57</v>
      </c>
      <c r="CB917497" s="7" t="s">
        <v>54</v>
      </c>
      <c r="CC917497" s="7" t="s">
        <v>54</v>
      </c>
      <c r="CD917497" s="7" t="s">
        <v>57</v>
      </c>
      <c r="CE917497" s="7" t="s">
        <v>54</v>
      </c>
      <c r="CF917497" s="7" t="s">
        <v>57</v>
      </c>
      <c r="CG917497" s="7" t="s">
        <v>57</v>
      </c>
      <c r="CH917497" s="7" t="s">
        <v>57</v>
      </c>
      <c r="CI917497" s="7" t="s">
        <v>57</v>
      </c>
      <c r="CJ917497" s="7" t="s">
        <v>57</v>
      </c>
      <c r="CK917497" s="7" t="s">
        <v>57</v>
      </c>
      <c r="CL917497" s="7" t="s">
        <v>57</v>
      </c>
    </row>
    <row r="917498" spans="1:90" x14ac:dyDescent="0.25">
      <c r="A917498" s="1" t="s">
        <v>2</v>
      </c>
      <c r="B917498" s="9">
        <v>50</v>
      </c>
      <c r="C917498" s="10">
        <v>58</v>
      </c>
      <c r="D917498" s="10">
        <v>11</v>
      </c>
      <c r="E917498" s="10">
        <v>22</v>
      </c>
      <c r="F917498" s="10">
        <v>37</v>
      </c>
      <c r="G917498" s="10">
        <v>39</v>
      </c>
      <c r="H917498" s="10">
        <v>50</v>
      </c>
      <c r="I917498" s="10">
        <v>1</v>
      </c>
      <c r="J917498" s="10">
        <v>1</v>
      </c>
      <c r="K917498" s="10">
        <v>7</v>
      </c>
      <c r="L917498" s="10">
        <v>18</v>
      </c>
      <c r="M917498" s="10">
        <v>35</v>
      </c>
      <c r="N917498" s="10">
        <v>22</v>
      </c>
      <c r="O917498" s="10">
        <v>55</v>
      </c>
      <c r="P917498" s="10">
        <v>3</v>
      </c>
      <c r="Q917498" s="10">
        <v>21</v>
      </c>
      <c r="R917498" s="10">
        <v>23</v>
      </c>
      <c r="S917498" s="10">
        <v>26</v>
      </c>
      <c r="T917498" s="10">
        <v>30</v>
      </c>
      <c r="U917498" s="10">
        <v>21</v>
      </c>
      <c r="V917498" s="10">
        <v>33</v>
      </c>
      <c r="W917498" s="10">
        <v>2</v>
      </c>
      <c r="X917498" s="10">
        <v>15</v>
      </c>
      <c r="Y917498" s="10">
        <v>39</v>
      </c>
      <c r="Z917498" s="10">
        <v>36</v>
      </c>
      <c r="AA917498" s="10">
        <v>45</v>
      </c>
      <c r="AB917498" s="10">
        <v>53</v>
      </c>
      <c r="AC917498" s="7" t="s">
        <v>118</v>
      </c>
      <c r="AD917498" s="10" t="s">
        <v>118</v>
      </c>
      <c r="AE917498" s="10" t="s">
        <v>118</v>
      </c>
      <c r="AF917498" s="10">
        <v>21</v>
      </c>
      <c r="AG917498" s="10">
        <v>52</v>
      </c>
      <c r="AH917498" s="7">
        <v>62</v>
      </c>
      <c r="AI917498" s="7">
        <v>41</v>
      </c>
      <c r="AJ917498" s="7">
        <v>18</v>
      </c>
      <c r="AK917498" s="7">
        <v>52</v>
      </c>
      <c r="AL917498" s="10">
        <v>55</v>
      </c>
      <c r="AM917498" s="10">
        <v>33</v>
      </c>
      <c r="AN917498" s="10">
        <v>30</v>
      </c>
      <c r="AO917498" s="7">
        <v>38</v>
      </c>
      <c r="AP917498" s="9">
        <v>38</v>
      </c>
      <c r="AQ917498" s="7">
        <v>44</v>
      </c>
      <c r="AR917498" s="7">
        <v>50</v>
      </c>
      <c r="AS917498" s="7">
        <v>55</v>
      </c>
      <c r="AT917498" s="9">
        <v>1</v>
      </c>
      <c r="AU917498" s="9">
        <v>24</v>
      </c>
      <c r="AV917498" s="7">
        <v>28</v>
      </c>
      <c r="AW917498" s="9">
        <v>38</v>
      </c>
      <c r="AX917498" s="10">
        <v>21</v>
      </c>
      <c r="AY917498" s="9">
        <v>42</v>
      </c>
      <c r="AZ917498" s="10">
        <v>13</v>
      </c>
      <c r="BA917498" s="10">
        <v>21</v>
      </c>
      <c r="BB917498" s="10">
        <v>36</v>
      </c>
      <c r="BC917498" s="10">
        <v>57</v>
      </c>
      <c r="BD917498" s="10">
        <v>52</v>
      </c>
      <c r="BE917498" s="10">
        <v>12</v>
      </c>
      <c r="BF917498" s="10">
        <v>49</v>
      </c>
      <c r="BG917498" s="10">
        <v>48</v>
      </c>
      <c r="BH917498" s="10">
        <v>1</v>
      </c>
      <c r="BI917498" s="10">
        <v>40</v>
      </c>
      <c r="BJ917498" s="10">
        <v>42</v>
      </c>
      <c r="BK917498" s="10">
        <v>51</v>
      </c>
      <c r="BL917498" s="10">
        <v>2</v>
      </c>
      <c r="BM917498" s="10">
        <v>31</v>
      </c>
      <c r="BN917498" s="10">
        <v>43</v>
      </c>
      <c r="BO917498" s="10">
        <v>56</v>
      </c>
      <c r="BP917498" s="10">
        <v>2</v>
      </c>
      <c r="BQ917498" s="10">
        <v>14</v>
      </c>
      <c r="BR917498" s="10">
        <v>44</v>
      </c>
      <c r="BS917498" s="10">
        <v>68</v>
      </c>
      <c r="BT917498" s="10">
        <v>30</v>
      </c>
      <c r="BU917498" s="10">
        <v>53</v>
      </c>
      <c r="BV917498" s="10">
        <v>47</v>
      </c>
      <c r="BW917498" s="10">
        <v>41</v>
      </c>
      <c r="BX917498" s="10">
        <v>21</v>
      </c>
      <c r="BY917498" s="10">
        <v>32</v>
      </c>
      <c r="BZ917498" s="10">
        <v>9</v>
      </c>
      <c r="CA917498" s="10">
        <v>33</v>
      </c>
      <c r="CB917498" s="10">
        <v>39</v>
      </c>
      <c r="CC917498" s="10">
        <v>6</v>
      </c>
      <c r="CD917498" s="10">
        <v>18</v>
      </c>
      <c r="CE917498" s="10">
        <v>7</v>
      </c>
      <c r="CF917498" s="10">
        <v>43</v>
      </c>
      <c r="CG917498" s="7">
        <v>36</v>
      </c>
      <c r="CH917498" s="7">
        <v>45</v>
      </c>
      <c r="CI917498" s="7">
        <v>47</v>
      </c>
      <c r="CJ917498" s="7">
        <v>18</v>
      </c>
      <c r="CK917498" s="10" t="s">
        <v>118</v>
      </c>
      <c r="CL917498" s="7" t="s">
        <v>210</v>
      </c>
    </row>
    <row r="917499" spans="1:90" x14ac:dyDescent="0.25">
      <c r="A917499" s="1" t="s">
        <v>3</v>
      </c>
      <c r="B917499" s="7">
        <v>9</v>
      </c>
      <c r="C917499" s="7">
        <v>5</v>
      </c>
      <c r="D917499" s="7">
        <v>9</v>
      </c>
      <c r="E917499" s="7">
        <v>8</v>
      </c>
      <c r="F917499" s="7">
        <v>6</v>
      </c>
      <c r="G917499" s="7">
        <v>8</v>
      </c>
      <c r="H917499" s="7">
        <v>8</v>
      </c>
      <c r="I917499" s="7">
        <v>7</v>
      </c>
      <c r="J917499" s="13">
        <v>3</v>
      </c>
      <c r="K917499" s="13">
        <v>4</v>
      </c>
      <c r="L917499" s="7">
        <v>7</v>
      </c>
      <c r="M917499" s="13">
        <v>12</v>
      </c>
      <c r="N917499" s="7">
        <v>10</v>
      </c>
      <c r="O917499" s="7">
        <v>10</v>
      </c>
      <c r="P917499" s="7">
        <v>10</v>
      </c>
      <c r="Q917499" s="7">
        <v>7</v>
      </c>
      <c r="R917499" s="7">
        <v>5</v>
      </c>
      <c r="S917499" s="7">
        <v>5</v>
      </c>
      <c r="T917499" s="7">
        <v>11</v>
      </c>
      <c r="U917499" s="7">
        <v>7</v>
      </c>
      <c r="V917499" s="7">
        <v>8</v>
      </c>
      <c r="W917499" s="13">
        <v>12</v>
      </c>
      <c r="X917499" s="7">
        <v>5</v>
      </c>
      <c r="Y917499" s="7">
        <v>9</v>
      </c>
      <c r="Z917499" s="7">
        <v>9</v>
      </c>
      <c r="AA917499" s="7">
        <v>10</v>
      </c>
      <c r="AB917499" s="7">
        <v>5</v>
      </c>
      <c r="AC917499" s="7">
        <v>6</v>
      </c>
      <c r="AD917499" s="7">
        <v>7</v>
      </c>
      <c r="AE917499" s="7">
        <v>8</v>
      </c>
      <c r="AF917499" s="7">
        <v>6</v>
      </c>
      <c r="AG917499" s="7">
        <v>10</v>
      </c>
      <c r="AH917499" s="7">
        <v>8</v>
      </c>
      <c r="AI917499" s="7">
        <v>8</v>
      </c>
      <c r="AJ917499" s="7">
        <v>6</v>
      </c>
      <c r="AK917499" s="7">
        <v>5</v>
      </c>
      <c r="AL917499" s="7">
        <v>7</v>
      </c>
      <c r="AM917499" s="7">
        <v>11</v>
      </c>
      <c r="AN917499" s="7">
        <v>10</v>
      </c>
      <c r="AO917499" s="7">
        <v>9</v>
      </c>
      <c r="AP917499" s="7">
        <v>8</v>
      </c>
      <c r="AQ917499" s="7">
        <v>5</v>
      </c>
      <c r="AR917499" s="7">
        <v>7</v>
      </c>
      <c r="AS917499" s="7">
        <v>8</v>
      </c>
      <c r="AT917499" s="7">
        <v>8</v>
      </c>
      <c r="AU917499" s="7">
        <v>11</v>
      </c>
      <c r="AV917499" s="7">
        <v>7</v>
      </c>
      <c r="AW917499" s="7">
        <v>9</v>
      </c>
      <c r="AX917499" s="7">
        <v>6</v>
      </c>
      <c r="AY917499" s="7">
        <v>10</v>
      </c>
      <c r="AZ917499" s="7">
        <v>8</v>
      </c>
      <c r="BA917499" s="7">
        <v>5</v>
      </c>
      <c r="BB917499" s="7">
        <v>8</v>
      </c>
      <c r="BC917499" s="7">
        <v>9</v>
      </c>
      <c r="BD917499" s="7">
        <v>6</v>
      </c>
      <c r="BE917499" s="13">
        <v>6</v>
      </c>
      <c r="BF917499" s="7">
        <v>8</v>
      </c>
      <c r="BG917499" s="7">
        <v>9</v>
      </c>
      <c r="BH917499" s="13">
        <v>4</v>
      </c>
      <c r="BI917499" s="7">
        <v>7</v>
      </c>
      <c r="BJ917499" s="13">
        <v>6</v>
      </c>
      <c r="BK917499" s="13">
        <v>6</v>
      </c>
      <c r="BL917499" s="13">
        <v>3</v>
      </c>
      <c r="BM917499" s="7">
        <v>8</v>
      </c>
      <c r="BN917499" s="7">
        <v>11</v>
      </c>
      <c r="BO917499" s="7">
        <v>7</v>
      </c>
      <c r="BP917499" s="13">
        <v>4</v>
      </c>
      <c r="BQ917499" s="7">
        <v>8</v>
      </c>
      <c r="BR917499" s="7">
        <v>5</v>
      </c>
      <c r="BS917499" s="7">
        <v>9</v>
      </c>
      <c r="BT917499" s="13">
        <v>6</v>
      </c>
      <c r="BU917499" s="7">
        <v>11</v>
      </c>
      <c r="BV917499" s="7">
        <v>9</v>
      </c>
      <c r="BW917499" s="7">
        <v>7</v>
      </c>
      <c r="BX917499" s="7">
        <v>9</v>
      </c>
      <c r="BY917499" s="7">
        <v>9</v>
      </c>
      <c r="BZ917499" s="7">
        <v>8</v>
      </c>
      <c r="CA917499" s="7">
        <v>7</v>
      </c>
      <c r="CB917499" s="7">
        <v>5</v>
      </c>
      <c r="CC917499" s="7">
        <v>5</v>
      </c>
      <c r="CD917499" s="13">
        <v>6</v>
      </c>
      <c r="CE917499" s="7">
        <v>11</v>
      </c>
      <c r="CF917499" s="7">
        <v>9</v>
      </c>
      <c r="CG917499" s="7">
        <v>7</v>
      </c>
      <c r="CH917499" s="7">
        <v>7</v>
      </c>
      <c r="CI917499" s="7">
        <v>5</v>
      </c>
      <c r="CJ917499" s="7">
        <v>7</v>
      </c>
      <c r="CK917499" s="7">
        <v>7</v>
      </c>
      <c r="CL917499" s="7">
        <v>4</v>
      </c>
    </row>
    <row r="917500" spans="1:90" x14ac:dyDescent="0.25">
      <c r="A917500" s="1" t="s">
        <v>4</v>
      </c>
      <c r="B917500" s="7">
        <v>2007</v>
      </c>
      <c r="C917500" s="7">
        <v>2007</v>
      </c>
      <c r="D917500" s="7">
        <v>2008</v>
      </c>
      <c r="E917500" s="7">
        <v>2008</v>
      </c>
      <c r="F917500" s="7">
        <v>2008</v>
      </c>
      <c r="G917500" s="7">
        <v>2008</v>
      </c>
      <c r="H917500" s="7">
        <v>2008</v>
      </c>
      <c r="I917500" s="7">
        <v>2009</v>
      </c>
      <c r="J917500" s="7">
        <v>2010</v>
      </c>
      <c r="K917500" s="7">
        <v>2010</v>
      </c>
      <c r="L917500" s="7">
        <v>2010</v>
      </c>
      <c r="M917500" s="7">
        <v>2010</v>
      </c>
      <c r="N917500" s="7">
        <v>2011</v>
      </c>
      <c r="O917500" s="7">
        <v>2011</v>
      </c>
      <c r="P917500" s="13">
        <v>2012</v>
      </c>
      <c r="Q917500" s="7">
        <v>2012</v>
      </c>
      <c r="R917500" s="7">
        <v>2012</v>
      </c>
      <c r="S917500" s="7">
        <v>2012</v>
      </c>
      <c r="T917500" s="13">
        <v>2012</v>
      </c>
      <c r="U917500" s="13">
        <v>2015</v>
      </c>
      <c r="V917500" s="13">
        <v>2015</v>
      </c>
      <c r="W917500" s="7">
        <v>2016</v>
      </c>
      <c r="X917500" s="13">
        <v>2016</v>
      </c>
      <c r="Y917500" s="7">
        <v>2016</v>
      </c>
      <c r="Z917500" s="7">
        <v>2017</v>
      </c>
      <c r="AA917500" s="7">
        <v>2017</v>
      </c>
      <c r="AB917500" s="7">
        <v>2017</v>
      </c>
      <c r="AC917500" s="7">
        <v>2019</v>
      </c>
      <c r="AD917500" s="7">
        <v>2019</v>
      </c>
      <c r="AE917500" s="7">
        <v>2019</v>
      </c>
      <c r="AF917500" s="7">
        <v>2002</v>
      </c>
      <c r="AG917500" s="7">
        <v>2003</v>
      </c>
      <c r="AH917500" s="7">
        <v>1988</v>
      </c>
      <c r="AI917500" s="7">
        <v>1989</v>
      </c>
      <c r="AJ917500" s="7">
        <v>1994</v>
      </c>
      <c r="AK917500" s="7">
        <v>1995</v>
      </c>
      <c r="AL917500" s="7">
        <v>2002</v>
      </c>
      <c r="AM917500" s="7">
        <v>2003</v>
      </c>
      <c r="AN917500" s="7">
        <v>2003</v>
      </c>
      <c r="AO917500" s="7">
        <v>2005</v>
      </c>
      <c r="AP917500" s="7">
        <v>2007</v>
      </c>
      <c r="AQ917500" s="7">
        <v>2007</v>
      </c>
      <c r="AR917500" s="7">
        <v>2007</v>
      </c>
      <c r="AS917500" s="7">
        <v>2007</v>
      </c>
      <c r="AT917500" s="7">
        <v>2007</v>
      </c>
      <c r="AU917500" s="7">
        <v>2007</v>
      </c>
      <c r="AV917500" s="7">
        <v>2007</v>
      </c>
      <c r="AW917500" s="7">
        <v>2007</v>
      </c>
      <c r="AX917500" s="7">
        <v>2007</v>
      </c>
      <c r="AY917500" s="7">
        <v>2007</v>
      </c>
      <c r="AZ917500" s="7">
        <v>2008</v>
      </c>
      <c r="BA917500" s="7">
        <v>2008</v>
      </c>
      <c r="BB917500" s="7">
        <v>2008</v>
      </c>
      <c r="BC917500" s="7">
        <v>2008</v>
      </c>
      <c r="BD917500" s="7">
        <v>2008</v>
      </c>
      <c r="BE917500" s="7">
        <v>2009</v>
      </c>
      <c r="BF917500" s="7">
        <v>2009</v>
      </c>
      <c r="BG917500" s="7">
        <v>2009</v>
      </c>
      <c r="BH917500" s="7">
        <v>2010</v>
      </c>
      <c r="BI917500" s="7">
        <v>2010</v>
      </c>
      <c r="BJ917500" s="7">
        <v>2010</v>
      </c>
      <c r="BK917500" s="7">
        <v>2010</v>
      </c>
      <c r="BL917500" s="7">
        <v>2010</v>
      </c>
      <c r="BM917500" s="7">
        <v>2010</v>
      </c>
      <c r="BN917500" s="7">
        <v>2011</v>
      </c>
      <c r="BO917500" s="7">
        <v>2011</v>
      </c>
      <c r="BP917500" s="7">
        <v>2011</v>
      </c>
      <c r="BQ917500" s="7">
        <v>2011</v>
      </c>
      <c r="BR917500" s="7">
        <v>2011</v>
      </c>
      <c r="BS917500" s="7">
        <v>2011</v>
      </c>
      <c r="BT917500" s="7">
        <v>2011</v>
      </c>
      <c r="BU917500" s="13">
        <v>2012</v>
      </c>
      <c r="BV917500" s="13">
        <v>2013</v>
      </c>
      <c r="BW917500" s="13">
        <v>2013</v>
      </c>
      <c r="BX917500" s="13">
        <v>2013</v>
      </c>
      <c r="BY917500" s="13">
        <v>2014</v>
      </c>
      <c r="BZ917500" s="13">
        <v>2014</v>
      </c>
      <c r="CA917500" s="13">
        <v>2015</v>
      </c>
      <c r="CB917500" s="13">
        <v>2015</v>
      </c>
      <c r="CC917500" s="13">
        <v>2015</v>
      </c>
      <c r="CD917500" s="13">
        <v>2016</v>
      </c>
      <c r="CE917500" s="7">
        <v>2017</v>
      </c>
      <c r="CF917500" s="7">
        <v>2017</v>
      </c>
      <c r="CG917500" s="7">
        <v>2018</v>
      </c>
      <c r="CH917500" s="7">
        <v>2018</v>
      </c>
      <c r="CI917500" s="7">
        <v>2018</v>
      </c>
      <c r="CJ917500" s="7">
        <v>2018</v>
      </c>
      <c r="CK917500" s="7">
        <v>2019</v>
      </c>
      <c r="CL917500" s="7">
        <v>2019</v>
      </c>
    </row>
    <row r="917501" spans="1:90" x14ac:dyDescent="0.25">
      <c r="A917501" s="1" t="s">
        <v>5</v>
      </c>
      <c r="B917501" s="14">
        <v>39347</v>
      </c>
      <c r="C917501" s="14">
        <v>39225</v>
      </c>
      <c r="D917501" s="14">
        <v>39701</v>
      </c>
      <c r="E917501" s="14">
        <v>39671</v>
      </c>
      <c r="F917501" s="14">
        <v>39606</v>
      </c>
      <c r="G917501" s="14">
        <v>39675</v>
      </c>
      <c r="H917501" s="14">
        <v>39671</v>
      </c>
      <c r="I917501" s="14">
        <v>40023</v>
      </c>
      <c r="J917501" s="14">
        <v>40258</v>
      </c>
      <c r="K917501" s="14">
        <v>40298</v>
      </c>
      <c r="L917501" s="14">
        <v>40375</v>
      </c>
      <c r="M917501" s="14">
        <v>40543</v>
      </c>
      <c r="N917501" s="14">
        <v>40844</v>
      </c>
      <c r="O917501" s="14">
        <v>40825</v>
      </c>
      <c r="P917501" s="14">
        <v>41185</v>
      </c>
      <c r="Q917501" s="14">
        <v>41106</v>
      </c>
      <c r="R917501" s="14">
        <v>41056</v>
      </c>
      <c r="S917501" s="14">
        <v>41048</v>
      </c>
      <c r="T917501" s="14">
        <v>41220</v>
      </c>
      <c r="U917501" s="14">
        <v>42202</v>
      </c>
      <c r="V917501" s="14">
        <v>42234</v>
      </c>
      <c r="W917501" s="14">
        <v>42709</v>
      </c>
      <c r="X917501" s="14">
        <v>42518</v>
      </c>
      <c r="Y917501" s="14">
        <v>42626</v>
      </c>
      <c r="Z917501" s="14">
        <v>42987</v>
      </c>
      <c r="AA917501" s="14">
        <v>43031</v>
      </c>
      <c r="AB917501" s="14">
        <v>42875</v>
      </c>
      <c r="AC917501" s="14">
        <v>43635</v>
      </c>
      <c r="AD917501" s="14">
        <v>43650</v>
      </c>
      <c r="AE917501" s="14">
        <v>43678</v>
      </c>
      <c r="AF917501" s="14">
        <v>37421</v>
      </c>
      <c r="AG917501" s="14">
        <v>37911</v>
      </c>
      <c r="AH917501" s="14">
        <v>32381</v>
      </c>
      <c r="AI917501" s="14">
        <v>32740</v>
      </c>
      <c r="AJ917501" s="14">
        <v>34498</v>
      </c>
      <c r="AK917501" s="14">
        <v>34849</v>
      </c>
      <c r="AL917501" s="14">
        <v>37461</v>
      </c>
      <c r="AM917501" s="14">
        <v>37949</v>
      </c>
      <c r="AN917501" s="14">
        <v>37916</v>
      </c>
      <c r="AO917501" s="14">
        <v>38608</v>
      </c>
      <c r="AP917501" s="14">
        <v>39319</v>
      </c>
      <c r="AQ917501" s="14">
        <v>39229</v>
      </c>
      <c r="AR917501" s="14">
        <v>39264</v>
      </c>
      <c r="AS917501" s="14">
        <v>39311</v>
      </c>
      <c r="AT917501" s="14">
        <v>39305</v>
      </c>
      <c r="AU917501" s="14">
        <v>39411</v>
      </c>
      <c r="AV917501" s="14">
        <v>39266</v>
      </c>
      <c r="AW917501" s="14">
        <v>39336</v>
      </c>
      <c r="AX917501" s="14">
        <v>39259</v>
      </c>
      <c r="AY917501" s="14">
        <v>39379</v>
      </c>
      <c r="AZ917501" s="14">
        <v>39671</v>
      </c>
      <c r="BA917501" s="14">
        <v>39571</v>
      </c>
      <c r="BB917501" s="14">
        <v>39671</v>
      </c>
      <c r="BC917501" s="14">
        <v>39709</v>
      </c>
      <c r="BD917501" s="14">
        <v>39615</v>
      </c>
      <c r="BE917501" s="14">
        <v>39980</v>
      </c>
      <c r="BF917501" s="14">
        <v>40026</v>
      </c>
      <c r="BG917501" s="14">
        <v>40071</v>
      </c>
      <c r="BH917501" s="14">
        <v>40279</v>
      </c>
      <c r="BI917501" s="14">
        <v>40390</v>
      </c>
      <c r="BJ917501" s="14">
        <v>40338</v>
      </c>
      <c r="BK917501" s="14">
        <v>40339</v>
      </c>
      <c r="BL917501" s="14">
        <v>40246</v>
      </c>
      <c r="BM917501" s="14">
        <v>40419</v>
      </c>
      <c r="BN917501" s="14">
        <v>40856</v>
      </c>
      <c r="BO917501" s="14">
        <v>40736</v>
      </c>
      <c r="BP917501" s="14">
        <v>40640</v>
      </c>
      <c r="BQ917501" s="14">
        <v>40764</v>
      </c>
      <c r="BR917501" s="14">
        <v>40682</v>
      </c>
      <c r="BS917501" s="14">
        <v>40796</v>
      </c>
      <c r="BT917501" s="14">
        <v>40702</v>
      </c>
      <c r="BU917501" s="14">
        <v>41218</v>
      </c>
      <c r="BV917501" s="14">
        <v>41519</v>
      </c>
      <c r="BW917501" s="14">
        <v>41483</v>
      </c>
      <c r="BX917501" s="14">
        <v>41532</v>
      </c>
      <c r="BY917501" s="14">
        <v>41910</v>
      </c>
      <c r="BZ917501" s="14">
        <v>41858</v>
      </c>
      <c r="CA917501" s="14">
        <v>42210</v>
      </c>
      <c r="CB917501" s="14">
        <v>42150</v>
      </c>
      <c r="CC917501" s="14">
        <v>42155</v>
      </c>
      <c r="CD917501" s="14">
        <v>42549</v>
      </c>
      <c r="CE917501" s="14">
        <v>43067</v>
      </c>
      <c r="CF917501" s="14">
        <v>42997</v>
      </c>
      <c r="CG917501" s="15">
        <v>43303</v>
      </c>
      <c r="CH917501" s="15">
        <v>43310</v>
      </c>
      <c r="CI917501" s="15">
        <v>43240</v>
      </c>
      <c r="CJ917501" s="15">
        <v>43291</v>
      </c>
      <c r="CK917501" s="14">
        <v>43662</v>
      </c>
      <c r="CL917501" s="15">
        <v>43563</v>
      </c>
    </row>
    <row r="917502" spans="1:90" x14ac:dyDescent="0.25">
      <c r="A917502" s="1" t="s">
        <v>6</v>
      </c>
      <c r="B917502" s="7" t="s">
        <v>68</v>
      </c>
      <c r="C917502" s="7" t="s">
        <v>72</v>
      </c>
      <c r="D917502" s="13" t="s">
        <v>74</v>
      </c>
      <c r="E917502" s="7" t="s">
        <v>78</v>
      </c>
      <c r="F917502" s="7" t="s">
        <v>80</v>
      </c>
      <c r="G917502" s="7" t="s">
        <v>82</v>
      </c>
      <c r="H917502" s="7" t="s">
        <v>84</v>
      </c>
      <c r="I917502" s="13" t="s">
        <v>62</v>
      </c>
      <c r="J917502" s="13" t="s">
        <v>88</v>
      </c>
      <c r="K917502" s="13" t="s">
        <v>74</v>
      </c>
      <c r="L917502" s="13" t="s">
        <v>63</v>
      </c>
      <c r="M917502" s="13" t="s">
        <v>92</v>
      </c>
      <c r="N917502" s="13" t="s">
        <v>60</v>
      </c>
      <c r="O917502" s="13" t="s">
        <v>95</v>
      </c>
      <c r="P917502" s="13" t="s">
        <v>60</v>
      </c>
      <c r="Q917502" s="13" t="s">
        <v>98</v>
      </c>
      <c r="R917502" s="13" t="s">
        <v>101</v>
      </c>
      <c r="S917502" s="13" t="s">
        <v>65</v>
      </c>
      <c r="T917502" s="13" t="s">
        <v>58</v>
      </c>
      <c r="U917502" s="13" t="s">
        <v>64</v>
      </c>
      <c r="V917502" s="13" t="s">
        <v>107</v>
      </c>
      <c r="W917502" s="13" t="s">
        <v>109</v>
      </c>
      <c r="X917502" s="13" t="s">
        <v>107</v>
      </c>
      <c r="Y917502" s="13" t="s">
        <v>55</v>
      </c>
      <c r="Z917502" s="11" t="s">
        <v>64</v>
      </c>
      <c r="AA917502" s="11" t="s">
        <v>114</v>
      </c>
      <c r="AB917502" s="11" t="s">
        <v>116</v>
      </c>
      <c r="AC917502" s="7" t="s">
        <v>114</v>
      </c>
      <c r="AD917502" s="7" t="s">
        <v>64</v>
      </c>
      <c r="AE917502" s="7" t="s">
        <v>58</v>
      </c>
      <c r="AF917502" s="7" t="s">
        <v>59</v>
      </c>
      <c r="AG917502" s="7" t="s">
        <v>124</v>
      </c>
      <c r="AH917502" s="7" t="s">
        <v>82</v>
      </c>
      <c r="AI917502" s="7" t="s">
        <v>128</v>
      </c>
      <c r="AJ917502" s="7" t="s">
        <v>82</v>
      </c>
      <c r="AK917502" s="7" t="s">
        <v>131</v>
      </c>
      <c r="AL917502" s="7" t="s">
        <v>82</v>
      </c>
      <c r="AM917502" s="7" t="s">
        <v>62</v>
      </c>
      <c r="AN917502" s="7" t="s">
        <v>63</v>
      </c>
      <c r="AO917502" s="7" t="s">
        <v>107</v>
      </c>
      <c r="AP917502" s="7" t="s">
        <v>60</v>
      </c>
      <c r="AQ917502" s="7" t="s">
        <v>74</v>
      </c>
      <c r="AR917502" s="7" t="s">
        <v>144</v>
      </c>
      <c r="AS917502" s="7" t="s">
        <v>78</v>
      </c>
      <c r="AT917502" s="13" t="s">
        <v>144</v>
      </c>
      <c r="AU917502" s="7" t="s">
        <v>65</v>
      </c>
      <c r="AV917502" s="7" t="s">
        <v>150</v>
      </c>
      <c r="AW917502" s="7" t="s">
        <v>63</v>
      </c>
      <c r="AX917502" s="7" t="s">
        <v>154</v>
      </c>
      <c r="AY917502" s="7" t="s">
        <v>156</v>
      </c>
      <c r="AZ917502" s="7" t="s">
        <v>144</v>
      </c>
      <c r="BA917502" s="7" t="s">
        <v>61</v>
      </c>
      <c r="BB917502" s="7" t="s">
        <v>116</v>
      </c>
      <c r="BC917502" s="7" t="s">
        <v>82</v>
      </c>
      <c r="BD917502" s="7" t="s">
        <v>107</v>
      </c>
      <c r="BE917502" s="13" t="s">
        <v>74</v>
      </c>
      <c r="BF917502" s="13" t="s">
        <v>82</v>
      </c>
      <c r="BG917502" s="13" t="s">
        <v>66</v>
      </c>
      <c r="BH917502" s="13" t="s">
        <v>63</v>
      </c>
      <c r="BI917502" s="13" t="s">
        <v>82</v>
      </c>
      <c r="BJ917502" s="13" t="s">
        <v>74</v>
      </c>
      <c r="BK917502" s="13" t="s">
        <v>63</v>
      </c>
      <c r="BL917502" s="13" t="s">
        <v>172</v>
      </c>
      <c r="BM917502" s="13" t="s">
        <v>82</v>
      </c>
      <c r="BN917502" s="13" t="s">
        <v>175</v>
      </c>
      <c r="BO917502" s="13" t="s">
        <v>177</v>
      </c>
      <c r="BP917502" s="13" t="s">
        <v>82</v>
      </c>
      <c r="BQ917502" s="13" t="s">
        <v>180</v>
      </c>
      <c r="BR917502" s="13" t="s">
        <v>182</v>
      </c>
      <c r="BS917502" s="13" t="s">
        <v>59</v>
      </c>
      <c r="BT917502" s="13" t="s">
        <v>59</v>
      </c>
      <c r="BU917502" s="13" t="s">
        <v>186</v>
      </c>
      <c r="BV917502" s="13" t="s">
        <v>124</v>
      </c>
      <c r="BW917502" s="13" t="s">
        <v>107</v>
      </c>
      <c r="BX917502" s="13" t="s">
        <v>107</v>
      </c>
      <c r="BY917502" s="13" t="s">
        <v>191</v>
      </c>
      <c r="BZ917502" s="13" t="s">
        <v>64</v>
      </c>
      <c r="CA917502" s="13" t="s">
        <v>124</v>
      </c>
      <c r="CB917502" s="13" t="s">
        <v>72</v>
      </c>
      <c r="CC917502" s="13" t="s">
        <v>63</v>
      </c>
      <c r="CD917502" s="13" t="s">
        <v>64</v>
      </c>
      <c r="CE917502" s="11" t="s">
        <v>114</v>
      </c>
      <c r="CF917502" s="11" t="s">
        <v>61</v>
      </c>
      <c r="CG917502" s="7" t="s">
        <v>201</v>
      </c>
      <c r="CH917502" s="7" t="s">
        <v>203</v>
      </c>
      <c r="CI917502" s="7" t="s">
        <v>144</v>
      </c>
      <c r="CJ917502" s="7" t="s">
        <v>207</v>
      </c>
      <c r="CK917502" s="7" t="s">
        <v>101</v>
      </c>
      <c r="CL917502" s="7" t="s">
        <v>65</v>
      </c>
    </row>
    <row r="917503" spans="1:90" x14ac:dyDescent="0.25">
      <c r="A917503" s="1" t="s">
        <v>7</v>
      </c>
      <c r="B917503" s="7" t="s">
        <v>69</v>
      </c>
      <c r="C917503" s="7" t="s">
        <v>69</v>
      </c>
      <c r="D917503" s="7" t="s">
        <v>75</v>
      </c>
      <c r="E917503" s="7" t="s">
        <v>75</v>
      </c>
      <c r="F917503" s="7" t="s">
        <v>69</v>
      </c>
      <c r="G917503" s="7" t="s">
        <v>75</v>
      </c>
      <c r="I917503" s="7" t="s">
        <v>69</v>
      </c>
      <c r="J917503" s="7" t="s">
        <v>75</v>
      </c>
      <c r="K917503" s="7" t="s">
        <v>75</v>
      </c>
      <c r="L917503" s="7" t="s">
        <v>75</v>
      </c>
      <c r="M917503" s="7" t="s">
        <v>75</v>
      </c>
      <c r="N917503" s="7" t="s">
        <v>75</v>
      </c>
      <c r="O917503" s="7" t="s">
        <v>75</v>
      </c>
      <c r="P917503" s="7" t="s">
        <v>75</v>
      </c>
      <c r="Q917503" s="7" t="s">
        <v>69</v>
      </c>
      <c r="R917503" s="7" t="s">
        <v>75</v>
      </c>
      <c r="S917503" s="13" t="s">
        <v>75</v>
      </c>
      <c r="T917503" s="7" t="s">
        <v>75</v>
      </c>
      <c r="U917503" s="7" t="s">
        <v>75</v>
      </c>
      <c r="V917503" s="7" t="s">
        <v>69</v>
      </c>
      <c r="W917503" s="7" t="s">
        <v>75</v>
      </c>
      <c r="X917503" s="7" t="s">
        <v>69</v>
      </c>
      <c r="Y917503" s="7" t="s">
        <v>75</v>
      </c>
      <c r="Z917503" s="7" t="s">
        <v>75</v>
      </c>
      <c r="AA917503" s="7" t="s">
        <v>75</v>
      </c>
      <c r="AB917503" s="11" t="s">
        <v>75</v>
      </c>
      <c r="AC917503" s="7" t="s">
        <v>75</v>
      </c>
      <c r="AD917503" s="7" t="s">
        <v>75</v>
      </c>
      <c r="AE917503" s="7" t="s">
        <v>75</v>
      </c>
      <c r="AF917503" s="7" t="s">
        <v>75</v>
      </c>
      <c r="AG917503" s="7" t="s">
        <v>69</v>
      </c>
      <c r="AH917503" s="7" t="s">
        <v>75</v>
      </c>
      <c r="AI917503" s="7" t="s">
        <v>69</v>
      </c>
      <c r="AJ917503" s="7" t="s">
        <v>75</v>
      </c>
      <c r="AK917503" s="7" t="s">
        <v>75</v>
      </c>
      <c r="AL917503" s="7" t="s">
        <v>75</v>
      </c>
      <c r="AM917503" s="7" t="s">
        <v>69</v>
      </c>
      <c r="AN917503" s="7" t="s">
        <v>75</v>
      </c>
      <c r="AO917503" s="7" t="s">
        <v>69</v>
      </c>
      <c r="AP917503" s="7" t="s">
        <v>75</v>
      </c>
      <c r="AQ917503" s="7" t="s">
        <v>75</v>
      </c>
      <c r="AR917503" s="7" t="s">
        <v>75</v>
      </c>
      <c r="AS917503" s="7" t="s">
        <v>75</v>
      </c>
      <c r="AT917503" s="7" t="s">
        <v>75</v>
      </c>
      <c r="AU917503" s="7" t="s">
        <v>75</v>
      </c>
      <c r="AV917503" s="7" t="s">
        <v>69</v>
      </c>
      <c r="AW917503" s="7" t="s">
        <v>75</v>
      </c>
      <c r="AX917503" s="7" t="s">
        <v>69</v>
      </c>
      <c r="AY917503" s="7" t="s">
        <v>75</v>
      </c>
      <c r="AZ917503" s="7" t="s">
        <v>75</v>
      </c>
      <c r="BA917503" s="7" t="s">
        <v>75</v>
      </c>
      <c r="BB917503" s="7" t="s">
        <v>75</v>
      </c>
      <c r="BC917503" s="7" t="s">
        <v>75</v>
      </c>
      <c r="BD917503" s="7" t="s">
        <v>69</v>
      </c>
      <c r="BE917503" s="7" t="s">
        <v>75</v>
      </c>
      <c r="BF917503" s="7" t="s">
        <v>75</v>
      </c>
      <c r="BG917503" s="7" t="s">
        <v>75</v>
      </c>
      <c r="BH917503" s="7" t="s">
        <v>75</v>
      </c>
      <c r="BI917503" s="7" t="s">
        <v>75</v>
      </c>
      <c r="BJ917503" s="7" t="s">
        <v>75</v>
      </c>
      <c r="BK917503" s="7" t="s">
        <v>75</v>
      </c>
      <c r="BL917503" s="7" t="s">
        <v>75</v>
      </c>
      <c r="BM917503" s="7" t="s">
        <v>75</v>
      </c>
      <c r="BN917503" s="7" t="s">
        <v>69</v>
      </c>
      <c r="BO917503" s="13"/>
      <c r="BP917503" s="7" t="s">
        <v>75</v>
      </c>
      <c r="BQ917503" s="7" t="s">
        <v>75</v>
      </c>
      <c r="BR917503" s="7" t="s">
        <v>75</v>
      </c>
      <c r="BS917503" s="7" t="s">
        <v>75</v>
      </c>
      <c r="BT917503" s="7" t="s">
        <v>75</v>
      </c>
      <c r="BU917503" s="7" t="s">
        <v>75</v>
      </c>
      <c r="BV917503" s="7" t="s">
        <v>69</v>
      </c>
      <c r="BW917503" s="7" t="s">
        <v>69</v>
      </c>
      <c r="BX917503" s="7" t="s">
        <v>69</v>
      </c>
      <c r="BY917503" s="7" t="s">
        <v>75</v>
      </c>
      <c r="BZ917503" s="7" t="s">
        <v>75</v>
      </c>
      <c r="CA917503" s="7" t="s">
        <v>69</v>
      </c>
      <c r="CB917503" s="7" t="s">
        <v>69</v>
      </c>
      <c r="CC917503" s="7" t="s">
        <v>75</v>
      </c>
      <c r="CD917503" s="7" t="s">
        <v>75</v>
      </c>
      <c r="CE917503" s="7" t="s">
        <v>75</v>
      </c>
      <c r="CF917503" s="7" t="s">
        <v>75</v>
      </c>
      <c r="CG917503" s="7" t="s">
        <v>75</v>
      </c>
      <c r="CH917503" s="7" t="s">
        <v>69</v>
      </c>
      <c r="CI917503" s="7" t="s">
        <v>75</v>
      </c>
      <c r="CJ917503" s="7" t="s">
        <v>75</v>
      </c>
      <c r="CK917503" s="7" t="s">
        <v>75</v>
      </c>
      <c r="CL917503" s="7" t="s">
        <v>75</v>
      </c>
    </row>
    <row r="917504" spans="1:90" x14ac:dyDescent="0.25">
      <c r="A917504" s="1" t="s">
        <v>8</v>
      </c>
      <c r="B917504" s="13" t="s">
        <v>70</v>
      </c>
      <c r="C917504" s="7" t="s">
        <v>70</v>
      </c>
      <c r="D917504" s="11" t="s">
        <v>76</v>
      </c>
      <c r="E917504" s="11" t="s">
        <v>76</v>
      </c>
      <c r="F917504" s="11" t="s">
        <v>70</v>
      </c>
      <c r="G917504" s="11" t="s">
        <v>76</v>
      </c>
      <c r="H917504" s="11" t="s">
        <v>85</v>
      </c>
      <c r="I917504" s="11" t="s">
        <v>70</v>
      </c>
      <c r="J917504" s="11" t="s">
        <v>76</v>
      </c>
      <c r="K917504" s="11" t="s">
        <v>76</v>
      </c>
      <c r="L917504" s="11" t="s">
        <v>76</v>
      </c>
      <c r="M917504" s="13" t="s">
        <v>76</v>
      </c>
      <c r="N917504" s="11" t="s">
        <v>76</v>
      </c>
      <c r="O917504" s="11" t="s">
        <v>76</v>
      </c>
      <c r="P917504" s="11" t="s">
        <v>76</v>
      </c>
      <c r="Q917504" s="11" t="s">
        <v>99</v>
      </c>
      <c r="R917504" s="13" t="s">
        <v>76</v>
      </c>
      <c r="S917504" s="13" t="s">
        <v>76</v>
      </c>
      <c r="T917504" s="11" t="s">
        <v>104</v>
      </c>
      <c r="U917504" s="11" t="s">
        <v>76</v>
      </c>
      <c r="V917504" s="11" t="s">
        <v>70</v>
      </c>
      <c r="W917504" s="11" t="s">
        <v>104</v>
      </c>
      <c r="X917504" s="11" t="s">
        <v>70</v>
      </c>
      <c r="Y917504" s="11" t="s">
        <v>76</v>
      </c>
      <c r="Z917504" s="11" t="s">
        <v>76</v>
      </c>
      <c r="AA917504" s="11" t="s">
        <v>76</v>
      </c>
      <c r="AB917504" s="11" t="s">
        <v>76</v>
      </c>
      <c r="AC917504" s="11" t="s">
        <v>76</v>
      </c>
      <c r="AD917504" s="11" t="s">
        <v>76</v>
      </c>
      <c r="AE917504" s="11" t="s">
        <v>104</v>
      </c>
      <c r="AF917504" s="11" t="s">
        <v>76</v>
      </c>
      <c r="AG917504" s="11" t="s">
        <v>70</v>
      </c>
      <c r="AH917504" s="11" t="s">
        <v>76</v>
      </c>
      <c r="AI917504" s="11" t="s">
        <v>99</v>
      </c>
      <c r="AJ917504" s="11" t="s">
        <v>76</v>
      </c>
      <c r="AK917504" s="11" t="s">
        <v>76</v>
      </c>
      <c r="AL917504" s="11" t="s">
        <v>76</v>
      </c>
      <c r="AM917504" s="11" t="s">
        <v>70</v>
      </c>
      <c r="AN917504" s="11" t="s">
        <v>76</v>
      </c>
      <c r="AO917504" s="11" t="s">
        <v>70</v>
      </c>
      <c r="AP917504" s="11" t="s">
        <v>76</v>
      </c>
      <c r="AQ917504" s="11" t="s">
        <v>76</v>
      </c>
      <c r="AR917504" s="11" t="s">
        <v>76</v>
      </c>
      <c r="AS917504" s="11" t="s">
        <v>76</v>
      </c>
      <c r="AT917504" s="11" t="s">
        <v>76</v>
      </c>
      <c r="AU917504" s="13" t="s">
        <v>76</v>
      </c>
      <c r="AV917504" s="7" t="s">
        <v>151</v>
      </c>
      <c r="AW917504" s="11" t="s">
        <v>76</v>
      </c>
      <c r="AX917504" s="13" t="s">
        <v>151</v>
      </c>
      <c r="AY917504" s="11" t="s">
        <v>76</v>
      </c>
      <c r="AZ917504" s="11" t="s">
        <v>76</v>
      </c>
      <c r="BA917504" s="11" t="s">
        <v>104</v>
      </c>
      <c r="BB917504" s="11" t="s">
        <v>76</v>
      </c>
      <c r="BC917504" s="11" t="s">
        <v>76</v>
      </c>
      <c r="BD917504" s="11" t="s">
        <v>70</v>
      </c>
      <c r="BE917504" s="11" t="s">
        <v>76</v>
      </c>
      <c r="BF917504" s="11" t="s">
        <v>76</v>
      </c>
      <c r="BG917504" s="11" t="s">
        <v>76</v>
      </c>
      <c r="BH917504" s="11" t="s">
        <v>76</v>
      </c>
      <c r="BI917504" s="11" t="s">
        <v>76</v>
      </c>
      <c r="BJ917504" s="11" t="s">
        <v>76</v>
      </c>
      <c r="BK917504" s="11" t="s">
        <v>76</v>
      </c>
      <c r="BL917504" s="11" t="s">
        <v>76</v>
      </c>
      <c r="BM917504" s="11" t="s">
        <v>76</v>
      </c>
      <c r="BN917504" s="11" t="s">
        <v>70</v>
      </c>
      <c r="BO917504" s="11" t="s">
        <v>85</v>
      </c>
      <c r="BP917504" s="11" t="s">
        <v>76</v>
      </c>
      <c r="BQ917504" s="11" t="s">
        <v>76</v>
      </c>
      <c r="BR917504" s="11" t="s">
        <v>76</v>
      </c>
      <c r="BS917504" s="11" t="s">
        <v>76</v>
      </c>
      <c r="BT917504" s="11" t="s">
        <v>76</v>
      </c>
      <c r="BU917504" s="11" t="s">
        <v>76</v>
      </c>
      <c r="BV917504" s="11" t="s">
        <v>70</v>
      </c>
      <c r="BW917504" s="11" t="s">
        <v>70</v>
      </c>
      <c r="BX917504" s="11" t="s">
        <v>70</v>
      </c>
      <c r="BY917504" s="11" t="s">
        <v>104</v>
      </c>
      <c r="BZ917504" s="11" t="s">
        <v>76</v>
      </c>
      <c r="CA917504" s="11" t="s">
        <v>70</v>
      </c>
      <c r="CB917504" s="11" t="s">
        <v>70</v>
      </c>
      <c r="CC917504" s="11" t="s">
        <v>76</v>
      </c>
      <c r="CD917504" s="11" t="s">
        <v>76</v>
      </c>
      <c r="CE917504" s="11" t="s">
        <v>76</v>
      </c>
      <c r="CF917504" s="11" t="s">
        <v>104</v>
      </c>
      <c r="CG917504" s="11" t="s">
        <v>76</v>
      </c>
      <c r="CH917504" s="11" t="s">
        <v>151</v>
      </c>
      <c r="CI917504" s="11" t="s">
        <v>76</v>
      </c>
      <c r="CJ917504" s="11" t="s">
        <v>76</v>
      </c>
      <c r="CK917504" s="11" t="s">
        <v>76</v>
      </c>
      <c r="CL917504" s="11" t="s">
        <v>76</v>
      </c>
    </row>
    <row r="917505" spans="1:90" x14ac:dyDescent="0.25">
      <c r="A917505" s="1" t="s">
        <v>9</v>
      </c>
      <c r="AI917505" s="7" t="s">
        <v>56</v>
      </c>
      <c r="AK917505" s="7" t="s">
        <v>56</v>
      </c>
      <c r="AL917505" s="7" t="s">
        <v>56</v>
      </c>
      <c r="AM917505" s="7" t="s">
        <v>56</v>
      </c>
      <c r="AN917505" s="7" t="s">
        <v>56</v>
      </c>
      <c r="AO917505" s="7" t="s">
        <v>56</v>
      </c>
      <c r="AT917505" s="13"/>
      <c r="AY917505" s="7" t="s">
        <v>56</v>
      </c>
      <c r="AZ917505" s="7" t="s">
        <v>56</v>
      </c>
      <c r="BA917505" s="7" t="s">
        <v>56</v>
      </c>
      <c r="BC917505" s="7" t="s">
        <v>56</v>
      </c>
      <c r="BG917505" s="13" t="s">
        <v>56</v>
      </c>
      <c r="BL917505" s="13" t="s">
        <v>56</v>
      </c>
      <c r="BM917505" s="13"/>
      <c r="BO917505" s="13"/>
      <c r="BQ917505" s="13"/>
      <c r="BR917505" s="13" t="s">
        <v>56</v>
      </c>
      <c r="BS917505" s="13" t="s">
        <v>56</v>
      </c>
      <c r="BY917505" s="7" t="s">
        <v>56</v>
      </c>
      <c r="CL917505" s="7" t="s">
        <v>56</v>
      </c>
    </row>
    <row r="917506" spans="1:90" x14ac:dyDescent="0.25">
      <c r="A917506" s="1" t="s">
        <v>10</v>
      </c>
      <c r="B917506" s="13" t="s">
        <v>56</v>
      </c>
      <c r="C917506" s="7" t="s">
        <v>56</v>
      </c>
      <c r="D917506" s="13" t="s">
        <v>56</v>
      </c>
      <c r="E917506" s="13" t="s">
        <v>56</v>
      </c>
      <c r="F917506" s="13" t="s">
        <v>56</v>
      </c>
      <c r="G917506" s="13" t="s">
        <v>56</v>
      </c>
      <c r="H917506" s="13" t="s">
        <v>56</v>
      </c>
      <c r="I917506" s="13" t="s">
        <v>56</v>
      </c>
      <c r="J917506" s="13" t="s">
        <v>56</v>
      </c>
      <c r="K917506" s="13" t="s">
        <v>56</v>
      </c>
      <c r="L917506" s="13" t="s">
        <v>56</v>
      </c>
      <c r="M917506" s="13" t="s">
        <v>56</v>
      </c>
      <c r="N917506" s="13" t="s">
        <v>56</v>
      </c>
      <c r="O917506" s="13" t="s">
        <v>56</v>
      </c>
      <c r="P917506" s="13" t="s">
        <v>56</v>
      </c>
      <c r="Q917506" s="13" t="s">
        <v>56</v>
      </c>
      <c r="R917506" s="13" t="s">
        <v>56</v>
      </c>
      <c r="S917506" s="13" t="s">
        <v>56</v>
      </c>
      <c r="T917506" s="7" t="s">
        <v>56</v>
      </c>
      <c r="U917506" s="7" t="s">
        <v>56</v>
      </c>
      <c r="V917506" s="7" t="s">
        <v>56</v>
      </c>
      <c r="W917506" s="7" t="s">
        <v>56</v>
      </c>
      <c r="X917506" s="7" t="s">
        <v>56</v>
      </c>
      <c r="Y917506" s="7" t="s">
        <v>56</v>
      </c>
      <c r="Z917506" s="7" t="s">
        <v>56</v>
      </c>
      <c r="AA917506" s="7" t="s">
        <v>56</v>
      </c>
      <c r="AB917506" s="7" t="s">
        <v>56</v>
      </c>
      <c r="AC917506" s="7" t="s">
        <v>56</v>
      </c>
      <c r="AD917506" s="7" t="s">
        <v>56</v>
      </c>
      <c r="AE917506" s="7" t="s">
        <v>56</v>
      </c>
      <c r="AS917506" s="13"/>
      <c r="BE917506" s="13"/>
      <c r="BT917506" s="13"/>
    </row>
    <row r="917507" spans="1:90" x14ac:dyDescent="0.25">
      <c r="A917507" s="1" t="s">
        <v>11</v>
      </c>
      <c r="AF917507" s="7" t="s">
        <v>56</v>
      </c>
      <c r="AG917507" s="13" t="s">
        <v>56</v>
      </c>
      <c r="AH917507" s="7" t="s">
        <v>56</v>
      </c>
      <c r="AJ917507" s="13" t="s">
        <v>56</v>
      </c>
      <c r="AN917507" s="13"/>
      <c r="AP917507" s="13" t="s">
        <v>56</v>
      </c>
      <c r="AQ917507" s="13" t="s">
        <v>56</v>
      </c>
      <c r="AR917507" s="13" t="s">
        <v>56</v>
      </c>
      <c r="AS917507" s="7" t="s">
        <v>56</v>
      </c>
      <c r="AT917507" s="7" t="s">
        <v>56</v>
      </c>
      <c r="AU917507" s="13" t="s">
        <v>56</v>
      </c>
      <c r="AV917507" s="13" t="s">
        <v>56</v>
      </c>
      <c r="AW917507" s="13" t="s">
        <v>56</v>
      </c>
      <c r="AX917507" s="13" t="s">
        <v>56</v>
      </c>
      <c r="BB917507" s="13" t="s">
        <v>56</v>
      </c>
      <c r="BD917507" s="13" t="s">
        <v>56</v>
      </c>
      <c r="BE917507" s="13" t="s">
        <v>56</v>
      </c>
      <c r="BF917507" s="13" t="s">
        <v>56</v>
      </c>
      <c r="BH917507" s="7" t="s">
        <v>56</v>
      </c>
      <c r="BI917507" s="13" t="s">
        <v>56</v>
      </c>
      <c r="BJ917507" s="13" t="s">
        <v>56</v>
      </c>
      <c r="BK917507" s="13" t="s">
        <v>56</v>
      </c>
      <c r="BM917507" s="7" t="s">
        <v>56</v>
      </c>
      <c r="BN917507" s="13" t="s">
        <v>56</v>
      </c>
      <c r="BO917507" s="7" t="s">
        <v>56</v>
      </c>
      <c r="BP917507" s="7" t="s">
        <v>56</v>
      </c>
      <c r="BQ917507" s="7" t="s">
        <v>56</v>
      </c>
      <c r="BT917507" s="13" t="s">
        <v>56</v>
      </c>
      <c r="BU917507" s="13" t="s">
        <v>56</v>
      </c>
      <c r="BV917507" s="13" t="s">
        <v>56</v>
      </c>
      <c r="BW917507" s="13" t="s">
        <v>56</v>
      </c>
      <c r="BX917507" s="13" t="s">
        <v>56</v>
      </c>
      <c r="BZ917507" s="13" t="s">
        <v>56</v>
      </c>
      <c r="CA917507" s="7" t="s">
        <v>56</v>
      </c>
      <c r="CB917507" s="7" t="s">
        <v>56</v>
      </c>
      <c r="CC917507" s="7" t="s">
        <v>56</v>
      </c>
      <c r="CD917507" s="7" t="s">
        <v>56</v>
      </c>
      <c r="CE917507" s="7" t="s">
        <v>56</v>
      </c>
      <c r="CF917507" s="7" t="s">
        <v>56</v>
      </c>
      <c r="CG917507" s="7" t="s">
        <v>56</v>
      </c>
      <c r="CH917507" s="7" t="s">
        <v>56</v>
      </c>
      <c r="CI917507" s="7" t="s">
        <v>56</v>
      </c>
      <c r="CJ917507" s="7" t="s">
        <v>56</v>
      </c>
      <c r="CK917507" s="7" t="s">
        <v>56</v>
      </c>
    </row>
    <row r="917508" spans="1:90" x14ac:dyDescent="0.25">
      <c r="A917508" s="16" t="s">
        <v>12</v>
      </c>
      <c r="C917508" s="13"/>
      <c r="AF917508" s="7" t="s">
        <v>56</v>
      </c>
      <c r="AG917508" s="13" t="s">
        <v>56</v>
      </c>
      <c r="AH917508" s="7" t="s">
        <v>56</v>
      </c>
      <c r="AI917508" s="13" t="s">
        <v>56</v>
      </c>
      <c r="AJ917508" s="13" t="s">
        <v>56</v>
      </c>
      <c r="AK917508" s="13" t="s">
        <v>56</v>
      </c>
      <c r="AL917508" s="13" t="s">
        <v>56</v>
      </c>
      <c r="AM917508" s="13" t="s">
        <v>56</v>
      </c>
      <c r="AN917508" s="13" t="s">
        <v>56</v>
      </c>
      <c r="AO917508" s="13" t="s">
        <v>56</v>
      </c>
      <c r="AP917508" s="13" t="s">
        <v>56</v>
      </c>
      <c r="AQ917508" s="13" t="s">
        <v>56</v>
      </c>
      <c r="AR917508" s="13" t="s">
        <v>56</v>
      </c>
      <c r="AS917508" s="7" t="s">
        <v>56</v>
      </c>
      <c r="AT917508" s="7" t="s">
        <v>56</v>
      </c>
      <c r="AU917508" s="13" t="s">
        <v>56</v>
      </c>
      <c r="AV917508" s="13" t="s">
        <v>56</v>
      </c>
      <c r="AW917508" s="13" t="s">
        <v>56</v>
      </c>
      <c r="AX917508" s="13" t="s">
        <v>56</v>
      </c>
      <c r="AY917508" s="13" t="s">
        <v>56</v>
      </c>
      <c r="AZ917508" s="13" t="s">
        <v>56</v>
      </c>
      <c r="BA917508" s="13" t="s">
        <v>56</v>
      </c>
      <c r="BB917508" s="13" t="s">
        <v>56</v>
      </c>
      <c r="BC917508" s="13" t="s">
        <v>56</v>
      </c>
      <c r="BD917508" s="13" t="s">
        <v>56</v>
      </c>
      <c r="BE917508" s="13" t="s">
        <v>56</v>
      </c>
      <c r="BF917508" s="13" t="s">
        <v>56</v>
      </c>
      <c r="BG917508" s="13" t="s">
        <v>56</v>
      </c>
      <c r="BH917508" s="7" t="s">
        <v>56</v>
      </c>
      <c r="BI917508" s="13" t="s">
        <v>56</v>
      </c>
      <c r="BJ917508" s="13" t="s">
        <v>56</v>
      </c>
      <c r="BK917508" s="13" t="s">
        <v>56</v>
      </c>
      <c r="BL917508" s="13" t="s">
        <v>56</v>
      </c>
      <c r="BM917508" s="7" t="s">
        <v>56</v>
      </c>
      <c r="BN917508" s="13" t="s">
        <v>56</v>
      </c>
      <c r="BO917508" s="13" t="s">
        <v>56</v>
      </c>
      <c r="BP917508" s="7" t="s">
        <v>56</v>
      </c>
      <c r="BQ917508" s="7" t="s">
        <v>56</v>
      </c>
      <c r="BR917508" s="13" t="s">
        <v>56</v>
      </c>
      <c r="BS917508" s="13" t="s">
        <v>56</v>
      </c>
      <c r="BT917508" s="13" t="s">
        <v>56</v>
      </c>
      <c r="BU917508" s="13" t="s">
        <v>56</v>
      </c>
      <c r="BV917508" s="13" t="s">
        <v>56</v>
      </c>
      <c r="BW917508" s="13" t="s">
        <v>56</v>
      </c>
      <c r="BX917508" s="13" t="s">
        <v>56</v>
      </c>
      <c r="BY917508" s="7" t="s">
        <v>56</v>
      </c>
      <c r="CA917508" s="7" t="s">
        <v>56</v>
      </c>
      <c r="CB917508" s="7" t="s">
        <v>56</v>
      </c>
      <c r="CC917508" s="7" t="s">
        <v>56</v>
      </c>
      <c r="CE917508" s="7" t="s">
        <v>56</v>
      </c>
      <c r="CG917508" s="7" t="s">
        <v>56</v>
      </c>
      <c r="CH917508" s="7" t="s">
        <v>56</v>
      </c>
      <c r="CI917508" s="7" t="s">
        <v>56</v>
      </c>
      <c r="CK917508" s="7" t="s">
        <v>56</v>
      </c>
      <c r="CL917508" s="7" t="s">
        <v>56</v>
      </c>
    </row>
    <row r="917509" spans="1:90" x14ac:dyDescent="0.25">
      <c r="A917509" s="7" t="s">
        <v>13</v>
      </c>
      <c r="AF917509" s="7">
        <v>1</v>
      </c>
      <c r="AG917509" s="7">
        <v>1</v>
      </c>
      <c r="AH917509" s="7">
        <v>1</v>
      </c>
      <c r="AI917509" s="7">
        <v>2</v>
      </c>
      <c r="AJ917509" s="13">
        <v>1</v>
      </c>
      <c r="AL917509" s="7">
        <v>2</v>
      </c>
      <c r="AN917509" s="7">
        <v>2</v>
      </c>
      <c r="AP917509" s="7">
        <v>1</v>
      </c>
      <c r="AT917509" s="7">
        <v>1</v>
      </c>
      <c r="AU917509" s="7">
        <v>1</v>
      </c>
      <c r="AV917509" s="7">
        <v>1</v>
      </c>
      <c r="AW917509" s="7">
        <v>1</v>
      </c>
      <c r="AX917509" s="7">
        <v>2</v>
      </c>
      <c r="AY917509" s="7">
        <v>2</v>
      </c>
      <c r="AZ917509" s="7">
        <v>1</v>
      </c>
      <c r="BB917509" s="7">
        <v>1</v>
      </c>
      <c r="BC917509" s="7">
        <v>2</v>
      </c>
      <c r="BD917509" s="13" t="s">
        <v>157</v>
      </c>
      <c r="BF917509" s="7">
        <v>1</v>
      </c>
      <c r="BG917509" s="7">
        <v>2</v>
      </c>
      <c r="BI917509" s="7">
        <v>1</v>
      </c>
      <c r="BM917509" s="7">
        <v>2</v>
      </c>
      <c r="BP917509" s="7">
        <v>1</v>
      </c>
      <c r="BQ917509" s="7">
        <v>1</v>
      </c>
      <c r="BR917509" s="13">
        <v>2</v>
      </c>
      <c r="BS917509" s="7">
        <v>1</v>
      </c>
      <c r="BU917509" s="7">
        <v>1</v>
      </c>
      <c r="BW917509" s="7">
        <v>1</v>
      </c>
      <c r="BX917509" s="7">
        <v>3</v>
      </c>
      <c r="BY917509" s="7">
        <v>1</v>
      </c>
      <c r="CA917509" s="7">
        <v>1</v>
      </c>
      <c r="CB917509" s="7">
        <v>1</v>
      </c>
      <c r="CG917509" s="7">
        <v>1</v>
      </c>
      <c r="CH917509" s="7">
        <v>1</v>
      </c>
      <c r="CI917509" s="7">
        <v>2</v>
      </c>
      <c r="CK917509" s="7">
        <v>1</v>
      </c>
    </row>
    <row r="917510" spans="1:90" x14ac:dyDescent="0.25">
      <c r="A917510" s="7" t="s">
        <v>14</v>
      </c>
      <c r="AF917510" s="13" t="s">
        <v>122</v>
      </c>
      <c r="AH917510" s="7" t="s">
        <v>126</v>
      </c>
      <c r="AI917510" s="7">
        <v>4</v>
      </c>
      <c r="AJ917510" s="7">
        <v>1</v>
      </c>
      <c r="AK917510" s="7">
        <v>2</v>
      </c>
      <c r="AL917510" s="13">
        <v>3</v>
      </c>
      <c r="AM917510" s="7">
        <v>4</v>
      </c>
      <c r="AN917510" s="13" t="s">
        <v>137</v>
      </c>
      <c r="AO917510" s="7">
        <v>4</v>
      </c>
      <c r="AQ917510" s="13" t="s">
        <v>141</v>
      </c>
      <c r="AR917510" s="13" t="s">
        <v>141</v>
      </c>
      <c r="AS917510" s="7" t="s">
        <v>141</v>
      </c>
      <c r="AT917510" s="7">
        <v>1</v>
      </c>
      <c r="AU917510" s="13" t="s">
        <v>141</v>
      </c>
      <c r="AV917510" s="13" t="s">
        <v>141</v>
      </c>
      <c r="AW917510" s="13" t="s">
        <v>141</v>
      </c>
      <c r="AX917510" s="13" t="s">
        <v>141</v>
      </c>
      <c r="AY917510" s="7" t="s">
        <v>157</v>
      </c>
      <c r="BA917510" s="7">
        <v>1</v>
      </c>
      <c r="BE917510" s="13" t="s">
        <v>141</v>
      </c>
      <c r="BG917510" s="7">
        <v>9</v>
      </c>
      <c r="BH917510" s="13" t="s">
        <v>141</v>
      </c>
      <c r="BJ917510" s="13" t="s">
        <v>141</v>
      </c>
      <c r="BK917510" s="13" t="s">
        <v>141</v>
      </c>
      <c r="BL917510" s="7">
        <v>2</v>
      </c>
      <c r="BN917510" s="13" t="s">
        <v>141</v>
      </c>
      <c r="BO917510" s="7">
        <v>1</v>
      </c>
      <c r="BP917510" s="13" t="s">
        <v>141</v>
      </c>
      <c r="BQ917510" s="7">
        <v>1</v>
      </c>
      <c r="BR917510" s="13" t="s">
        <v>141</v>
      </c>
      <c r="BS917510" s="7">
        <v>6</v>
      </c>
      <c r="BV917510" s="7">
        <v>1</v>
      </c>
      <c r="BW917510" s="13" t="s">
        <v>141</v>
      </c>
      <c r="BX917510" s="13" t="s">
        <v>141</v>
      </c>
      <c r="BY917510" s="7">
        <v>4</v>
      </c>
      <c r="BZ917510" s="7">
        <v>1</v>
      </c>
      <c r="CC917510" s="7">
        <v>2</v>
      </c>
      <c r="CD917510" s="7">
        <v>1</v>
      </c>
      <c r="CE917510" s="7">
        <v>1</v>
      </c>
      <c r="CG917510" s="7" t="s">
        <v>141</v>
      </c>
      <c r="CH917510" s="7">
        <v>1</v>
      </c>
      <c r="CI917510" s="7">
        <v>3</v>
      </c>
      <c r="CJ917510" s="7" t="s">
        <v>141</v>
      </c>
      <c r="CK917510" s="7">
        <v>1</v>
      </c>
      <c r="CL917510" s="7">
        <v>6</v>
      </c>
    </row>
    <row r="917511" spans="1:90" x14ac:dyDescent="0.25">
      <c r="A917511" s="7" t="s">
        <v>15</v>
      </c>
      <c r="AF917511" s="7">
        <v>1</v>
      </c>
      <c r="AG917511" s="7">
        <f>AG917509+AG917510</f>
        <v>1</v>
      </c>
      <c r="AH917511" s="7">
        <v>2</v>
      </c>
      <c r="AI917511" s="7">
        <f>AI917509+AI917510</f>
        <v>6</v>
      </c>
      <c r="AJ917511" s="7">
        <f>AJ917509+AJ917510</f>
        <v>2</v>
      </c>
      <c r="AK917511" s="7">
        <f>AK917509+AK917510</f>
        <v>2</v>
      </c>
      <c r="AL917511" s="7">
        <f>AL917509+AL917510</f>
        <v>5</v>
      </c>
      <c r="AM917511" s="7">
        <f>AM917509+AM917510</f>
        <v>4</v>
      </c>
      <c r="AN917511" s="7">
        <v>10</v>
      </c>
      <c r="AO917511" s="7">
        <f>AO917509+AO917510</f>
        <v>4</v>
      </c>
      <c r="AP917511" s="7">
        <f>AP917509+AP917510</f>
        <v>1</v>
      </c>
      <c r="AQ917511" s="7">
        <v>1</v>
      </c>
      <c r="AR917511" s="7">
        <v>1</v>
      </c>
      <c r="AS917511" s="7">
        <v>1</v>
      </c>
      <c r="AT917511" s="7">
        <f>AT917509+AT917510</f>
        <v>2</v>
      </c>
      <c r="AU917511" s="7">
        <v>2</v>
      </c>
      <c r="AV917511" s="7">
        <v>2</v>
      </c>
      <c r="AW917511" s="7">
        <v>2</v>
      </c>
      <c r="AX917511" s="7">
        <v>3</v>
      </c>
      <c r="AY917511" s="7">
        <v>4</v>
      </c>
      <c r="AZ917511" s="7">
        <f>AZ917509+AZ917510</f>
        <v>1</v>
      </c>
      <c r="BA917511" s="7">
        <f>BA917509+BA917510</f>
        <v>1</v>
      </c>
      <c r="BB917511" s="7">
        <f>BB917509+BB917510</f>
        <v>1</v>
      </c>
      <c r="BC917511" s="7">
        <f>BC917509+BC917510</f>
        <v>2</v>
      </c>
      <c r="BD917511" s="7">
        <v>2</v>
      </c>
      <c r="BE917511" s="7">
        <v>1</v>
      </c>
      <c r="BF917511" s="7">
        <f>BF917509+BF917510</f>
        <v>1</v>
      </c>
      <c r="BG917511" s="7">
        <f>BG917509+BG917510</f>
        <v>11</v>
      </c>
      <c r="BH917511" s="7">
        <v>1</v>
      </c>
      <c r="BI917511" s="7">
        <f>BI917509+BI917510</f>
        <v>1</v>
      </c>
      <c r="BJ917511" s="7">
        <v>1</v>
      </c>
      <c r="BK917511" s="7">
        <v>1</v>
      </c>
      <c r="BL917511" s="7">
        <f>BL917509+BL917510</f>
        <v>2</v>
      </c>
      <c r="BM917511" s="7">
        <f>BM917509+BM917510</f>
        <v>2</v>
      </c>
      <c r="BN917511" s="7">
        <v>1</v>
      </c>
      <c r="BO917511" s="7">
        <f>BO917509+BO917510</f>
        <v>1</v>
      </c>
      <c r="BP917511" s="7">
        <v>2</v>
      </c>
      <c r="BQ917511" s="7">
        <f>BQ917509+BQ917510</f>
        <v>2</v>
      </c>
      <c r="BR917511" s="7">
        <v>3</v>
      </c>
      <c r="BS917511" s="7">
        <f>BS917509+BS917510</f>
        <v>7</v>
      </c>
      <c r="BU917511" s="7">
        <f>BU917509+BU917510</f>
        <v>1</v>
      </c>
      <c r="BV917511" s="7">
        <f>BV917509+BV917510</f>
        <v>1</v>
      </c>
      <c r="BW917511" s="7">
        <v>2</v>
      </c>
      <c r="BX917511" s="7">
        <v>4</v>
      </c>
      <c r="BY917511" s="7">
        <v>5</v>
      </c>
      <c r="BZ917511" s="7">
        <v>1</v>
      </c>
      <c r="CA917511" s="7">
        <v>1</v>
      </c>
      <c r="CB917511" s="7">
        <v>1</v>
      </c>
      <c r="CC917511" s="7">
        <v>2</v>
      </c>
      <c r="CD917511" s="7">
        <v>1</v>
      </c>
      <c r="CE917511" s="7">
        <v>1</v>
      </c>
      <c r="CG917511" s="7">
        <v>2</v>
      </c>
      <c r="CH917511" s="7">
        <v>2</v>
      </c>
      <c r="CI917511" s="7">
        <v>5</v>
      </c>
      <c r="CJ917511" s="7">
        <v>1</v>
      </c>
      <c r="CK917511" s="7">
        <v>2</v>
      </c>
      <c r="CL917511" s="7">
        <v>6</v>
      </c>
    </row>
    <row r="917512" spans="1:90" x14ac:dyDescent="0.25">
      <c r="A917512" s="1" t="s">
        <v>16</v>
      </c>
      <c r="AF917512" s="13" t="s">
        <v>56</v>
      </c>
      <c r="AH917512" s="7" t="s">
        <v>56</v>
      </c>
      <c r="AI917512" s="13" t="s">
        <v>56</v>
      </c>
      <c r="AJ917512" s="13" t="s">
        <v>56</v>
      </c>
      <c r="AK917512" s="13" t="s">
        <v>56</v>
      </c>
      <c r="AL917512" s="13" t="s">
        <v>56</v>
      </c>
      <c r="AN917512" s="13" t="s">
        <v>56</v>
      </c>
      <c r="AT917512" s="13" t="s">
        <v>56</v>
      </c>
      <c r="AU917512" s="13" t="s">
        <v>56</v>
      </c>
      <c r="AV917512" s="13" t="s">
        <v>56</v>
      </c>
      <c r="AW917512" s="13" t="s">
        <v>56</v>
      </c>
      <c r="AX917512" s="13" t="s">
        <v>56</v>
      </c>
      <c r="AY917512" s="13" t="s">
        <v>56</v>
      </c>
      <c r="BG917512" s="13" t="s">
        <v>56</v>
      </c>
      <c r="BP917512" s="13" t="s">
        <v>56</v>
      </c>
      <c r="BQ917512" s="7" t="s">
        <v>56</v>
      </c>
      <c r="BR917512" s="7" t="s">
        <v>56</v>
      </c>
      <c r="BS917512" s="7" t="s">
        <v>56</v>
      </c>
      <c r="BW917512" s="13" t="s">
        <v>56</v>
      </c>
      <c r="BX917512" s="13" t="s">
        <v>56</v>
      </c>
      <c r="BY917512" s="7" t="s">
        <v>56</v>
      </c>
      <c r="CG917512" s="7" t="s">
        <v>56</v>
      </c>
      <c r="CH917512" s="7" t="s">
        <v>56</v>
      </c>
      <c r="CI917512" s="7" t="s">
        <v>56</v>
      </c>
      <c r="CK917512" s="7" t="s">
        <v>56</v>
      </c>
    </row>
    <row r="917513" spans="1:90" x14ac:dyDescent="0.25">
      <c r="A917513" s="16" t="s">
        <v>17</v>
      </c>
      <c r="AF917513" s="13"/>
      <c r="AI917513" s="13"/>
      <c r="AJ917513" s="13"/>
      <c r="AK917513" s="13"/>
      <c r="AL917513" s="13"/>
      <c r="AN917513" s="13"/>
      <c r="AT917513" s="13"/>
      <c r="AU917513" s="13"/>
      <c r="AV917513" s="13"/>
      <c r="AW917513" s="13"/>
      <c r="AX917513" s="13"/>
      <c r="AY917513" s="13"/>
      <c r="BG917513" s="13"/>
      <c r="BP917513" s="13">
        <v>1</v>
      </c>
    </row>
    <row r="917514" spans="1:90" x14ac:dyDescent="0.25">
      <c r="A917514" s="16" t="s">
        <v>18</v>
      </c>
      <c r="AF917514" s="13"/>
      <c r="AI917514" s="13"/>
      <c r="AJ917514" s="13"/>
      <c r="AK917514" s="13"/>
      <c r="AL917514" s="13"/>
      <c r="AN917514" s="13"/>
      <c r="AT917514" s="13"/>
      <c r="AU917514" s="13"/>
      <c r="AV917514" s="13"/>
      <c r="AW917514" s="13"/>
      <c r="AX917514" s="13"/>
      <c r="AY917514" s="13"/>
      <c r="AZ917514" s="7">
        <v>429</v>
      </c>
    </row>
    <row r="917515" spans="1:90" x14ac:dyDescent="0.25">
      <c r="A917515" s="1" t="s">
        <v>19</v>
      </c>
      <c r="AI917515" s="7">
        <v>1</v>
      </c>
      <c r="AY917515" s="7">
        <v>1</v>
      </c>
      <c r="BC917515" s="7">
        <v>1</v>
      </c>
    </row>
    <row r="917516" spans="1:90" x14ac:dyDescent="0.25">
      <c r="A917516" s="16" t="s">
        <v>20</v>
      </c>
      <c r="AF917516" s="13"/>
      <c r="AI917516" s="13"/>
      <c r="AJ917516" s="13"/>
      <c r="AK917516" s="13"/>
      <c r="AL917516" s="13"/>
      <c r="AN917516" s="13"/>
      <c r="AT917516" s="13"/>
      <c r="AU917516" s="13"/>
      <c r="AV917516" s="13"/>
      <c r="AW917516" s="13"/>
      <c r="AX917516" s="13"/>
      <c r="AY917516" s="13"/>
      <c r="BB917516" s="7">
        <v>2</v>
      </c>
    </row>
    <row r="917517" spans="1:90" x14ac:dyDescent="0.25">
      <c r="A917517" s="1" t="s">
        <v>21</v>
      </c>
      <c r="AH917517" s="7">
        <v>1</v>
      </c>
      <c r="AT917517" s="7">
        <v>1</v>
      </c>
    </row>
    <row r="917518" spans="1:90" x14ac:dyDescent="0.25">
      <c r="A917518" s="1" t="s">
        <v>22</v>
      </c>
      <c r="BG917518" s="7">
        <v>27</v>
      </c>
      <c r="BR917518" s="7">
        <v>1</v>
      </c>
      <c r="BX917518" s="7">
        <v>1</v>
      </c>
    </row>
    <row r="917519" spans="1:90" x14ac:dyDescent="0.25">
      <c r="A917519" s="17" t="s">
        <v>48</v>
      </c>
      <c r="AJ917519" s="7">
        <v>1</v>
      </c>
      <c r="AV917519" s="7">
        <v>1</v>
      </c>
      <c r="BF917519" s="7">
        <v>1</v>
      </c>
      <c r="CI917519" s="7">
        <v>1</v>
      </c>
    </row>
    <row r="917520" spans="1:90" x14ac:dyDescent="0.25">
      <c r="A917520" s="16" t="s">
        <v>23</v>
      </c>
      <c r="AI917520" s="7">
        <v>4</v>
      </c>
      <c r="AL917520" s="13">
        <v>3</v>
      </c>
      <c r="AP917520" s="7">
        <v>1</v>
      </c>
      <c r="AU917520" s="7">
        <v>1</v>
      </c>
      <c r="AW917520" s="7">
        <v>1</v>
      </c>
      <c r="AX917520" s="7">
        <v>1</v>
      </c>
      <c r="AY917520" s="7">
        <v>1</v>
      </c>
      <c r="BC917520" s="7">
        <v>36</v>
      </c>
      <c r="BD917520" s="7">
        <v>1</v>
      </c>
      <c r="BG917520" s="7">
        <v>4</v>
      </c>
      <c r="BI917520" s="7">
        <v>1</v>
      </c>
      <c r="BM917520" s="7">
        <v>2</v>
      </c>
      <c r="BQ917520" s="7">
        <v>1</v>
      </c>
      <c r="BR917520" s="7">
        <v>34</v>
      </c>
      <c r="BS917520" s="7">
        <v>10</v>
      </c>
      <c r="BU917520" s="7">
        <v>2</v>
      </c>
      <c r="BW917520" s="7">
        <v>9</v>
      </c>
      <c r="BX917520" s="7">
        <v>2</v>
      </c>
      <c r="BY917520" s="7">
        <v>4</v>
      </c>
      <c r="CB917520" s="7">
        <v>9</v>
      </c>
      <c r="CG917520" s="7">
        <v>4</v>
      </c>
      <c r="CH917520" s="7">
        <v>2</v>
      </c>
      <c r="CK917520" s="7">
        <v>9</v>
      </c>
    </row>
    <row r="917521" spans="1:90" x14ac:dyDescent="0.25">
      <c r="A917521" s="17" t="s">
        <v>211</v>
      </c>
      <c r="AL917521" s="13"/>
      <c r="BD917521" s="7">
        <v>1</v>
      </c>
      <c r="CA917521" s="7">
        <v>1</v>
      </c>
    </row>
    <row r="917522" spans="1:90" x14ac:dyDescent="0.25">
      <c r="A917522" s="1" t="s">
        <v>24</v>
      </c>
      <c r="AF917522" s="7">
        <v>2</v>
      </c>
      <c r="AG917522" s="7">
        <v>3</v>
      </c>
      <c r="AL917522" s="7">
        <v>1</v>
      </c>
      <c r="AN917522" s="7">
        <v>2</v>
      </c>
      <c r="AX917522" s="7">
        <v>1</v>
      </c>
    </row>
    <row r="917523" spans="1:90" x14ac:dyDescent="0.25">
      <c r="A917523" s="1" t="s">
        <v>25</v>
      </c>
      <c r="AN917523" s="7">
        <v>1</v>
      </c>
      <c r="BM917523" s="7">
        <v>2</v>
      </c>
      <c r="BX917523" s="7">
        <v>1</v>
      </c>
    </row>
    <row r="917524" spans="1:90" x14ac:dyDescent="0.25">
      <c r="A917524" s="17" t="s">
        <v>49</v>
      </c>
      <c r="AF917524" s="7">
        <v>3</v>
      </c>
      <c r="AL917524" s="7">
        <v>797</v>
      </c>
      <c r="AM917524" s="7">
        <v>11</v>
      </c>
      <c r="AN917524" s="7">
        <v>11</v>
      </c>
      <c r="AR917524" s="7">
        <v>999999999</v>
      </c>
      <c r="AS917524" s="7">
        <v>999999999</v>
      </c>
      <c r="AT917524" s="7">
        <v>11</v>
      </c>
      <c r="AU917524" s="7">
        <v>4</v>
      </c>
      <c r="AV917524" s="7">
        <v>3</v>
      </c>
      <c r="AW917524" s="7">
        <v>2</v>
      </c>
      <c r="AX917524" s="7">
        <v>1</v>
      </c>
      <c r="BE917524" s="7">
        <v>3</v>
      </c>
      <c r="BG917524" s="7">
        <v>75</v>
      </c>
      <c r="BH917524" s="7">
        <v>1</v>
      </c>
      <c r="BJ917524" s="7">
        <v>1</v>
      </c>
      <c r="BK917524" s="7">
        <v>94</v>
      </c>
      <c r="BL917524" s="7">
        <v>638</v>
      </c>
      <c r="BN917524" s="7">
        <v>1</v>
      </c>
      <c r="BP917524" s="7">
        <v>25</v>
      </c>
      <c r="BR917524" s="7">
        <v>14</v>
      </c>
      <c r="BT917524" s="7">
        <v>2</v>
      </c>
      <c r="BV917524" s="7">
        <v>1</v>
      </c>
      <c r="BW917524" s="7">
        <v>4</v>
      </c>
      <c r="BX917524" s="7">
        <v>11</v>
      </c>
      <c r="BY917524" s="7">
        <v>32</v>
      </c>
      <c r="BZ917524" s="7">
        <v>1</v>
      </c>
      <c r="CC917524" s="7">
        <v>7</v>
      </c>
      <c r="CD917524" s="7">
        <v>6</v>
      </c>
      <c r="CE917524" s="7">
        <v>20</v>
      </c>
      <c r="CF917524" s="7">
        <v>2</v>
      </c>
      <c r="CG917524" s="7">
        <v>5</v>
      </c>
      <c r="CH917524" s="7">
        <v>7</v>
      </c>
      <c r="CI917524" s="7">
        <v>66</v>
      </c>
      <c r="CJ917524" s="7">
        <v>3</v>
      </c>
      <c r="CK917524" s="7">
        <v>1</v>
      </c>
      <c r="CL917524" s="7">
        <v>1696</v>
      </c>
    </row>
    <row r="917525" spans="1:90" x14ac:dyDescent="0.25">
      <c r="A917525" s="17" t="s">
        <v>50</v>
      </c>
      <c r="AY917525" s="7">
        <v>5</v>
      </c>
      <c r="CE917525" s="7">
        <v>1</v>
      </c>
      <c r="CH917525" s="7">
        <v>5</v>
      </c>
      <c r="CL917525" s="7">
        <v>178</v>
      </c>
    </row>
    <row r="917526" spans="1:90" x14ac:dyDescent="0.25">
      <c r="A917526" s="1" t="s">
        <v>26</v>
      </c>
      <c r="BG917526" s="7">
        <v>2</v>
      </c>
      <c r="BV917526" s="7">
        <v>6</v>
      </c>
      <c r="BY917526" s="7">
        <v>15</v>
      </c>
      <c r="CL917526" s="7">
        <v>1</v>
      </c>
    </row>
    <row r="917527" spans="1:90" x14ac:dyDescent="0.25">
      <c r="A917527" s="16" t="s">
        <v>27</v>
      </c>
      <c r="BG917527" s="7">
        <v>18</v>
      </c>
      <c r="BS917527" s="7">
        <v>2</v>
      </c>
    </row>
    <row r="917528" spans="1:90" x14ac:dyDescent="0.25">
      <c r="A917528" s="16" t="s">
        <v>28</v>
      </c>
      <c r="BA917528" s="7">
        <v>1933</v>
      </c>
      <c r="BG917528" s="7">
        <v>4</v>
      </c>
      <c r="BL917528" s="7">
        <v>59</v>
      </c>
      <c r="BO917528" s="7">
        <v>5</v>
      </c>
      <c r="CH917528" s="7">
        <v>5</v>
      </c>
      <c r="CI917528" s="7">
        <v>1</v>
      </c>
      <c r="CL917528" s="7">
        <v>161</v>
      </c>
    </row>
    <row r="917529" spans="1:90" x14ac:dyDescent="0.25">
      <c r="A917529" s="16" t="s">
        <v>29</v>
      </c>
      <c r="AN917529" s="13">
        <v>2</v>
      </c>
    </row>
    <row r="917530" spans="1:90" x14ac:dyDescent="0.25">
      <c r="A917530" s="1" t="s">
        <v>30</v>
      </c>
      <c r="AI917530" s="7">
        <v>1</v>
      </c>
      <c r="AY917530" s="7">
        <v>96</v>
      </c>
      <c r="BG917530" s="7">
        <v>27</v>
      </c>
      <c r="BY917530" s="7">
        <v>17</v>
      </c>
    </row>
    <row r="917531" spans="1:90" x14ac:dyDescent="0.25">
      <c r="A917531" s="17" t="s">
        <v>51</v>
      </c>
      <c r="AO917531" s="7">
        <v>2</v>
      </c>
      <c r="AT917531" s="7">
        <v>8</v>
      </c>
      <c r="AY917531" s="7">
        <v>24</v>
      </c>
      <c r="BG917531" s="7">
        <v>3</v>
      </c>
      <c r="BY917531" s="7">
        <v>4</v>
      </c>
    </row>
    <row r="917532" spans="1:90" x14ac:dyDescent="0.25">
      <c r="A917532" s="16" t="s">
        <v>31</v>
      </c>
      <c r="AJ917532" s="7">
        <v>3</v>
      </c>
      <c r="AL917532" s="13">
        <v>109</v>
      </c>
      <c r="AM917532" s="7">
        <v>6</v>
      </c>
      <c r="AN917532" s="7">
        <v>25</v>
      </c>
      <c r="AO917532" s="7">
        <v>10</v>
      </c>
      <c r="BG917532" s="7">
        <v>3</v>
      </c>
      <c r="BS917532" s="7">
        <v>4</v>
      </c>
      <c r="CC917532" s="7">
        <v>4</v>
      </c>
      <c r="CI917532" s="7">
        <v>2</v>
      </c>
      <c r="CL917532" s="7">
        <v>3</v>
      </c>
    </row>
    <row r="917533" spans="1:90" x14ac:dyDescent="0.25">
      <c r="A917533" s="16" t="s">
        <v>32</v>
      </c>
    </row>
    <row r="917534" spans="1:90" x14ac:dyDescent="0.25">
      <c r="A917534" s="16" t="s">
        <v>33</v>
      </c>
      <c r="BG917534" s="7">
        <v>2</v>
      </c>
      <c r="BL917534" s="7">
        <v>2</v>
      </c>
      <c r="BS917534" s="7">
        <v>4</v>
      </c>
    </row>
    <row r="917535" spans="1:90" x14ac:dyDescent="0.25">
      <c r="A917535" s="1" t="s">
        <v>34</v>
      </c>
      <c r="AI917535" s="7">
        <v>73</v>
      </c>
    </row>
    <row r="917536" spans="1:90" x14ac:dyDescent="0.25">
      <c r="A917536" s="16" t="s">
        <v>35</v>
      </c>
      <c r="AK917536" s="7">
        <v>15</v>
      </c>
      <c r="AL917536" s="13">
        <v>72</v>
      </c>
      <c r="AM917536" s="7">
        <v>7</v>
      </c>
      <c r="AN917536" s="7">
        <v>1</v>
      </c>
      <c r="AO917536" s="7">
        <v>10</v>
      </c>
      <c r="BG917536" s="7">
        <v>2</v>
      </c>
      <c r="BS917536" s="7">
        <v>12</v>
      </c>
      <c r="CC917536" s="7">
        <v>4</v>
      </c>
      <c r="CE917536" s="7">
        <v>1</v>
      </c>
    </row>
    <row r="917537" spans="1:90" x14ac:dyDescent="0.25">
      <c r="A917537" s="1" t="s">
        <v>36</v>
      </c>
      <c r="AL917537" s="7">
        <v>9</v>
      </c>
      <c r="AM917537" s="7">
        <v>2</v>
      </c>
      <c r="AN917537" s="7">
        <v>3</v>
      </c>
      <c r="AO917537" s="7">
        <v>5</v>
      </c>
      <c r="BQ917537" s="7">
        <v>1</v>
      </c>
    </row>
    <row r="917538" spans="1:90" x14ac:dyDescent="0.25">
      <c r="A917538" s="1" t="s">
        <v>37</v>
      </c>
      <c r="BS917538" s="7">
        <v>34</v>
      </c>
    </row>
    <row r="917539" spans="1:90" x14ac:dyDescent="0.25">
      <c r="A917539" s="1" t="s">
        <v>38</v>
      </c>
      <c r="AI917539" s="7">
        <v>1</v>
      </c>
    </row>
    <row r="917540" spans="1:90" x14ac:dyDescent="0.25">
      <c r="A917540" s="1" t="s">
        <v>39</v>
      </c>
      <c r="AI917540" s="7">
        <v>1</v>
      </c>
      <c r="CL917540" s="7">
        <v>1</v>
      </c>
    </row>
    <row r="917541" spans="1:90" x14ac:dyDescent="0.25">
      <c r="A917541" s="1" t="s">
        <v>40</v>
      </c>
      <c r="AK917541" s="13">
        <v>1</v>
      </c>
    </row>
    <row r="917542" spans="1:90" x14ac:dyDescent="0.25">
      <c r="A917542" s="1" t="s">
        <v>41</v>
      </c>
      <c r="AN917542" s="7">
        <v>2</v>
      </c>
      <c r="CI917542" s="7">
        <v>2</v>
      </c>
      <c r="CL917542" s="7">
        <v>1</v>
      </c>
    </row>
    <row r="917543" spans="1:90" x14ac:dyDescent="0.25">
      <c r="A917543" s="1" t="s">
        <v>42</v>
      </c>
      <c r="AN917543" s="7">
        <v>3</v>
      </c>
      <c r="BS917543" s="7">
        <v>2</v>
      </c>
    </row>
    <row r="917544" spans="1:90" x14ac:dyDescent="0.25">
      <c r="A917544" s="17" t="s">
        <v>52</v>
      </c>
      <c r="AN917544" s="7">
        <v>1</v>
      </c>
      <c r="BG917544" s="7">
        <v>2</v>
      </c>
      <c r="CL917544" s="7">
        <v>11</v>
      </c>
    </row>
    <row r="917545" spans="1:90" x14ac:dyDescent="0.25">
      <c r="A917545" s="1" t="s">
        <v>43</v>
      </c>
      <c r="BG917545" s="7">
        <v>1</v>
      </c>
    </row>
    <row r="917546" spans="1:90" x14ac:dyDescent="0.25">
      <c r="A917546" s="17" t="s">
        <v>53</v>
      </c>
      <c r="AN917546" s="7">
        <v>16</v>
      </c>
    </row>
    <row r="917547" spans="1:90" x14ac:dyDescent="0.25">
      <c r="A917547" s="1" t="s">
        <v>44</v>
      </c>
      <c r="AM917547" s="7">
        <v>2</v>
      </c>
      <c r="AO917547" s="7">
        <v>8</v>
      </c>
    </row>
    <row r="917548" spans="1:90" x14ac:dyDescent="0.25">
      <c r="A917548" s="1" t="s">
        <v>45</v>
      </c>
      <c r="BG917548" s="7">
        <v>3</v>
      </c>
    </row>
    <row r="917549" spans="1:90" x14ac:dyDescent="0.25">
      <c r="A917549" s="1" t="s">
        <v>46</v>
      </c>
      <c r="BY917549" s="7">
        <v>4</v>
      </c>
    </row>
    <row r="917550" spans="1:90" x14ac:dyDescent="0.25">
      <c r="A917550" s="16" t="s">
        <v>47</v>
      </c>
      <c r="AK917550" s="13" t="s">
        <v>132</v>
      </c>
      <c r="AL917550" s="13" t="s">
        <v>134</v>
      </c>
      <c r="AQ917550" s="13" t="s">
        <v>142</v>
      </c>
      <c r="AR917550" s="13"/>
      <c r="AS917550" s="7" t="s">
        <v>146</v>
      </c>
      <c r="AZ917550" s="7" t="s">
        <v>159</v>
      </c>
      <c r="CF917550" s="7" t="s">
        <v>199</v>
      </c>
      <c r="CI917550" s="7" t="s">
        <v>205</v>
      </c>
    </row>
    <row r="933880" spans="1:90" x14ac:dyDescent="0.25">
      <c r="A933880" s="1" t="s">
        <v>0</v>
      </c>
      <c r="B933880" s="13" t="s">
        <v>67</v>
      </c>
      <c r="C933880" s="7" t="s">
        <v>71</v>
      </c>
      <c r="D933880" s="7" t="s">
        <v>73</v>
      </c>
      <c r="E933880" s="7" t="s">
        <v>77</v>
      </c>
      <c r="F933880" s="7" t="s">
        <v>79</v>
      </c>
      <c r="G933880" s="7" t="s">
        <v>81</v>
      </c>
      <c r="H933880" s="7" t="s">
        <v>83</v>
      </c>
      <c r="I933880" s="7" t="s">
        <v>86</v>
      </c>
      <c r="J933880" s="7" t="s">
        <v>87</v>
      </c>
      <c r="K933880" s="7" t="s">
        <v>89</v>
      </c>
      <c r="L933880" s="7" t="s">
        <v>90</v>
      </c>
      <c r="M933880" s="7" t="s">
        <v>91</v>
      </c>
      <c r="N933880" s="7" t="s">
        <v>93</v>
      </c>
      <c r="O933880" s="7" t="s">
        <v>94</v>
      </c>
      <c r="P933880" s="7" t="s">
        <v>96</v>
      </c>
      <c r="Q933880" s="7" t="s">
        <v>97</v>
      </c>
      <c r="R933880" s="7" t="s">
        <v>100</v>
      </c>
      <c r="S933880" s="7" t="s">
        <v>102</v>
      </c>
      <c r="T933880" s="7" t="s">
        <v>103</v>
      </c>
      <c r="U933880" s="7" t="s">
        <v>105</v>
      </c>
      <c r="V933880" s="7" t="s">
        <v>106</v>
      </c>
      <c r="W933880" s="7" t="s">
        <v>108</v>
      </c>
      <c r="X933880" s="7" t="s">
        <v>110</v>
      </c>
      <c r="Y933880" s="7" t="s">
        <v>111</v>
      </c>
      <c r="Z933880" s="7" t="s">
        <v>112</v>
      </c>
      <c r="AA933880" s="7" t="s">
        <v>113</v>
      </c>
      <c r="AB933880" s="7" t="s">
        <v>115</v>
      </c>
      <c r="AC933880" s="7" t="s">
        <v>117</v>
      </c>
      <c r="AD933880" s="7" t="s">
        <v>119</v>
      </c>
      <c r="AE933880" s="7" t="s">
        <v>120</v>
      </c>
      <c r="AF933880" s="7" t="s">
        <v>121</v>
      </c>
      <c r="AG933880" s="7" t="s">
        <v>123</v>
      </c>
      <c r="AH933880" s="7" t="s">
        <v>125</v>
      </c>
      <c r="AI933880" s="7" t="s">
        <v>127</v>
      </c>
      <c r="AJ933880" s="7" t="s">
        <v>129</v>
      </c>
      <c r="AK933880" s="7" t="s">
        <v>130</v>
      </c>
      <c r="AL933880" s="7" t="s">
        <v>133</v>
      </c>
      <c r="AM933880" s="7" t="s">
        <v>135</v>
      </c>
      <c r="AN933880" s="7" t="s">
        <v>136</v>
      </c>
      <c r="AO933880" s="7" t="s">
        <v>138</v>
      </c>
      <c r="AP933880" s="7" t="s">
        <v>139</v>
      </c>
      <c r="AQ933880" s="7" t="s">
        <v>140</v>
      </c>
      <c r="AR933880" s="7" t="s">
        <v>143</v>
      </c>
      <c r="AS933880" s="7" t="s">
        <v>145</v>
      </c>
      <c r="AT933880" s="7" t="s">
        <v>147</v>
      </c>
      <c r="AU933880" s="7" t="s">
        <v>148</v>
      </c>
      <c r="AV933880" s="7" t="s">
        <v>149</v>
      </c>
      <c r="AW933880" s="7" t="s">
        <v>152</v>
      </c>
      <c r="AX933880" s="7" t="s">
        <v>153</v>
      </c>
      <c r="AY933880" s="7" t="s">
        <v>155</v>
      </c>
      <c r="AZ933880" s="7" t="s">
        <v>158</v>
      </c>
      <c r="BA933880" s="7" t="s">
        <v>160</v>
      </c>
      <c r="BB933880" s="7" t="s">
        <v>161</v>
      </c>
      <c r="BC933880" s="7" t="s">
        <v>162</v>
      </c>
      <c r="BD933880" s="7" t="s">
        <v>163</v>
      </c>
      <c r="BE933880" s="7" t="s">
        <v>164</v>
      </c>
      <c r="BF933880" s="7" t="s">
        <v>165</v>
      </c>
      <c r="BG933880" s="7" t="s">
        <v>166</v>
      </c>
      <c r="BH933880" s="7" t="s">
        <v>167</v>
      </c>
      <c r="BI933880" s="7" t="s">
        <v>168</v>
      </c>
      <c r="BJ933880" s="7" t="s">
        <v>169</v>
      </c>
      <c r="BK933880" s="7" t="s">
        <v>170</v>
      </c>
      <c r="BL933880" s="7" t="s">
        <v>171</v>
      </c>
      <c r="BM933880" s="7" t="s">
        <v>173</v>
      </c>
      <c r="BN933880" s="7" t="s">
        <v>174</v>
      </c>
      <c r="BO933880" s="7" t="s">
        <v>176</v>
      </c>
      <c r="BP933880" s="7" t="s">
        <v>178</v>
      </c>
      <c r="BQ933880" s="7" t="s">
        <v>179</v>
      </c>
      <c r="BR933880" s="7" t="s">
        <v>181</v>
      </c>
      <c r="BS933880" s="7" t="s">
        <v>183</v>
      </c>
      <c r="BT933880" s="7" t="s">
        <v>184</v>
      </c>
      <c r="BU933880" s="7" t="s">
        <v>185</v>
      </c>
      <c r="BV933880" s="7" t="s">
        <v>187</v>
      </c>
      <c r="BW933880" s="7" t="s">
        <v>188</v>
      </c>
      <c r="BX933880" s="7" t="s">
        <v>189</v>
      </c>
      <c r="BY933880" s="7" t="s">
        <v>190</v>
      </c>
      <c r="BZ933880" s="7" t="s">
        <v>192</v>
      </c>
      <c r="CA933880" s="7" t="s">
        <v>193</v>
      </c>
      <c r="CB933880" s="7" t="s">
        <v>194</v>
      </c>
      <c r="CC933880" s="7" t="s">
        <v>195</v>
      </c>
      <c r="CD933880" s="7" t="s">
        <v>196</v>
      </c>
      <c r="CE933880" s="7" t="s">
        <v>197</v>
      </c>
      <c r="CF933880" s="7" t="s">
        <v>198</v>
      </c>
      <c r="CG933880" s="7" t="s">
        <v>200</v>
      </c>
      <c r="CH933880" s="7" t="s">
        <v>202</v>
      </c>
      <c r="CI933880" s="7" t="s">
        <v>204</v>
      </c>
      <c r="CJ933880" s="7" t="s">
        <v>206</v>
      </c>
      <c r="CK933880" s="7" t="s">
        <v>208</v>
      </c>
      <c r="CL933880" s="7" t="s">
        <v>209</v>
      </c>
    </row>
    <row r="933881" spans="1:90" x14ac:dyDescent="0.25">
      <c r="A933881" s="1" t="s">
        <v>1</v>
      </c>
      <c r="B933881" s="7" t="s">
        <v>54</v>
      </c>
      <c r="C933881" s="7" t="s">
        <v>54</v>
      </c>
      <c r="D933881" s="7" t="s">
        <v>57</v>
      </c>
      <c r="E933881" s="7" t="s">
        <v>57</v>
      </c>
      <c r="F933881" s="7" t="s">
        <v>57</v>
      </c>
      <c r="G933881" s="7" t="s">
        <v>57</v>
      </c>
      <c r="H933881" s="7" t="s">
        <v>57</v>
      </c>
      <c r="I933881" s="7" t="s">
        <v>54</v>
      </c>
      <c r="J933881" s="7" t="s">
        <v>57</v>
      </c>
      <c r="K933881" s="7" t="s">
        <v>57</v>
      </c>
      <c r="L933881" s="7" t="s">
        <v>57</v>
      </c>
      <c r="M933881" s="7" t="s">
        <v>57</v>
      </c>
      <c r="N933881" s="7" t="s">
        <v>57</v>
      </c>
      <c r="O933881" s="7" t="s">
        <v>54</v>
      </c>
      <c r="P933881" s="7" t="s">
        <v>57</v>
      </c>
      <c r="Q933881" s="7" t="s">
        <v>57</v>
      </c>
      <c r="R933881" s="7" t="s">
        <v>54</v>
      </c>
      <c r="S933881" s="7" t="s">
        <v>57</v>
      </c>
      <c r="T933881" s="7" t="s">
        <v>57</v>
      </c>
      <c r="U933881" s="7" t="s">
        <v>57</v>
      </c>
      <c r="V933881" s="7" t="s">
        <v>57</v>
      </c>
      <c r="W933881" s="7" t="s">
        <v>54</v>
      </c>
      <c r="X933881" s="7" t="s">
        <v>57</v>
      </c>
      <c r="Y933881" s="7" t="s">
        <v>57</v>
      </c>
      <c r="Z933881" s="7" t="s">
        <v>54</v>
      </c>
      <c r="AA933881" s="7" t="s">
        <v>57</v>
      </c>
      <c r="AB933881" s="7" t="s">
        <v>57</v>
      </c>
      <c r="AC933881" s="7" t="s">
        <v>54</v>
      </c>
      <c r="AD933881" s="7" t="s">
        <v>57</v>
      </c>
      <c r="AE933881" s="7" t="s">
        <v>57</v>
      </c>
      <c r="AF933881" s="7" t="s">
        <v>54</v>
      </c>
      <c r="AG933881" s="7" t="s">
        <v>57</v>
      </c>
      <c r="AH933881" s="7" t="s">
        <v>57</v>
      </c>
      <c r="AI933881" s="7" t="s">
        <v>57</v>
      </c>
      <c r="AJ933881" s="7" t="s">
        <v>54</v>
      </c>
      <c r="AK933881" s="7" t="s">
        <v>54</v>
      </c>
      <c r="AL933881" s="7" t="s">
        <v>54</v>
      </c>
      <c r="AM933881" s="7" t="s">
        <v>54</v>
      </c>
      <c r="AN933881" s="7" t="s">
        <v>57</v>
      </c>
      <c r="AO933881" s="7" t="s">
        <v>54</v>
      </c>
      <c r="AP933881" s="7" t="s">
        <v>57</v>
      </c>
      <c r="AQ933881" s="7" t="s">
        <v>57</v>
      </c>
      <c r="AR933881" s="7" t="s">
        <v>57</v>
      </c>
      <c r="AS933881" s="7" t="s">
        <v>57</v>
      </c>
      <c r="AT933881" s="7" t="s">
        <v>54</v>
      </c>
      <c r="AU933881" s="7" t="s">
        <v>54</v>
      </c>
      <c r="AV933881" s="7" t="s">
        <v>57</v>
      </c>
      <c r="AW933881" s="7" t="s">
        <v>57</v>
      </c>
      <c r="AX933881" s="7" t="s">
        <v>57</v>
      </c>
      <c r="AY933881" s="7" t="s">
        <v>54</v>
      </c>
      <c r="AZ933881" s="7" t="s">
        <v>54</v>
      </c>
      <c r="BA933881" s="7" t="s">
        <v>54</v>
      </c>
      <c r="BB933881" s="7" t="s">
        <v>57</v>
      </c>
      <c r="BC933881" s="7" t="s">
        <v>57</v>
      </c>
      <c r="BD933881" s="7" t="s">
        <v>57</v>
      </c>
      <c r="BE933881" s="7" t="s">
        <v>57</v>
      </c>
      <c r="BF933881" s="7" t="s">
        <v>54</v>
      </c>
      <c r="BG933881" s="7" t="s">
        <v>57</v>
      </c>
      <c r="BH933881" s="7" t="s">
        <v>54</v>
      </c>
      <c r="BI933881" s="7" t="s">
        <v>57</v>
      </c>
      <c r="BJ933881" s="7" t="s">
        <v>57</v>
      </c>
      <c r="BK933881" s="7" t="s">
        <v>57</v>
      </c>
      <c r="BL933881" s="7" t="s">
        <v>57</v>
      </c>
      <c r="BM933881" s="7" t="s">
        <v>57</v>
      </c>
      <c r="BN933881" s="7" t="s">
        <v>54</v>
      </c>
      <c r="BO933881" s="7" t="s">
        <v>57</v>
      </c>
      <c r="BP933881" s="7" t="s">
        <v>54</v>
      </c>
      <c r="BQ933881" s="7" t="s">
        <v>57</v>
      </c>
      <c r="BR933881" s="7" t="s">
        <v>57</v>
      </c>
      <c r="BS933881" s="7" t="s">
        <v>57</v>
      </c>
      <c r="BT933881" s="7" t="s">
        <v>57</v>
      </c>
      <c r="BU933881" s="7" t="s">
        <v>54</v>
      </c>
      <c r="BV933881" s="7" t="s">
        <v>57</v>
      </c>
      <c r="BW933881" s="7" t="s">
        <v>54</v>
      </c>
      <c r="BX933881" s="7" t="s">
        <v>54</v>
      </c>
      <c r="BY933881" s="7" t="s">
        <v>57</v>
      </c>
      <c r="BZ933881" s="7" t="s">
        <v>57</v>
      </c>
      <c r="CA933881" s="7" t="s">
        <v>57</v>
      </c>
      <c r="CB933881" s="7" t="s">
        <v>54</v>
      </c>
      <c r="CC933881" s="7" t="s">
        <v>54</v>
      </c>
      <c r="CD933881" s="7" t="s">
        <v>57</v>
      </c>
      <c r="CE933881" s="7" t="s">
        <v>54</v>
      </c>
      <c r="CF933881" s="7" t="s">
        <v>57</v>
      </c>
      <c r="CG933881" s="7" t="s">
        <v>57</v>
      </c>
      <c r="CH933881" s="7" t="s">
        <v>57</v>
      </c>
      <c r="CI933881" s="7" t="s">
        <v>57</v>
      </c>
      <c r="CJ933881" s="7" t="s">
        <v>57</v>
      </c>
      <c r="CK933881" s="7" t="s">
        <v>57</v>
      </c>
      <c r="CL933881" s="7" t="s">
        <v>57</v>
      </c>
    </row>
    <row r="933882" spans="1:90" x14ac:dyDescent="0.25">
      <c r="A933882" s="1" t="s">
        <v>2</v>
      </c>
      <c r="B933882" s="9">
        <v>50</v>
      </c>
      <c r="C933882" s="10">
        <v>58</v>
      </c>
      <c r="D933882" s="10">
        <v>11</v>
      </c>
      <c r="E933882" s="10">
        <v>22</v>
      </c>
      <c r="F933882" s="10">
        <v>37</v>
      </c>
      <c r="G933882" s="10">
        <v>39</v>
      </c>
      <c r="H933882" s="10">
        <v>50</v>
      </c>
      <c r="I933882" s="10">
        <v>1</v>
      </c>
      <c r="J933882" s="10">
        <v>1</v>
      </c>
      <c r="K933882" s="10">
        <v>7</v>
      </c>
      <c r="L933882" s="10">
        <v>18</v>
      </c>
      <c r="M933882" s="10">
        <v>35</v>
      </c>
      <c r="N933882" s="10">
        <v>22</v>
      </c>
      <c r="O933882" s="10">
        <v>55</v>
      </c>
      <c r="P933882" s="10">
        <v>3</v>
      </c>
      <c r="Q933882" s="10">
        <v>21</v>
      </c>
      <c r="R933882" s="10">
        <v>23</v>
      </c>
      <c r="S933882" s="10">
        <v>26</v>
      </c>
      <c r="T933882" s="10">
        <v>30</v>
      </c>
      <c r="U933882" s="10">
        <v>21</v>
      </c>
      <c r="V933882" s="10">
        <v>33</v>
      </c>
      <c r="W933882" s="10">
        <v>2</v>
      </c>
      <c r="X933882" s="10">
        <v>15</v>
      </c>
      <c r="Y933882" s="10">
        <v>39</v>
      </c>
      <c r="Z933882" s="10">
        <v>36</v>
      </c>
      <c r="AA933882" s="10">
        <v>45</v>
      </c>
      <c r="AB933882" s="10">
        <v>53</v>
      </c>
      <c r="AC933882" s="7" t="s">
        <v>118</v>
      </c>
      <c r="AD933882" s="10" t="s">
        <v>118</v>
      </c>
      <c r="AE933882" s="10" t="s">
        <v>118</v>
      </c>
      <c r="AF933882" s="10">
        <v>21</v>
      </c>
      <c r="AG933882" s="10">
        <v>52</v>
      </c>
      <c r="AH933882" s="7">
        <v>62</v>
      </c>
      <c r="AI933882" s="7">
        <v>41</v>
      </c>
      <c r="AJ933882" s="7">
        <v>18</v>
      </c>
      <c r="AK933882" s="7">
        <v>52</v>
      </c>
      <c r="AL933882" s="10">
        <v>55</v>
      </c>
      <c r="AM933882" s="10">
        <v>33</v>
      </c>
      <c r="AN933882" s="10">
        <v>30</v>
      </c>
      <c r="AO933882" s="7">
        <v>38</v>
      </c>
      <c r="AP933882" s="9">
        <v>38</v>
      </c>
      <c r="AQ933882" s="7">
        <v>44</v>
      </c>
      <c r="AR933882" s="7">
        <v>50</v>
      </c>
      <c r="AS933882" s="7">
        <v>55</v>
      </c>
      <c r="AT933882" s="9">
        <v>1</v>
      </c>
      <c r="AU933882" s="9">
        <v>24</v>
      </c>
      <c r="AV933882" s="7">
        <v>28</v>
      </c>
      <c r="AW933882" s="9">
        <v>38</v>
      </c>
      <c r="AX933882" s="10">
        <v>21</v>
      </c>
      <c r="AY933882" s="9">
        <v>42</v>
      </c>
      <c r="AZ933882" s="10">
        <v>13</v>
      </c>
      <c r="BA933882" s="10">
        <v>21</v>
      </c>
      <c r="BB933882" s="10">
        <v>36</v>
      </c>
      <c r="BC933882" s="10">
        <v>57</v>
      </c>
      <c r="BD933882" s="10">
        <v>52</v>
      </c>
      <c r="BE933882" s="10">
        <v>12</v>
      </c>
      <c r="BF933882" s="10">
        <v>49</v>
      </c>
      <c r="BG933882" s="10">
        <v>48</v>
      </c>
      <c r="BH933882" s="10">
        <v>1</v>
      </c>
      <c r="BI933882" s="10">
        <v>40</v>
      </c>
      <c r="BJ933882" s="10">
        <v>42</v>
      </c>
      <c r="BK933882" s="10">
        <v>51</v>
      </c>
      <c r="BL933882" s="10">
        <v>2</v>
      </c>
      <c r="BM933882" s="10">
        <v>31</v>
      </c>
      <c r="BN933882" s="10">
        <v>43</v>
      </c>
      <c r="BO933882" s="10">
        <v>56</v>
      </c>
      <c r="BP933882" s="10">
        <v>2</v>
      </c>
      <c r="BQ933882" s="10">
        <v>14</v>
      </c>
      <c r="BR933882" s="10">
        <v>44</v>
      </c>
      <c r="BS933882" s="10">
        <v>68</v>
      </c>
      <c r="BT933882" s="10">
        <v>30</v>
      </c>
      <c r="BU933882" s="10">
        <v>53</v>
      </c>
      <c r="BV933882" s="10">
        <v>47</v>
      </c>
      <c r="BW933882" s="10">
        <v>41</v>
      </c>
      <c r="BX933882" s="10">
        <v>21</v>
      </c>
      <c r="BY933882" s="10">
        <v>32</v>
      </c>
      <c r="BZ933882" s="10">
        <v>9</v>
      </c>
      <c r="CA933882" s="10">
        <v>33</v>
      </c>
      <c r="CB933882" s="10">
        <v>39</v>
      </c>
      <c r="CC933882" s="10">
        <v>6</v>
      </c>
      <c r="CD933882" s="10">
        <v>18</v>
      </c>
      <c r="CE933882" s="10">
        <v>7</v>
      </c>
      <c r="CF933882" s="10">
        <v>43</v>
      </c>
      <c r="CG933882" s="7">
        <v>36</v>
      </c>
      <c r="CH933882" s="7">
        <v>45</v>
      </c>
      <c r="CI933882" s="7">
        <v>47</v>
      </c>
      <c r="CJ933882" s="7">
        <v>18</v>
      </c>
      <c r="CK933882" s="10" t="s">
        <v>118</v>
      </c>
      <c r="CL933882" s="7" t="s">
        <v>210</v>
      </c>
    </row>
    <row r="933883" spans="1:90" x14ac:dyDescent="0.25">
      <c r="A933883" s="1" t="s">
        <v>3</v>
      </c>
      <c r="B933883" s="7">
        <v>9</v>
      </c>
      <c r="C933883" s="7">
        <v>5</v>
      </c>
      <c r="D933883" s="7">
        <v>9</v>
      </c>
      <c r="E933883" s="7">
        <v>8</v>
      </c>
      <c r="F933883" s="7">
        <v>6</v>
      </c>
      <c r="G933883" s="7">
        <v>8</v>
      </c>
      <c r="H933883" s="7">
        <v>8</v>
      </c>
      <c r="I933883" s="7">
        <v>7</v>
      </c>
      <c r="J933883" s="13">
        <v>3</v>
      </c>
      <c r="K933883" s="13">
        <v>4</v>
      </c>
      <c r="L933883" s="7">
        <v>7</v>
      </c>
      <c r="M933883" s="13">
        <v>12</v>
      </c>
      <c r="N933883" s="7">
        <v>10</v>
      </c>
      <c r="O933883" s="7">
        <v>10</v>
      </c>
      <c r="P933883" s="7">
        <v>10</v>
      </c>
      <c r="Q933883" s="7">
        <v>7</v>
      </c>
      <c r="R933883" s="7">
        <v>5</v>
      </c>
      <c r="S933883" s="7">
        <v>5</v>
      </c>
      <c r="T933883" s="7">
        <v>11</v>
      </c>
      <c r="U933883" s="7">
        <v>7</v>
      </c>
      <c r="V933883" s="7">
        <v>8</v>
      </c>
      <c r="W933883" s="13">
        <v>12</v>
      </c>
      <c r="X933883" s="7">
        <v>5</v>
      </c>
      <c r="Y933883" s="7">
        <v>9</v>
      </c>
      <c r="Z933883" s="7">
        <v>9</v>
      </c>
      <c r="AA933883" s="7">
        <v>10</v>
      </c>
      <c r="AB933883" s="7">
        <v>5</v>
      </c>
      <c r="AC933883" s="7">
        <v>6</v>
      </c>
      <c r="AD933883" s="7">
        <v>7</v>
      </c>
      <c r="AE933883" s="7">
        <v>8</v>
      </c>
      <c r="AF933883" s="7">
        <v>6</v>
      </c>
      <c r="AG933883" s="7">
        <v>10</v>
      </c>
      <c r="AH933883" s="7">
        <v>8</v>
      </c>
      <c r="AI933883" s="7">
        <v>8</v>
      </c>
      <c r="AJ933883" s="7">
        <v>6</v>
      </c>
      <c r="AK933883" s="7">
        <v>5</v>
      </c>
      <c r="AL933883" s="7">
        <v>7</v>
      </c>
      <c r="AM933883" s="7">
        <v>11</v>
      </c>
      <c r="AN933883" s="7">
        <v>10</v>
      </c>
      <c r="AO933883" s="7">
        <v>9</v>
      </c>
      <c r="AP933883" s="7">
        <v>8</v>
      </c>
      <c r="AQ933883" s="7">
        <v>5</v>
      </c>
      <c r="AR933883" s="7">
        <v>7</v>
      </c>
      <c r="AS933883" s="7">
        <v>8</v>
      </c>
      <c r="AT933883" s="7">
        <v>8</v>
      </c>
      <c r="AU933883" s="7">
        <v>11</v>
      </c>
      <c r="AV933883" s="7">
        <v>7</v>
      </c>
      <c r="AW933883" s="7">
        <v>9</v>
      </c>
      <c r="AX933883" s="7">
        <v>6</v>
      </c>
      <c r="AY933883" s="7">
        <v>10</v>
      </c>
      <c r="AZ933883" s="7">
        <v>8</v>
      </c>
      <c r="BA933883" s="7">
        <v>5</v>
      </c>
      <c r="BB933883" s="7">
        <v>8</v>
      </c>
      <c r="BC933883" s="7">
        <v>9</v>
      </c>
      <c r="BD933883" s="7">
        <v>6</v>
      </c>
      <c r="BE933883" s="13">
        <v>6</v>
      </c>
      <c r="BF933883" s="7">
        <v>8</v>
      </c>
      <c r="BG933883" s="7">
        <v>9</v>
      </c>
      <c r="BH933883" s="13">
        <v>4</v>
      </c>
      <c r="BI933883" s="7">
        <v>7</v>
      </c>
      <c r="BJ933883" s="13">
        <v>6</v>
      </c>
      <c r="BK933883" s="13">
        <v>6</v>
      </c>
      <c r="BL933883" s="13">
        <v>3</v>
      </c>
      <c r="BM933883" s="7">
        <v>8</v>
      </c>
      <c r="BN933883" s="7">
        <v>11</v>
      </c>
      <c r="BO933883" s="7">
        <v>7</v>
      </c>
      <c r="BP933883" s="13">
        <v>4</v>
      </c>
      <c r="BQ933883" s="7">
        <v>8</v>
      </c>
      <c r="BR933883" s="7">
        <v>5</v>
      </c>
      <c r="BS933883" s="7">
        <v>9</v>
      </c>
      <c r="BT933883" s="13">
        <v>6</v>
      </c>
      <c r="BU933883" s="7">
        <v>11</v>
      </c>
      <c r="BV933883" s="7">
        <v>9</v>
      </c>
      <c r="BW933883" s="7">
        <v>7</v>
      </c>
      <c r="BX933883" s="7">
        <v>9</v>
      </c>
      <c r="BY933883" s="7">
        <v>9</v>
      </c>
      <c r="BZ933883" s="7">
        <v>8</v>
      </c>
      <c r="CA933883" s="7">
        <v>7</v>
      </c>
      <c r="CB933883" s="7">
        <v>5</v>
      </c>
      <c r="CC933883" s="7">
        <v>5</v>
      </c>
      <c r="CD933883" s="13">
        <v>6</v>
      </c>
      <c r="CE933883" s="7">
        <v>11</v>
      </c>
      <c r="CF933883" s="7">
        <v>9</v>
      </c>
      <c r="CG933883" s="7">
        <v>7</v>
      </c>
      <c r="CH933883" s="7">
        <v>7</v>
      </c>
      <c r="CI933883" s="7">
        <v>5</v>
      </c>
      <c r="CJ933883" s="7">
        <v>7</v>
      </c>
      <c r="CK933883" s="7">
        <v>7</v>
      </c>
      <c r="CL933883" s="7">
        <v>4</v>
      </c>
    </row>
    <row r="933884" spans="1:90" x14ac:dyDescent="0.25">
      <c r="A933884" s="1" t="s">
        <v>4</v>
      </c>
      <c r="B933884" s="7">
        <v>2007</v>
      </c>
      <c r="C933884" s="7">
        <v>2007</v>
      </c>
      <c r="D933884" s="7">
        <v>2008</v>
      </c>
      <c r="E933884" s="7">
        <v>2008</v>
      </c>
      <c r="F933884" s="7">
        <v>2008</v>
      </c>
      <c r="G933884" s="7">
        <v>2008</v>
      </c>
      <c r="H933884" s="7">
        <v>2008</v>
      </c>
      <c r="I933884" s="7">
        <v>2009</v>
      </c>
      <c r="J933884" s="7">
        <v>2010</v>
      </c>
      <c r="K933884" s="7">
        <v>2010</v>
      </c>
      <c r="L933884" s="7">
        <v>2010</v>
      </c>
      <c r="M933884" s="7">
        <v>2010</v>
      </c>
      <c r="N933884" s="7">
        <v>2011</v>
      </c>
      <c r="O933884" s="7">
        <v>2011</v>
      </c>
      <c r="P933884" s="13">
        <v>2012</v>
      </c>
      <c r="Q933884" s="7">
        <v>2012</v>
      </c>
      <c r="R933884" s="7">
        <v>2012</v>
      </c>
      <c r="S933884" s="7">
        <v>2012</v>
      </c>
      <c r="T933884" s="13">
        <v>2012</v>
      </c>
      <c r="U933884" s="13">
        <v>2015</v>
      </c>
      <c r="V933884" s="13">
        <v>2015</v>
      </c>
      <c r="W933884" s="7">
        <v>2016</v>
      </c>
      <c r="X933884" s="13">
        <v>2016</v>
      </c>
      <c r="Y933884" s="7">
        <v>2016</v>
      </c>
      <c r="Z933884" s="7">
        <v>2017</v>
      </c>
      <c r="AA933884" s="7">
        <v>2017</v>
      </c>
      <c r="AB933884" s="7">
        <v>2017</v>
      </c>
      <c r="AC933884" s="7">
        <v>2019</v>
      </c>
      <c r="AD933884" s="7">
        <v>2019</v>
      </c>
      <c r="AE933884" s="7">
        <v>2019</v>
      </c>
      <c r="AF933884" s="7">
        <v>2002</v>
      </c>
      <c r="AG933884" s="7">
        <v>2003</v>
      </c>
      <c r="AH933884" s="7">
        <v>1988</v>
      </c>
      <c r="AI933884" s="7">
        <v>1989</v>
      </c>
      <c r="AJ933884" s="7">
        <v>1994</v>
      </c>
      <c r="AK933884" s="7">
        <v>1995</v>
      </c>
      <c r="AL933884" s="7">
        <v>2002</v>
      </c>
      <c r="AM933884" s="7">
        <v>2003</v>
      </c>
      <c r="AN933884" s="7">
        <v>2003</v>
      </c>
      <c r="AO933884" s="7">
        <v>2005</v>
      </c>
      <c r="AP933884" s="7">
        <v>2007</v>
      </c>
      <c r="AQ933884" s="7">
        <v>2007</v>
      </c>
      <c r="AR933884" s="7">
        <v>2007</v>
      </c>
      <c r="AS933884" s="7">
        <v>2007</v>
      </c>
      <c r="AT933884" s="7">
        <v>2007</v>
      </c>
      <c r="AU933884" s="7">
        <v>2007</v>
      </c>
      <c r="AV933884" s="7">
        <v>2007</v>
      </c>
      <c r="AW933884" s="7">
        <v>2007</v>
      </c>
      <c r="AX933884" s="7">
        <v>2007</v>
      </c>
      <c r="AY933884" s="7">
        <v>2007</v>
      </c>
      <c r="AZ933884" s="7">
        <v>2008</v>
      </c>
      <c r="BA933884" s="7">
        <v>2008</v>
      </c>
      <c r="BB933884" s="7">
        <v>2008</v>
      </c>
      <c r="BC933884" s="7">
        <v>2008</v>
      </c>
      <c r="BD933884" s="7">
        <v>2008</v>
      </c>
      <c r="BE933884" s="7">
        <v>2009</v>
      </c>
      <c r="BF933884" s="7">
        <v>2009</v>
      </c>
      <c r="BG933884" s="7">
        <v>2009</v>
      </c>
      <c r="BH933884" s="7">
        <v>2010</v>
      </c>
      <c r="BI933884" s="7">
        <v>2010</v>
      </c>
      <c r="BJ933884" s="7">
        <v>2010</v>
      </c>
      <c r="BK933884" s="7">
        <v>2010</v>
      </c>
      <c r="BL933884" s="7">
        <v>2010</v>
      </c>
      <c r="BM933884" s="7">
        <v>2010</v>
      </c>
      <c r="BN933884" s="7">
        <v>2011</v>
      </c>
      <c r="BO933884" s="7">
        <v>2011</v>
      </c>
      <c r="BP933884" s="7">
        <v>2011</v>
      </c>
      <c r="BQ933884" s="7">
        <v>2011</v>
      </c>
      <c r="BR933884" s="7">
        <v>2011</v>
      </c>
      <c r="BS933884" s="7">
        <v>2011</v>
      </c>
      <c r="BT933884" s="7">
        <v>2011</v>
      </c>
      <c r="BU933884" s="13">
        <v>2012</v>
      </c>
      <c r="BV933884" s="13">
        <v>2013</v>
      </c>
      <c r="BW933884" s="13">
        <v>2013</v>
      </c>
      <c r="BX933884" s="13">
        <v>2013</v>
      </c>
      <c r="BY933884" s="13">
        <v>2014</v>
      </c>
      <c r="BZ933884" s="13">
        <v>2014</v>
      </c>
      <c r="CA933884" s="13">
        <v>2015</v>
      </c>
      <c r="CB933884" s="13">
        <v>2015</v>
      </c>
      <c r="CC933884" s="13">
        <v>2015</v>
      </c>
      <c r="CD933884" s="13">
        <v>2016</v>
      </c>
      <c r="CE933884" s="7">
        <v>2017</v>
      </c>
      <c r="CF933884" s="7">
        <v>2017</v>
      </c>
      <c r="CG933884" s="7">
        <v>2018</v>
      </c>
      <c r="CH933884" s="7">
        <v>2018</v>
      </c>
      <c r="CI933884" s="7">
        <v>2018</v>
      </c>
      <c r="CJ933884" s="7">
        <v>2018</v>
      </c>
      <c r="CK933884" s="7">
        <v>2019</v>
      </c>
      <c r="CL933884" s="7">
        <v>2019</v>
      </c>
    </row>
    <row r="933885" spans="1:90" x14ac:dyDescent="0.25">
      <c r="A933885" s="1" t="s">
        <v>5</v>
      </c>
      <c r="B933885" s="14">
        <v>39347</v>
      </c>
      <c r="C933885" s="14">
        <v>39225</v>
      </c>
      <c r="D933885" s="14">
        <v>39701</v>
      </c>
      <c r="E933885" s="14">
        <v>39671</v>
      </c>
      <c r="F933885" s="14">
        <v>39606</v>
      </c>
      <c r="G933885" s="14">
        <v>39675</v>
      </c>
      <c r="H933885" s="14">
        <v>39671</v>
      </c>
      <c r="I933885" s="14">
        <v>40023</v>
      </c>
      <c r="J933885" s="14">
        <v>40258</v>
      </c>
      <c r="K933885" s="14">
        <v>40298</v>
      </c>
      <c r="L933885" s="14">
        <v>40375</v>
      </c>
      <c r="M933885" s="14">
        <v>40543</v>
      </c>
      <c r="N933885" s="14">
        <v>40844</v>
      </c>
      <c r="O933885" s="14">
        <v>40825</v>
      </c>
      <c r="P933885" s="14">
        <v>41185</v>
      </c>
      <c r="Q933885" s="14">
        <v>41106</v>
      </c>
      <c r="R933885" s="14">
        <v>41056</v>
      </c>
      <c r="S933885" s="14">
        <v>41048</v>
      </c>
      <c r="T933885" s="14">
        <v>41220</v>
      </c>
      <c r="U933885" s="14">
        <v>42202</v>
      </c>
      <c r="V933885" s="14">
        <v>42234</v>
      </c>
      <c r="W933885" s="14">
        <v>42709</v>
      </c>
      <c r="X933885" s="14">
        <v>42518</v>
      </c>
      <c r="Y933885" s="14">
        <v>42626</v>
      </c>
      <c r="Z933885" s="14">
        <v>42987</v>
      </c>
      <c r="AA933885" s="14">
        <v>43031</v>
      </c>
      <c r="AB933885" s="14">
        <v>42875</v>
      </c>
      <c r="AC933885" s="14">
        <v>43635</v>
      </c>
      <c r="AD933885" s="14">
        <v>43650</v>
      </c>
      <c r="AE933885" s="14">
        <v>43678</v>
      </c>
      <c r="AF933885" s="14">
        <v>37421</v>
      </c>
      <c r="AG933885" s="14">
        <v>37911</v>
      </c>
      <c r="AH933885" s="14">
        <v>32381</v>
      </c>
      <c r="AI933885" s="14">
        <v>32740</v>
      </c>
      <c r="AJ933885" s="14">
        <v>34498</v>
      </c>
      <c r="AK933885" s="14">
        <v>34849</v>
      </c>
      <c r="AL933885" s="14">
        <v>37461</v>
      </c>
      <c r="AM933885" s="14">
        <v>37949</v>
      </c>
      <c r="AN933885" s="14">
        <v>37916</v>
      </c>
      <c r="AO933885" s="14">
        <v>38608</v>
      </c>
      <c r="AP933885" s="14">
        <v>39319</v>
      </c>
      <c r="AQ933885" s="14">
        <v>39229</v>
      </c>
      <c r="AR933885" s="14">
        <v>39264</v>
      </c>
      <c r="AS933885" s="14">
        <v>39311</v>
      </c>
      <c r="AT933885" s="14">
        <v>39305</v>
      </c>
      <c r="AU933885" s="14">
        <v>39411</v>
      </c>
      <c r="AV933885" s="14">
        <v>39266</v>
      </c>
      <c r="AW933885" s="14">
        <v>39336</v>
      </c>
      <c r="AX933885" s="14">
        <v>39259</v>
      </c>
      <c r="AY933885" s="14">
        <v>39379</v>
      </c>
      <c r="AZ933885" s="14">
        <v>39671</v>
      </c>
      <c r="BA933885" s="14">
        <v>39571</v>
      </c>
      <c r="BB933885" s="14">
        <v>39671</v>
      </c>
      <c r="BC933885" s="14">
        <v>39709</v>
      </c>
      <c r="BD933885" s="14">
        <v>39615</v>
      </c>
      <c r="BE933885" s="14">
        <v>39980</v>
      </c>
      <c r="BF933885" s="14">
        <v>40026</v>
      </c>
      <c r="BG933885" s="14">
        <v>40071</v>
      </c>
      <c r="BH933885" s="14">
        <v>40279</v>
      </c>
      <c r="BI933885" s="14">
        <v>40390</v>
      </c>
      <c r="BJ933885" s="14">
        <v>40338</v>
      </c>
      <c r="BK933885" s="14">
        <v>40339</v>
      </c>
      <c r="BL933885" s="14">
        <v>40246</v>
      </c>
      <c r="BM933885" s="14">
        <v>40419</v>
      </c>
      <c r="BN933885" s="14">
        <v>40856</v>
      </c>
      <c r="BO933885" s="14">
        <v>40736</v>
      </c>
      <c r="BP933885" s="14">
        <v>40640</v>
      </c>
      <c r="BQ933885" s="14">
        <v>40764</v>
      </c>
      <c r="BR933885" s="14">
        <v>40682</v>
      </c>
      <c r="BS933885" s="14">
        <v>40796</v>
      </c>
      <c r="BT933885" s="14">
        <v>40702</v>
      </c>
      <c r="BU933885" s="14">
        <v>41218</v>
      </c>
      <c r="BV933885" s="14">
        <v>41519</v>
      </c>
      <c r="BW933885" s="14">
        <v>41483</v>
      </c>
      <c r="BX933885" s="14">
        <v>41532</v>
      </c>
      <c r="BY933885" s="14">
        <v>41910</v>
      </c>
      <c r="BZ933885" s="14">
        <v>41858</v>
      </c>
      <c r="CA933885" s="14">
        <v>42210</v>
      </c>
      <c r="CB933885" s="14">
        <v>42150</v>
      </c>
      <c r="CC933885" s="14">
        <v>42155</v>
      </c>
      <c r="CD933885" s="14">
        <v>42549</v>
      </c>
      <c r="CE933885" s="14">
        <v>43067</v>
      </c>
      <c r="CF933885" s="14">
        <v>42997</v>
      </c>
      <c r="CG933885" s="15">
        <v>43303</v>
      </c>
      <c r="CH933885" s="15">
        <v>43310</v>
      </c>
      <c r="CI933885" s="15">
        <v>43240</v>
      </c>
      <c r="CJ933885" s="15">
        <v>43291</v>
      </c>
      <c r="CK933885" s="14">
        <v>43662</v>
      </c>
      <c r="CL933885" s="15">
        <v>43563</v>
      </c>
    </row>
    <row r="933886" spans="1:90" x14ac:dyDescent="0.25">
      <c r="A933886" s="1" t="s">
        <v>6</v>
      </c>
      <c r="B933886" s="7" t="s">
        <v>68</v>
      </c>
      <c r="C933886" s="7" t="s">
        <v>72</v>
      </c>
      <c r="D933886" s="13" t="s">
        <v>74</v>
      </c>
      <c r="E933886" s="7" t="s">
        <v>78</v>
      </c>
      <c r="F933886" s="7" t="s">
        <v>80</v>
      </c>
      <c r="G933886" s="7" t="s">
        <v>82</v>
      </c>
      <c r="H933886" s="7" t="s">
        <v>84</v>
      </c>
      <c r="I933886" s="13" t="s">
        <v>62</v>
      </c>
      <c r="J933886" s="13" t="s">
        <v>88</v>
      </c>
      <c r="K933886" s="13" t="s">
        <v>74</v>
      </c>
      <c r="L933886" s="13" t="s">
        <v>63</v>
      </c>
      <c r="M933886" s="13" t="s">
        <v>92</v>
      </c>
      <c r="N933886" s="13" t="s">
        <v>60</v>
      </c>
      <c r="O933886" s="13" t="s">
        <v>95</v>
      </c>
      <c r="P933886" s="13" t="s">
        <v>60</v>
      </c>
      <c r="Q933886" s="13" t="s">
        <v>98</v>
      </c>
      <c r="R933886" s="13" t="s">
        <v>101</v>
      </c>
      <c r="S933886" s="13" t="s">
        <v>65</v>
      </c>
      <c r="T933886" s="13" t="s">
        <v>58</v>
      </c>
      <c r="U933886" s="13" t="s">
        <v>64</v>
      </c>
      <c r="V933886" s="13" t="s">
        <v>107</v>
      </c>
      <c r="W933886" s="13" t="s">
        <v>109</v>
      </c>
      <c r="X933886" s="13" t="s">
        <v>107</v>
      </c>
      <c r="Y933886" s="13" t="s">
        <v>55</v>
      </c>
      <c r="Z933886" s="11" t="s">
        <v>64</v>
      </c>
      <c r="AA933886" s="11" t="s">
        <v>114</v>
      </c>
      <c r="AB933886" s="11" t="s">
        <v>116</v>
      </c>
      <c r="AC933886" s="7" t="s">
        <v>114</v>
      </c>
      <c r="AD933886" s="7" t="s">
        <v>64</v>
      </c>
      <c r="AE933886" s="7" t="s">
        <v>58</v>
      </c>
      <c r="AF933886" s="7" t="s">
        <v>59</v>
      </c>
      <c r="AG933886" s="7" t="s">
        <v>124</v>
      </c>
      <c r="AH933886" s="7" t="s">
        <v>82</v>
      </c>
      <c r="AI933886" s="7" t="s">
        <v>128</v>
      </c>
      <c r="AJ933886" s="7" t="s">
        <v>82</v>
      </c>
      <c r="AK933886" s="7" t="s">
        <v>131</v>
      </c>
      <c r="AL933886" s="7" t="s">
        <v>82</v>
      </c>
      <c r="AM933886" s="7" t="s">
        <v>62</v>
      </c>
      <c r="AN933886" s="7" t="s">
        <v>63</v>
      </c>
      <c r="AO933886" s="7" t="s">
        <v>107</v>
      </c>
      <c r="AP933886" s="7" t="s">
        <v>60</v>
      </c>
      <c r="AQ933886" s="7" t="s">
        <v>74</v>
      </c>
      <c r="AR933886" s="7" t="s">
        <v>144</v>
      </c>
      <c r="AS933886" s="7" t="s">
        <v>78</v>
      </c>
      <c r="AT933886" s="13" t="s">
        <v>144</v>
      </c>
      <c r="AU933886" s="7" t="s">
        <v>65</v>
      </c>
      <c r="AV933886" s="7" t="s">
        <v>150</v>
      </c>
      <c r="AW933886" s="7" t="s">
        <v>63</v>
      </c>
      <c r="AX933886" s="7" t="s">
        <v>154</v>
      </c>
      <c r="AY933886" s="7" t="s">
        <v>156</v>
      </c>
      <c r="AZ933886" s="7" t="s">
        <v>144</v>
      </c>
      <c r="BA933886" s="7" t="s">
        <v>61</v>
      </c>
      <c r="BB933886" s="7" t="s">
        <v>116</v>
      </c>
      <c r="BC933886" s="7" t="s">
        <v>82</v>
      </c>
      <c r="BD933886" s="7" t="s">
        <v>107</v>
      </c>
      <c r="BE933886" s="13" t="s">
        <v>74</v>
      </c>
      <c r="BF933886" s="13" t="s">
        <v>82</v>
      </c>
      <c r="BG933886" s="13" t="s">
        <v>66</v>
      </c>
      <c r="BH933886" s="13" t="s">
        <v>63</v>
      </c>
      <c r="BI933886" s="13" t="s">
        <v>82</v>
      </c>
      <c r="BJ933886" s="13" t="s">
        <v>74</v>
      </c>
      <c r="BK933886" s="13" t="s">
        <v>63</v>
      </c>
      <c r="BL933886" s="13" t="s">
        <v>172</v>
      </c>
      <c r="BM933886" s="13" t="s">
        <v>82</v>
      </c>
      <c r="BN933886" s="13" t="s">
        <v>175</v>
      </c>
      <c r="BO933886" s="13" t="s">
        <v>177</v>
      </c>
      <c r="BP933886" s="13" t="s">
        <v>82</v>
      </c>
      <c r="BQ933886" s="13" t="s">
        <v>180</v>
      </c>
      <c r="BR933886" s="13" t="s">
        <v>182</v>
      </c>
      <c r="BS933886" s="13" t="s">
        <v>59</v>
      </c>
      <c r="BT933886" s="13" t="s">
        <v>59</v>
      </c>
      <c r="BU933886" s="13" t="s">
        <v>186</v>
      </c>
      <c r="BV933886" s="13" t="s">
        <v>124</v>
      </c>
      <c r="BW933886" s="13" t="s">
        <v>107</v>
      </c>
      <c r="BX933886" s="13" t="s">
        <v>107</v>
      </c>
      <c r="BY933886" s="13" t="s">
        <v>191</v>
      </c>
      <c r="BZ933886" s="13" t="s">
        <v>64</v>
      </c>
      <c r="CA933886" s="13" t="s">
        <v>124</v>
      </c>
      <c r="CB933886" s="13" t="s">
        <v>72</v>
      </c>
      <c r="CC933886" s="13" t="s">
        <v>63</v>
      </c>
      <c r="CD933886" s="13" t="s">
        <v>64</v>
      </c>
      <c r="CE933886" s="11" t="s">
        <v>114</v>
      </c>
      <c r="CF933886" s="11" t="s">
        <v>61</v>
      </c>
      <c r="CG933886" s="7" t="s">
        <v>201</v>
      </c>
      <c r="CH933886" s="7" t="s">
        <v>203</v>
      </c>
      <c r="CI933886" s="7" t="s">
        <v>144</v>
      </c>
      <c r="CJ933886" s="7" t="s">
        <v>207</v>
      </c>
      <c r="CK933886" s="7" t="s">
        <v>101</v>
      </c>
      <c r="CL933886" s="7" t="s">
        <v>65</v>
      </c>
    </row>
    <row r="933887" spans="1:90" x14ac:dyDescent="0.25">
      <c r="A933887" s="1" t="s">
        <v>7</v>
      </c>
      <c r="B933887" s="7" t="s">
        <v>69</v>
      </c>
      <c r="C933887" s="7" t="s">
        <v>69</v>
      </c>
      <c r="D933887" s="7" t="s">
        <v>75</v>
      </c>
      <c r="E933887" s="7" t="s">
        <v>75</v>
      </c>
      <c r="F933887" s="7" t="s">
        <v>69</v>
      </c>
      <c r="G933887" s="7" t="s">
        <v>75</v>
      </c>
      <c r="I933887" s="7" t="s">
        <v>69</v>
      </c>
      <c r="J933887" s="7" t="s">
        <v>75</v>
      </c>
      <c r="K933887" s="7" t="s">
        <v>75</v>
      </c>
      <c r="L933887" s="7" t="s">
        <v>75</v>
      </c>
      <c r="M933887" s="7" t="s">
        <v>75</v>
      </c>
      <c r="N933887" s="7" t="s">
        <v>75</v>
      </c>
      <c r="O933887" s="7" t="s">
        <v>75</v>
      </c>
      <c r="P933887" s="7" t="s">
        <v>75</v>
      </c>
      <c r="Q933887" s="7" t="s">
        <v>69</v>
      </c>
      <c r="R933887" s="7" t="s">
        <v>75</v>
      </c>
      <c r="S933887" s="13" t="s">
        <v>75</v>
      </c>
      <c r="T933887" s="7" t="s">
        <v>75</v>
      </c>
      <c r="U933887" s="7" t="s">
        <v>75</v>
      </c>
      <c r="V933887" s="7" t="s">
        <v>69</v>
      </c>
      <c r="W933887" s="7" t="s">
        <v>75</v>
      </c>
      <c r="X933887" s="7" t="s">
        <v>69</v>
      </c>
      <c r="Y933887" s="7" t="s">
        <v>75</v>
      </c>
      <c r="Z933887" s="7" t="s">
        <v>75</v>
      </c>
      <c r="AA933887" s="7" t="s">
        <v>75</v>
      </c>
      <c r="AB933887" s="11" t="s">
        <v>75</v>
      </c>
      <c r="AC933887" s="7" t="s">
        <v>75</v>
      </c>
      <c r="AD933887" s="7" t="s">
        <v>75</v>
      </c>
      <c r="AE933887" s="7" t="s">
        <v>75</v>
      </c>
      <c r="AF933887" s="7" t="s">
        <v>75</v>
      </c>
      <c r="AG933887" s="7" t="s">
        <v>69</v>
      </c>
      <c r="AH933887" s="7" t="s">
        <v>75</v>
      </c>
      <c r="AI933887" s="7" t="s">
        <v>69</v>
      </c>
      <c r="AJ933887" s="7" t="s">
        <v>75</v>
      </c>
      <c r="AK933887" s="7" t="s">
        <v>75</v>
      </c>
      <c r="AL933887" s="7" t="s">
        <v>75</v>
      </c>
      <c r="AM933887" s="7" t="s">
        <v>69</v>
      </c>
      <c r="AN933887" s="7" t="s">
        <v>75</v>
      </c>
      <c r="AO933887" s="7" t="s">
        <v>69</v>
      </c>
      <c r="AP933887" s="7" t="s">
        <v>75</v>
      </c>
      <c r="AQ933887" s="7" t="s">
        <v>75</v>
      </c>
      <c r="AR933887" s="7" t="s">
        <v>75</v>
      </c>
      <c r="AS933887" s="7" t="s">
        <v>75</v>
      </c>
      <c r="AT933887" s="7" t="s">
        <v>75</v>
      </c>
      <c r="AU933887" s="7" t="s">
        <v>75</v>
      </c>
      <c r="AV933887" s="7" t="s">
        <v>69</v>
      </c>
      <c r="AW933887" s="7" t="s">
        <v>75</v>
      </c>
      <c r="AX933887" s="7" t="s">
        <v>69</v>
      </c>
      <c r="AY933887" s="7" t="s">
        <v>75</v>
      </c>
      <c r="AZ933887" s="7" t="s">
        <v>75</v>
      </c>
      <c r="BA933887" s="7" t="s">
        <v>75</v>
      </c>
      <c r="BB933887" s="7" t="s">
        <v>75</v>
      </c>
      <c r="BC933887" s="7" t="s">
        <v>75</v>
      </c>
      <c r="BD933887" s="7" t="s">
        <v>69</v>
      </c>
      <c r="BE933887" s="7" t="s">
        <v>75</v>
      </c>
      <c r="BF933887" s="7" t="s">
        <v>75</v>
      </c>
      <c r="BG933887" s="7" t="s">
        <v>75</v>
      </c>
      <c r="BH933887" s="7" t="s">
        <v>75</v>
      </c>
      <c r="BI933887" s="7" t="s">
        <v>75</v>
      </c>
      <c r="BJ933887" s="7" t="s">
        <v>75</v>
      </c>
      <c r="BK933887" s="7" t="s">
        <v>75</v>
      </c>
      <c r="BL933887" s="7" t="s">
        <v>75</v>
      </c>
      <c r="BM933887" s="7" t="s">
        <v>75</v>
      </c>
      <c r="BN933887" s="7" t="s">
        <v>69</v>
      </c>
      <c r="BO933887" s="13"/>
      <c r="BP933887" s="7" t="s">
        <v>75</v>
      </c>
      <c r="BQ933887" s="7" t="s">
        <v>75</v>
      </c>
      <c r="BR933887" s="7" t="s">
        <v>75</v>
      </c>
      <c r="BS933887" s="7" t="s">
        <v>75</v>
      </c>
      <c r="BT933887" s="7" t="s">
        <v>75</v>
      </c>
      <c r="BU933887" s="7" t="s">
        <v>75</v>
      </c>
      <c r="BV933887" s="7" t="s">
        <v>69</v>
      </c>
      <c r="BW933887" s="7" t="s">
        <v>69</v>
      </c>
      <c r="BX933887" s="7" t="s">
        <v>69</v>
      </c>
      <c r="BY933887" s="7" t="s">
        <v>75</v>
      </c>
      <c r="BZ933887" s="7" t="s">
        <v>75</v>
      </c>
      <c r="CA933887" s="7" t="s">
        <v>69</v>
      </c>
      <c r="CB933887" s="7" t="s">
        <v>69</v>
      </c>
      <c r="CC933887" s="7" t="s">
        <v>75</v>
      </c>
      <c r="CD933887" s="7" t="s">
        <v>75</v>
      </c>
      <c r="CE933887" s="7" t="s">
        <v>75</v>
      </c>
      <c r="CF933887" s="7" t="s">
        <v>75</v>
      </c>
      <c r="CG933887" s="7" t="s">
        <v>75</v>
      </c>
      <c r="CH933887" s="7" t="s">
        <v>69</v>
      </c>
      <c r="CI933887" s="7" t="s">
        <v>75</v>
      </c>
      <c r="CJ933887" s="7" t="s">
        <v>75</v>
      </c>
      <c r="CK933887" s="7" t="s">
        <v>75</v>
      </c>
      <c r="CL933887" s="7" t="s">
        <v>75</v>
      </c>
    </row>
    <row r="933888" spans="1:90" x14ac:dyDescent="0.25">
      <c r="A933888" s="1" t="s">
        <v>8</v>
      </c>
      <c r="B933888" s="13" t="s">
        <v>70</v>
      </c>
      <c r="C933888" s="7" t="s">
        <v>70</v>
      </c>
      <c r="D933888" s="11" t="s">
        <v>76</v>
      </c>
      <c r="E933888" s="11" t="s">
        <v>76</v>
      </c>
      <c r="F933888" s="11" t="s">
        <v>70</v>
      </c>
      <c r="G933888" s="11" t="s">
        <v>76</v>
      </c>
      <c r="H933888" s="11" t="s">
        <v>85</v>
      </c>
      <c r="I933888" s="11" t="s">
        <v>70</v>
      </c>
      <c r="J933888" s="11" t="s">
        <v>76</v>
      </c>
      <c r="K933888" s="11" t="s">
        <v>76</v>
      </c>
      <c r="L933888" s="11" t="s">
        <v>76</v>
      </c>
      <c r="M933888" s="13" t="s">
        <v>76</v>
      </c>
      <c r="N933888" s="11" t="s">
        <v>76</v>
      </c>
      <c r="O933888" s="11" t="s">
        <v>76</v>
      </c>
      <c r="P933888" s="11" t="s">
        <v>76</v>
      </c>
      <c r="Q933888" s="11" t="s">
        <v>99</v>
      </c>
      <c r="R933888" s="13" t="s">
        <v>76</v>
      </c>
      <c r="S933888" s="13" t="s">
        <v>76</v>
      </c>
      <c r="T933888" s="11" t="s">
        <v>104</v>
      </c>
      <c r="U933888" s="11" t="s">
        <v>76</v>
      </c>
      <c r="V933888" s="11" t="s">
        <v>70</v>
      </c>
      <c r="W933888" s="11" t="s">
        <v>104</v>
      </c>
      <c r="X933888" s="11" t="s">
        <v>70</v>
      </c>
      <c r="Y933888" s="11" t="s">
        <v>76</v>
      </c>
      <c r="Z933888" s="11" t="s">
        <v>76</v>
      </c>
      <c r="AA933888" s="11" t="s">
        <v>76</v>
      </c>
      <c r="AB933888" s="11" t="s">
        <v>76</v>
      </c>
      <c r="AC933888" s="11" t="s">
        <v>76</v>
      </c>
      <c r="AD933888" s="11" t="s">
        <v>76</v>
      </c>
      <c r="AE933888" s="11" t="s">
        <v>104</v>
      </c>
      <c r="AF933888" s="11" t="s">
        <v>76</v>
      </c>
      <c r="AG933888" s="11" t="s">
        <v>70</v>
      </c>
      <c r="AH933888" s="11" t="s">
        <v>76</v>
      </c>
      <c r="AI933888" s="11" t="s">
        <v>99</v>
      </c>
      <c r="AJ933888" s="11" t="s">
        <v>76</v>
      </c>
      <c r="AK933888" s="11" t="s">
        <v>76</v>
      </c>
      <c r="AL933888" s="11" t="s">
        <v>76</v>
      </c>
      <c r="AM933888" s="11" t="s">
        <v>70</v>
      </c>
      <c r="AN933888" s="11" t="s">
        <v>76</v>
      </c>
      <c r="AO933888" s="11" t="s">
        <v>70</v>
      </c>
      <c r="AP933888" s="11" t="s">
        <v>76</v>
      </c>
      <c r="AQ933888" s="11" t="s">
        <v>76</v>
      </c>
      <c r="AR933888" s="11" t="s">
        <v>76</v>
      </c>
      <c r="AS933888" s="11" t="s">
        <v>76</v>
      </c>
      <c r="AT933888" s="11" t="s">
        <v>76</v>
      </c>
      <c r="AU933888" s="13" t="s">
        <v>76</v>
      </c>
      <c r="AV933888" s="7" t="s">
        <v>151</v>
      </c>
      <c r="AW933888" s="11" t="s">
        <v>76</v>
      </c>
      <c r="AX933888" s="13" t="s">
        <v>151</v>
      </c>
      <c r="AY933888" s="11" t="s">
        <v>76</v>
      </c>
      <c r="AZ933888" s="11" t="s">
        <v>76</v>
      </c>
      <c r="BA933888" s="11" t="s">
        <v>104</v>
      </c>
      <c r="BB933888" s="11" t="s">
        <v>76</v>
      </c>
      <c r="BC933888" s="11" t="s">
        <v>76</v>
      </c>
      <c r="BD933888" s="11" t="s">
        <v>70</v>
      </c>
      <c r="BE933888" s="11" t="s">
        <v>76</v>
      </c>
      <c r="BF933888" s="11" t="s">
        <v>76</v>
      </c>
      <c r="BG933888" s="11" t="s">
        <v>76</v>
      </c>
      <c r="BH933888" s="11" t="s">
        <v>76</v>
      </c>
      <c r="BI933888" s="11" t="s">
        <v>76</v>
      </c>
      <c r="BJ933888" s="11" t="s">
        <v>76</v>
      </c>
      <c r="BK933888" s="11" t="s">
        <v>76</v>
      </c>
      <c r="BL933888" s="11" t="s">
        <v>76</v>
      </c>
      <c r="BM933888" s="11" t="s">
        <v>76</v>
      </c>
      <c r="BN933888" s="11" t="s">
        <v>70</v>
      </c>
      <c r="BO933888" s="11" t="s">
        <v>85</v>
      </c>
      <c r="BP933888" s="11" t="s">
        <v>76</v>
      </c>
      <c r="BQ933888" s="11" t="s">
        <v>76</v>
      </c>
      <c r="BR933888" s="11" t="s">
        <v>76</v>
      </c>
      <c r="BS933888" s="11" t="s">
        <v>76</v>
      </c>
      <c r="BT933888" s="11" t="s">
        <v>76</v>
      </c>
      <c r="BU933888" s="11" t="s">
        <v>76</v>
      </c>
      <c r="BV933888" s="11" t="s">
        <v>70</v>
      </c>
      <c r="BW933888" s="11" t="s">
        <v>70</v>
      </c>
      <c r="BX933888" s="11" t="s">
        <v>70</v>
      </c>
      <c r="BY933888" s="11" t="s">
        <v>104</v>
      </c>
      <c r="BZ933888" s="11" t="s">
        <v>76</v>
      </c>
      <c r="CA933888" s="11" t="s">
        <v>70</v>
      </c>
      <c r="CB933888" s="11" t="s">
        <v>70</v>
      </c>
      <c r="CC933888" s="11" t="s">
        <v>76</v>
      </c>
      <c r="CD933888" s="11" t="s">
        <v>76</v>
      </c>
      <c r="CE933888" s="11" t="s">
        <v>76</v>
      </c>
      <c r="CF933888" s="11" t="s">
        <v>104</v>
      </c>
      <c r="CG933888" s="11" t="s">
        <v>76</v>
      </c>
      <c r="CH933888" s="11" t="s">
        <v>151</v>
      </c>
      <c r="CI933888" s="11" t="s">
        <v>76</v>
      </c>
      <c r="CJ933888" s="11" t="s">
        <v>76</v>
      </c>
      <c r="CK933888" s="11" t="s">
        <v>76</v>
      </c>
      <c r="CL933888" s="11" t="s">
        <v>76</v>
      </c>
    </row>
    <row r="933889" spans="1:90" x14ac:dyDescent="0.25">
      <c r="A933889" s="1" t="s">
        <v>9</v>
      </c>
      <c r="AI933889" s="7" t="s">
        <v>56</v>
      </c>
      <c r="AK933889" s="7" t="s">
        <v>56</v>
      </c>
      <c r="AL933889" s="7" t="s">
        <v>56</v>
      </c>
      <c r="AM933889" s="7" t="s">
        <v>56</v>
      </c>
      <c r="AN933889" s="7" t="s">
        <v>56</v>
      </c>
      <c r="AO933889" s="7" t="s">
        <v>56</v>
      </c>
      <c r="AT933889" s="13"/>
      <c r="AY933889" s="7" t="s">
        <v>56</v>
      </c>
      <c r="AZ933889" s="7" t="s">
        <v>56</v>
      </c>
      <c r="BA933889" s="7" t="s">
        <v>56</v>
      </c>
      <c r="BC933889" s="7" t="s">
        <v>56</v>
      </c>
      <c r="BG933889" s="13" t="s">
        <v>56</v>
      </c>
      <c r="BL933889" s="13" t="s">
        <v>56</v>
      </c>
      <c r="BM933889" s="13"/>
      <c r="BO933889" s="13"/>
      <c r="BQ933889" s="13"/>
      <c r="BR933889" s="13" t="s">
        <v>56</v>
      </c>
      <c r="BS933889" s="13" t="s">
        <v>56</v>
      </c>
      <c r="BY933889" s="7" t="s">
        <v>56</v>
      </c>
      <c r="CL933889" s="7" t="s">
        <v>56</v>
      </c>
    </row>
    <row r="933890" spans="1:90" x14ac:dyDescent="0.25">
      <c r="A933890" s="1" t="s">
        <v>10</v>
      </c>
      <c r="B933890" s="13" t="s">
        <v>56</v>
      </c>
      <c r="C933890" s="7" t="s">
        <v>56</v>
      </c>
      <c r="D933890" s="13" t="s">
        <v>56</v>
      </c>
      <c r="E933890" s="13" t="s">
        <v>56</v>
      </c>
      <c r="F933890" s="13" t="s">
        <v>56</v>
      </c>
      <c r="G933890" s="13" t="s">
        <v>56</v>
      </c>
      <c r="H933890" s="13" t="s">
        <v>56</v>
      </c>
      <c r="I933890" s="13" t="s">
        <v>56</v>
      </c>
      <c r="J933890" s="13" t="s">
        <v>56</v>
      </c>
      <c r="K933890" s="13" t="s">
        <v>56</v>
      </c>
      <c r="L933890" s="13" t="s">
        <v>56</v>
      </c>
      <c r="M933890" s="13" t="s">
        <v>56</v>
      </c>
      <c r="N933890" s="13" t="s">
        <v>56</v>
      </c>
      <c r="O933890" s="13" t="s">
        <v>56</v>
      </c>
      <c r="P933890" s="13" t="s">
        <v>56</v>
      </c>
      <c r="Q933890" s="13" t="s">
        <v>56</v>
      </c>
      <c r="R933890" s="13" t="s">
        <v>56</v>
      </c>
      <c r="S933890" s="13" t="s">
        <v>56</v>
      </c>
      <c r="T933890" s="7" t="s">
        <v>56</v>
      </c>
      <c r="U933890" s="7" t="s">
        <v>56</v>
      </c>
      <c r="V933890" s="7" t="s">
        <v>56</v>
      </c>
      <c r="W933890" s="7" t="s">
        <v>56</v>
      </c>
      <c r="X933890" s="7" t="s">
        <v>56</v>
      </c>
      <c r="Y933890" s="7" t="s">
        <v>56</v>
      </c>
      <c r="Z933890" s="7" t="s">
        <v>56</v>
      </c>
      <c r="AA933890" s="7" t="s">
        <v>56</v>
      </c>
      <c r="AB933890" s="7" t="s">
        <v>56</v>
      </c>
      <c r="AC933890" s="7" t="s">
        <v>56</v>
      </c>
      <c r="AD933890" s="7" t="s">
        <v>56</v>
      </c>
      <c r="AE933890" s="7" t="s">
        <v>56</v>
      </c>
      <c r="AS933890" s="13"/>
      <c r="BE933890" s="13"/>
      <c r="BT933890" s="13"/>
    </row>
    <row r="933891" spans="1:90" x14ac:dyDescent="0.25">
      <c r="A933891" s="1" t="s">
        <v>11</v>
      </c>
      <c r="AF933891" s="7" t="s">
        <v>56</v>
      </c>
      <c r="AG933891" s="13" t="s">
        <v>56</v>
      </c>
      <c r="AH933891" s="7" t="s">
        <v>56</v>
      </c>
      <c r="AJ933891" s="13" t="s">
        <v>56</v>
      </c>
      <c r="AN933891" s="13"/>
      <c r="AP933891" s="13" t="s">
        <v>56</v>
      </c>
      <c r="AQ933891" s="13" t="s">
        <v>56</v>
      </c>
      <c r="AR933891" s="13" t="s">
        <v>56</v>
      </c>
      <c r="AS933891" s="7" t="s">
        <v>56</v>
      </c>
      <c r="AT933891" s="7" t="s">
        <v>56</v>
      </c>
      <c r="AU933891" s="13" t="s">
        <v>56</v>
      </c>
      <c r="AV933891" s="13" t="s">
        <v>56</v>
      </c>
      <c r="AW933891" s="13" t="s">
        <v>56</v>
      </c>
      <c r="AX933891" s="13" t="s">
        <v>56</v>
      </c>
      <c r="BB933891" s="13" t="s">
        <v>56</v>
      </c>
      <c r="BD933891" s="13" t="s">
        <v>56</v>
      </c>
      <c r="BE933891" s="13" t="s">
        <v>56</v>
      </c>
      <c r="BF933891" s="13" t="s">
        <v>56</v>
      </c>
      <c r="BH933891" s="7" t="s">
        <v>56</v>
      </c>
      <c r="BI933891" s="13" t="s">
        <v>56</v>
      </c>
      <c r="BJ933891" s="13" t="s">
        <v>56</v>
      </c>
      <c r="BK933891" s="13" t="s">
        <v>56</v>
      </c>
      <c r="BM933891" s="7" t="s">
        <v>56</v>
      </c>
      <c r="BN933891" s="13" t="s">
        <v>56</v>
      </c>
      <c r="BO933891" s="7" t="s">
        <v>56</v>
      </c>
      <c r="BP933891" s="7" t="s">
        <v>56</v>
      </c>
      <c r="BQ933891" s="7" t="s">
        <v>56</v>
      </c>
      <c r="BT933891" s="13" t="s">
        <v>56</v>
      </c>
      <c r="BU933891" s="13" t="s">
        <v>56</v>
      </c>
      <c r="BV933891" s="13" t="s">
        <v>56</v>
      </c>
      <c r="BW933891" s="13" t="s">
        <v>56</v>
      </c>
      <c r="BX933891" s="13" t="s">
        <v>56</v>
      </c>
      <c r="BZ933891" s="13" t="s">
        <v>56</v>
      </c>
      <c r="CA933891" s="7" t="s">
        <v>56</v>
      </c>
      <c r="CB933891" s="7" t="s">
        <v>56</v>
      </c>
      <c r="CC933891" s="7" t="s">
        <v>56</v>
      </c>
      <c r="CD933891" s="7" t="s">
        <v>56</v>
      </c>
      <c r="CE933891" s="7" t="s">
        <v>56</v>
      </c>
      <c r="CF933891" s="7" t="s">
        <v>56</v>
      </c>
      <c r="CG933891" s="7" t="s">
        <v>56</v>
      </c>
      <c r="CH933891" s="7" t="s">
        <v>56</v>
      </c>
      <c r="CI933891" s="7" t="s">
        <v>56</v>
      </c>
      <c r="CJ933891" s="7" t="s">
        <v>56</v>
      </c>
      <c r="CK933891" s="7" t="s">
        <v>56</v>
      </c>
    </row>
    <row r="933892" spans="1:90" x14ac:dyDescent="0.25">
      <c r="A933892" s="16" t="s">
        <v>12</v>
      </c>
      <c r="C933892" s="13"/>
      <c r="AF933892" s="7" t="s">
        <v>56</v>
      </c>
      <c r="AG933892" s="13" t="s">
        <v>56</v>
      </c>
      <c r="AH933892" s="7" t="s">
        <v>56</v>
      </c>
      <c r="AI933892" s="13" t="s">
        <v>56</v>
      </c>
      <c r="AJ933892" s="13" t="s">
        <v>56</v>
      </c>
      <c r="AK933892" s="13" t="s">
        <v>56</v>
      </c>
      <c r="AL933892" s="13" t="s">
        <v>56</v>
      </c>
      <c r="AM933892" s="13" t="s">
        <v>56</v>
      </c>
      <c r="AN933892" s="13" t="s">
        <v>56</v>
      </c>
      <c r="AO933892" s="13" t="s">
        <v>56</v>
      </c>
      <c r="AP933892" s="13" t="s">
        <v>56</v>
      </c>
      <c r="AQ933892" s="13" t="s">
        <v>56</v>
      </c>
      <c r="AR933892" s="13" t="s">
        <v>56</v>
      </c>
      <c r="AS933892" s="7" t="s">
        <v>56</v>
      </c>
      <c r="AT933892" s="7" t="s">
        <v>56</v>
      </c>
      <c r="AU933892" s="13" t="s">
        <v>56</v>
      </c>
      <c r="AV933892" s="13" t="s">
        <v>56</v>
      </c>
      <c r="AW933892" s="13" t="s">
        <v>56</v>
      </c>
      <c r="AX933892" s="13" t="s">
        <v>56</v>
      </c>
      <c r="AY933892" s="13" t="s">
        <v>56</v>
      </c>
      <c r="AZ933892" s="13" t="s">
        <v>56</v>
      </c>
      <c r="BA933892" s="13" t="s">
        <v>56</v>
      </c>
      <c r="BB933892" s="13" t="s">
        <v>56</v>
      </c>
      <c r="BC933892" s="13" t="s">
        <v>56</v>
      </c>
      <c r="BD933892" s="13" t="s">
        <v>56</v>
      </c>
      <c r="BE933892" s="13" t="s">
        <v>56</v>
      </c>
      <c r="BF933892" s="13" t="s">
        <v>56</v>
      </c>
      <c r="BG933892" s="13" t="s">
        <v>56</v>
      </c>
      <c r="BH933892" s="7" t="s">
        <v>56</v>
      </c>
      <c r="BI933892" s="13" t="s">
        <v>56</v>
      </c>
      <c r="BJ933892" s="13" t="s">
        <v>56</v>
      </c>
      <c r="BK933892" s="13" t="s">
        <v>56</v>
      </c>
      <c r="BL933892" s="13" t="s">
        <v>56</v>
      </c>
      <c r="BM933892" s="7" t="s">
        <v>56</v>
      </c>
      <c r="BN933892" s="13" t="s">
        <v>56</v>
      </c>
      <c r="BO933892" s="13" t="s">
        <v>56</v>
      </c>
      <c r="BP933892" s="7" t="s">
        <v>56</v>
      </c>
      <c r="BQ933892" s="7" t="s">
        <v>56</v>
      </c>
      <c r="BR933892" s="13" t="s">
        <v>56</v>
      </c>
      <c r="BS933892" s="13" t="s">
        <v>56</v>
      </c>
      <c r="BT933892" s="13" t="s">
        <v>56</v>
      </c>
      <c r="BU933892" s="13" t="s">
        <v>56</v>
      </c>
      <c r="BV933892" s="13" t="s">
        <v>56</v>
      </c>
      <c r="BW933892" s="13" t="s">
        <v>56</v>
      </c>
      <c r="BX933892" s="13" t="s">
        <v>56</v>
      </c>
      <c r="BY933892" s="7" t="s">
        <v>56</v>
      </c>
      <c r="CA933892" s="7" t="s">
        <v>56</v>
      </c>
      <c r="CB933892" s="7" t="s">
        <v>56</v>
      </c>
      <c r="CC933892" s="7" t="s">
        <v>56</v>
      </c>
      <c r="CE933892" s="7" t="s">
        <v>56</v>
      </c>
      <c r="CG933892" s="7" t="s">
        <v>56</v>
      </c>
      <c r="CH933892" s="7" t="s">
        <v>56</v>
      </c>
      <c r="CI933892" s="7" t="s">
        <v>56</v>
      </c>
      <c r="CK933892" s="7" t="s">
        <v>56</v>
      </c>
      <c r="CL933892" s="7" t="s">
        <v>56</v>
      </c>
    </row>
    <row r="933893" spans="1:90" x14ac:dyDescent="0.25">
      <c r="A933893" s="7" t="s">
        <v>13</v>
      </c>
      <c r="AF933893" s="7">
        <v>1</v>
      </c>
      <c r="AG933893" s="7">
        <v>1</v>
      </c>
      <c r="AH933893" s="7">
        <v>1</v>
      </c>
      <c r="AI933893" s="7">
        <v>2</v>
      </c>
      <c r="AJ933893" s="13">
        <v>1</v>
      </c>
      <c r="AL933893" s="7">
        <v>2</v>
      </c>
      <c r="AN933893" s="7">
        <v>2</v>
      </c>
      <c r="AP933893" s="7">
        <v>1</v>
      </c>
      <c r="AT933893" s="7">
        <v>1</v>
      </c>
      <c r="AU933893" s="7">
        <v>1</v>
      </c>
      <c r="AV933893" s="7">
        <v>1</v>
      </c>
      <c r="AW933893" s="7">
        <v>1</v>
      </c>
      <c r="AX933893" s="7">
        <v>2</v>
      </c>
      <c r="AY933893" s="7">
        <v>2</v>
      </c>
      <c r="AZ933893" s="7">
        <v>1</v>
      </c>
      <c r="BB933893" s="7">
        <v>1</v>
      </c>
      <c r="BC933893" s="7">
        <v>2</v>
      </c>
      <c r="BD933893" s="13" t="s">
        <v>157</v>
      </c>
      <c r="BF933893" s="7">
        <v>1</v>
      </c>
      <c r="BG933893" s="7">
        <v>2</v>
      </c>
      <c r="BI933893" s="7">
        <v>1</v>
      </c>
      <c r="BM933893" s="7">
        <v>2</v>
      </c>
      <c r="BP933893" s="7">
        <v>1</v>
      </c>
      <c r="BQ933893" s="7">
        <v>1</v>
      </c>
      <c r="BR933893" s="13">
        <v>2</v>
      </c>
      <c r="BS933893" s="7">
        <v>1</v>
      </c>
      <c r="BU933893" s="7">
        <v>1</v>
      </c>
      <c r="BW933893" s="7">
        <v>1</v>
      </c>
      <c r="BX933893" s="7">
        <v>3</v>
      </c>
      <c r="BY933893" s="7">
        <v>1</v>
      </c>
      <c r="CA933893" s="7">
        <v>1</v>
      </c>
      <c r="CB933893" s="7">
        <v>1</v>
      </c>
      <c r="CG933893" s="7">
        <v>1</v>
      </c>
      <c r="CH933893" s="7">
        <v>1</v>
      </c>
      <c r="CI933893" s="7">
        <v>2</v>
      </c>
      <c r="CK933893" s="7">
        <v>1</v>
      </c>
    </row>
    <row r="933894" spans="1:90" x14ac:dyDescent="0.25">
      <c r="A933894" s="7" t="s">
        <v>14</v>
      </c>
      <c r="AF933894" s="13" t="s">
        <v>122</v>
      </c>
      <c r="AH933894" s="7" t="s">
        <v>126</v>
      </c>
      <c r="AI933894" s="7">
        <v>4</v>
      </c>
      <c r="AJ933894" s="7">
        <v>1</v>
      </c>
      <c r="AK933894" s="7">
        <v>2</v>
      </c>
      <c r="AL933894" s="13">
        <v>3</v>
      </c>
      <c r="AM933894" s="7">
        <v>4</v>
      </c>
      <c r="AN933894" s="13" t="s">
        <v>137</v>
      </c>
      <c r="AO933894" s="7">
        <v>4</v>
      </c>
      <c r="AQ933894" s="13" t="s">
        <v>141</v>
      </c>
      <c r="AR933894" s="13" t="s">
        <v>141</v>
      </c>
      <c r="AS933894" s="7" t="s">
        <v>141</v>
      </c>
      <c r="AT933894" s="7">
        <v>1</v>
      </c>
      <c r="AU933894" s="13" t="s">
        <v>141</v>
      </c>
      <c r="AV933894" s="13" t="s">
        <v>141</v>
      </c>
      <c r="AW933894" s="13" t="s">
        <v>141</v>
      </c>
      <c r="AX933894" s="13" t="s">
        <v>141</v>
      </c>
      <c r="AY933894" s="7" t="s">
        <v>157</v>
      </c>
      <c r="BA933894" s="7">
        <v>1</v>
      </c>
      <c r="BE933894" s="13" t="s">
        <v>141</v>
      </c>
      <c r="BG933894" s="7">
        <v>9</v>
      </c>
      <c r="BH933894" s="13" t="s">
        <v>141</v>
      </c>
      <c r="BJ933894" s="13" t="s">
        <v>141</v>
      </c>
      <c r="BK933894" s="13" t="s">
        <v>141</v>
      </c>
      <c r="BL933894" s="7">
        <v>2</v>
      </c>
      <c r="BN933894" s="13" t="s">
        <v>141</v>
      </c>
      <c r="BO933894" s="7">
        <v>1</v>
      </c>
      <c r="BP933894" s="13" t="s">
        <v>141</v>
      </c>
      <c r="BQ933894" s="7">
        <v>1</v>
      </c>
      <c r="BR933894" s="13" t="s">
        <v>141</v>
      </c>
      <c r="BS933894" s="7">
        <v>6</v>
      </c>
      <c r="BV933894" s="7">
        <v>1</v>
      </c>
      <c r="BW933894" s="13" t="s">
        <v>141</v>
      </c>
      <c r="BX933894" s="13" t="s">
        <v>141</v>
      </c>
      <c r="BY933894" s="7">
        <v>4</v>
      </c>
      <c r="BZ933894" s="7">
        <v>1</v>
      </c>
      <c r="CC933894" s="7">
        <v>2</v>
      </c>
      <c r="CD933894" s="7">
        <v>1</v>
      </c>
      <c r="CE933894" s="7">
        <v>1</v>
      </c>
      <c r="CG933894" s="7" t="s">
        <v>141</v>
      </c>
      <c r="CH933894" s="7">
        <v>1</v>
      </c>
      <c r="CI933894" s="7">
        <v>3</v>
      </c>
      <c r="CJ933894" s="7" t="s">
        <v>141</v>
      </c>
      <c r="CK933894" s="7">
        <v>1</v>
      </c>
      <c r="CL933894" s="7">
        <v>6</v>
      </c>
    </row>
    <row r="933895" spans="1:90" x14ac:dyDescent="0.25">
      <c r="A933895" s="7" t="s">
        <v>15</v>
      </c>
      <c r="AF933895" s="7">
        <v>1</v>
      </c>
      <c r="AG933895" s="7">
        <f>AG933893+AG933894</f>
        <v>1</v>
      </c>
      <c r="AH933895" s="7">
        <v>2</v>
      </c>
      <c r="AI933895" s="7">
        <f>AI933893+AI933894</f>
        <v>6</v>
      </c>
      <c r="AJ933895" s="7">
        <f>AJ933893+AJ933894</f>
        <v>2</v>
      </c>
      <c r="AK933895" s="7">
        <f>AK933893+AK933894</f>
        <v>2</v>
      </c>
      <c r="AL933895" s="7">
        <f>AL933893+AL933894</f>
        <v>5</v>
      </c>
      <c r="AM933895" s="7">
        <f>AM933893+AM933894</f>
        <v>4</v>
      </c>
      <c r="AN933895" s="7">
        <v>10</v>
      </c>
      <c r="AO933895" s="7">
        <f>AO933893+AO933894</f>
        <v>4</v>
      </c>
      <c r="AP933895" s="7">
        <f>AP933893+AP933894</f>
        <v>1</v>
      </c>
      <c r="AQ933895" s="7">
        <v>1</v>
      </c>
      <c r="AR933895" s="7">
        <v>1</v>
      </c>
      <c r="AS933895" s="7">
        <v>1</v>
      </c>
      <c r="AT933895" s="7">
        <f>AT933893+AT933894</f>
        <v>2</v>
      </c>
      <c r="AU933895" s="7">
        <v>2</v>
      </c>
      <c r="AV933895" s="7">
        <v>2</v>
      </c>
      <c r="AW933895" s="7">
        <v>2</v>
      </c>
      <c r="AX933895" s="7">
        <v>3</v>
      </c>
      <c r="AY933895" s="7">
        <v>4</v>
      </c>
      <c r="AZ933895" s="7">
        <f>AZ933893+AZ933894</f>
        <v>1</v>
      </c>
      <c r="BA933895" s="7">
        <f>BA933893+BA933894</f>
        <v>1</v>
      </c>
      <c r="BB933895" s="7">
        <f>BB933893+BB933894</f>
        <v>1</v>
      </c>
      <c r="BC933895" s="7">
        <f>BC933893+BC933894</f>
        <v>2</v>
      </c>
      <c r="BD933895" s="7">
        <v>2</v>
      </c>
      <c r="BE933895" s="7">
        <v>1</v>
      </c>
      <c r="BF933895" s="7">
        <f>BF933893+BF933894</f>
        <v>1</v>
      </c>
      <c r="BG933895" s="7">
        <f>BG933893+BG933894</f>
        <v>11</v>
      </c>
      <c r="BH933895" s="7">
        <v>1</v>
      </c>
      <c r="BI933895" s="7">
        <f>BI933893+BI933894</f>
        <v>1</v>
      </c>
      <c r="BJ933895" s="7">
        <v>1</v>
      </c>
      <c r="BK933895" s="7">
        <v>1</v>
      </c>
      <c r="BL933895" s="7">
        <f>BL933893+BL933894</f>
        <v>2</v>
      </c>
      <c r="BM933895" s="7">
        <f>BM933893+BM933894</f>
        <v>2</v>
      </c>
      <c r="BN933895" s="7">
        <v>1</v>
      </c>
      <c r="BO933895" s="7">
        <f>BO933893+BO933894</f>
        <v>1</v>
      </c>
      <c r="BP933895" s="7">
        <v>2</v>
      </c>
      <c r="BQ933895" s="7">
        <f>BQ933893+BQ933894</f>
        <v>2</v>
      </c>
      <c r="BR933895" s="7">
        <v>3</v>
      </c>
      <c r="BS933895" s="7">
        <f>BS933893+BS933894</f>
        <v>7</v>
      </c>
      <c r="BU933895" s="7">
        <f>BU933893+BU933894</f>
        <v>1</v>
      </c>
      <c r="BV933895" s="7">
        <f>BV933893+BV933894</f>
        <v>1</v>
      </c>
      <c r="BW933895" s="7">
        <v>2</v>
      </c>
      <c r="BX933895" s="7">
        <v>4</v>
      </c>
      <c r="BY933895" s="7">
        <v>5</v>
      </c>
      <c r="BZ933895" s="7">
        <v>1</v>
      </c>
      <c r="CA933895" s="7">
        <v>1</v>
      </c>
      <c r="CB933895" s="7">
        <v>1</v>
      </c>
      <c r="CC933895" s="7">
        <v>2</v>
      </c>
      <c r="CD933895" s="7">
        <v>1</v>
      </c>
      <c r="CE933895" s="7">
        <v>1</v>
      </c>
      <c r="CG933895" s="7">
        <v>2</v>
      </c>
      <c r="CH933895" s="7">
        <v>2</v>
      </c>
      <c r="CI933895" s="7">
        <v>5</v>
      </c>
      <c r="CJ933895" s="7">
        <v>1</v>
      </c>
      <c r="CK933895" s="7">
        <v>2</v>
      </c>
      <c r="CL933895" s="7">
        <v>6</v>
      </c>
    </row>
    <row r="933896" spans="1:90" x14ac:dyDescent="0.25">
      <c r="A933896" s="1" t="s">
        <v>16</v>
      </c>
      <c r="AF933896" s="13" t="s">
        <v>56</v>
      </c>
      <c r="AH933896" s="7" t="s">
        <v>56</v>
      </c>
      <c r="AI933896" s="13" t="s">
        <v>56</v>
      </c>
      <c r="AJ933896" s="13" t="s">
        <v>56</v>
      </c>
      <c r="AK933896" s="13" t="s">
        <v>56</v>
      </c>
      <c r="AL933896" s="13" t="s">
        <v>56</v>
      </c>
      <c r="AN933896" s="13" t="s">
        <v>56</v>
      </c>
      <c r="AT933896" s="13" t="s">
        <v>56</v>
      </c>
      <c r="AU933896" s="13" t="s">
        <v>56</v>
      </c>
      <c r="AV933896" s="13" t="s">
        <v>56</v>
      </c>
      <c r="AW933896" s="13" t="s">
        <v>56</v>
      </c>
      <c r="AX933896" s="13" t="s">
        <v>56</v>
      </c>
      <c r="AY933896" s="13" t="s">
        <v>56</v>
      </c>
      <c r="BG933896" s="13" t="s">
        <v>56</v>
      </c>
      <c r="BP933896" s="13" t="s">
        <v>56</v>
      </c>
      <c r="BQ933896" s="7" t="s">
        <v>56</v>
      </c>
      <c r="BR933896" s="7" t="s">
        <v>56</v>
      </c>
      <c r="BS933896" s="7" t="s">
        <v>56</v>
      </c>
      <c r="BW933896" s="13" t="s">
        <v>56</v>
      </c>
      <c r="BX933896" s="13" t="s">
        <v>56</v>
      </c>
      <c r="BY933896" s="7" t="s">
        <v>56</v>
      </c>
      <c r="CG933896" s="7" t="s">
        <v>56</v>
      </c>
      <c r="CH933896" s="7" t="s">
        <v>56</v>
      </c>
      <c r="CI933896" s="7" t="s">
        <v>56</v>
      </c>
      <c r="CK933896" s="7" t="s">
        <v>56</v>
      </c>
    </row>
    <row r="933897" spans="1:90" x14ac:dyDescent="0.25">
      <c r="A933897" s="16" t="s">
        <v>17</v>
      </c>
      <c r="AF933897" s="13"/>
      <c r="AI933897" s="13"/>
      <c r="AJ933897" s="13"/>
      <c r="AK933897" s="13"/>
      <c r="AL933897" s="13"/>
      <c r="AN933897" s="13"/>
      <c r="AT933897" s="13"/>
      <c r="AU933897" s="13"/>
      <c r="AV933897" s="13"/>
      <c r="AW933897" s="13"/>
      <c r="AX933897" s="13"/>
      <c r="AY933897" s="13"/>
      <c r="BG933897" s="13"/>
      <c r="BP933897" s="13">
        <v>1</v>
      </c>
    </row>
    <row r="933898" spans="1:90" x14ac:dyDescent="0.25">
      <c r="A933898" s="16" t="s">
        <v>18</v>
      </c>
      <c r="AF933898" s="13"/>
      <c r="AI933898" s="13"/>
      <c r="AJ933898" s="13"/>
      <c r="AK933898" s="13"/>
      <c r="AL933898" s="13"/>
      <c r="AN933898" s="13"/>
      <c r="AT933898" s="13"/>
      <c r="AU933898" s="13"/>
      <c r="AV933898" s="13"/>
      <c r="AW933898" s="13"/>
      <c r="AX933898" s="13"/>
      <c r="AY933898" s="13"/>
      <c r="AZ933898" s="7">
        <v>429</v>
      </c>
    </row>
    <row r="933899" spans="1:90" x14ac:dyDescent="0.25">
      <c r="A933899" s="1" t="s">
        <v>19</v>
      </c>
      <c r="AI933899" s="7">
        <v>1</v>
      </c>
      <c r="AY933899" s="7">
        <v>1</v>
      </c>
      <c r="BC933899" s="7">
        <v>1</v>
      </c>
    </row>
    <row r="933900" spans="1:90" x14ac:dyDescent="0.25">
      <c r="A933900" s="16" t="s">
        <v>20</v>
      </c>
      <c r="AF933900" s="13"/>
      <c r="AI933900" s="13"/>
      <c r="AJ933900" s="13"/>
      <c r="AK933900" s="13"/>
      <c r="AL933900" s="13"/>
      <c r="AN933900" s="13"/>
      <c r="AT933900" s="13"/>
      <c r="AU933900" s="13"/>
      <c r="AV933900" s="13"/>
      <c r="AW933900" s="13"/>
      <c r="AX933900" s="13"/>
      <c r="AY933900" s="13"/>
      <c r="BB933900" s="7">
        <v>2</v>
      </c>
    </row>
    <row r="933901" spans="1:90" x14ac:dyDescent="0.25">
      <c r="A933901" s="1" t="s">
        <v>21</v>
      </c>
      <c r="AH933901" s="7">
        <v>1</v>
      </c>
      <c r="AT933901" s="7">
        <v>1</v>
      </c>
    </row>
    <row r="933902" spans="1:90" x14ac:dyDescent="0.25">
      <c r="A933902" s="1" t="s">
        <v>22</v>
      </c>
      <c r="BG933902" s="7">
        <v>27</v>
      </c>
      <c r="BR933902" s="7">
        <v>1</v>
      </c>
      <c r="BX933902" s="7">
        <v>1</v>
      </c>
    </row>
    <row r="933903" spans="1:90" x14ac:dyDescent="0.25">
      <c r="A933903" s="17" t="s">
        <v>48</v>
      </c>
      <c r="AJ933903" s="7">
        <v>1</v>
      </c>
      <c r="AV933903" s="7">
        <v>1</v>
      </c>
      <c r="BF933903" s="7">
        <v>1</v>
      </c>
      <c r="CI933903" s="7">
        <v>1</v>
      </c>
    </row>
    <row r="933904" spans="1:90" x14ac:dyDescent="0.25">
      <c r="A933904" s="16" t="s">
        <v>23</v>
      </c>
      <c r="AI933904" s="7">
        <v>4</v>
      </c>
      <c r="AL933904" s="13">
        <v>3</v>
      </c>
      <c r="AP933904" s="7">
        <v>1</v>
      </c>
      <c r="AU933904" s="7">
        <v>1</v>
      </c>
      <c r="AW933904" s="7">
        <v>1</v>
      </c>
      <c r="AX933904" s="7">
        <v>1</v>
      </c>
      <c r="AY933904" s="7">
        <v>1</v>
      </c>
      <c r="BC933904" s="7">
        <v>36</v>
      </c>
      <c r="BD933904" s="7">
        <v>1</v>
      </c>
      <c r="BG933904" s="7">
        <v>4</v>
      </c>
      <c r="BI933904" s="7">
        <v>1</v>
      </c>
      <c r="BM933904" s="7">
        <v>2</v>
      </c>
      <c r="BQ933904" s="7">
        <v>1</v>
      </c>
      <c r="BR933904" s="7">
        <v>34</v>
      </c>
      <c r="BS933904" s="7">
        <v>10</v>
      </c>
      <c r="BU933904" s="7">
        <v>2</v>
      </c>
      <c r="BW933904" s="7">
        <v>9</v>
      </c>
      <c r="BX933904" s="7">
        <v>2</v>
      </c>
      <c r="BY933904" s="7">
        <v>4</v>
      </c>
      <c r="CB933904" s="7">
        <v>9</v>
      </c>
      <c r="CG933904" s="7">
        <v>4</v>
      </c>
      <c r="CH933904" s="7">
        <v>2</v>
      </c>
      <c r="CK933904" s="7">
        <v>9</v>
      </c>
    </row>
    <row r="933905" spans="1:90" x14ac:dyDescent="0.25">
      <c r="A933905" s="17" t="s">
        <v>211</v>
      </c>
      <c r="AL933905" s="13"/>
      <c r="BD933905" s="7">
        <v>1</v>
      </c>
      <c r="CA933905" s="7">
        <v>1</v>
      </c>
    </row>
    <row r="933906" spans="1:90" x14ac:dyDescent="0.25">
      <c r="A933906" s="1" t="s">
        <v>24</v>
      </c>
      <c r="AF933906" s="7">
        <v>2</v>
      </c>
      <c r="AG933906" s="7">
        <v>3</v>
      </c>
      <c r="AL933906" s="7">
        <v>1</v>
      </c>
      <c r="AN933906" s="7">
        <v>2</v>
      </c>
      <c r="AX933906" s="7">
        <v>1</v>
      </c>
    </row>
    <row r="933907" spans="1:90" x14ac:dyDescent="0.25">
      <c r="A933907" s="1" t="s">
        <v>25</v>
      </c>
      <c r="AN933907" s="7">
        <v>1</v>
      </c>
      <c r="BM933907" s="7">
        <v>2</v>
      </c>
      <c r="BX933907" s="7">
        <v>1</v>
      </c>
    </row>
    <row r="933908" spans="1:90" x14ac:dyDescent="0.25">
      <c r="A933908" s="17" t="s">
        <v>49</v>
      </c>
      <c r="AF933908" s="7">
        <v>3</v>
      </c>
      <c r="AL933908" s="7">
        <v>797</v>
      </c>
      <c r="AM933908" s="7">
        <v>11</v>
      </c>
      <c r="AN933908" s="7">
        <v>11</v>
      </c>
      <c r="AR933908" s="7">
        <v>999999999</v>
      </c>
      <c r="AS933908" s="7">
        <v>999999999</v>
      </c>
      <c r="AT933908" s="7">
        <v>11</v>
      </c>
      <c r="AU933908" s="7">
        <v>4</v>
      </c>
      <c r="AV933908" s="7">
        <v>3</v>
      </c>
      <c r="AW933908" s="7">
        <v>2</v>
      </c>
      <c r="AX933908" s="7">
        <v>1</v>
      </c>
      <c r="BE933908" s="7">
        <v>3</v>
      </c>
      <c r="BG933908" s="7">
        <v>75</v>
      </c>
      <c r="BH933908" s="7">
        <v>1</v>
      </c>
      <c r="BJ933908" s="7">
        <v>1</v>
      </c>
      <c r="BK933908" s="7">
        <v>94</v>
      </c>
      <c r="BL933908" s="7">
        <v>638</v>
      </c>
      <c r="BN933908" s="7">
        <v>1</v>
      </c>
      <c r="BP933908" s="7">
        <v>25</v>
      </c>
      <c r="BR933908" s="7">
        <v>14</v>
      </c>
      <c r="BT933908" s="7">
        <v>2</v>
      </c>
      <c r="BV933908" s="7">
        <v>1</v>
      </c>
      <c r="BW933908" s="7">
        <v>4</v>
      </c>
      <c r="BX933908" s="7">
        <v>11</v>
      </c>
      <c r="BY933908" s="7">
        <v>32</v>
      </c>
      <c r="BZ933908" s="7">
        <v>1</v>
      </c>
      <c r="CC933908" s="7">
        <v>7</v>
      </c>
      <c r="CD933908" s="7">
        <v>6</v>
      </c>
      <c r="CE933908" s="7">
        <v>20</v>
      </c>
      <c r="CF933908" s="7">
        <v>2</v>
      </c>
      <c r="CG933908" s="7">
        <v>5</v>
      </c>
      <c r="CH933908" s="7">
        <v>7</v>
      </c>
      <c r="CI933908" s="7">
        <v>66</v>
      </c>
      <c r="CJ933908" s="7">
        <v>3</v>
      </c>
      <c r="CK933908" s="7">
        <v>1</v>
      </c>
      <c r="CL933908" s="7">
        <v>1696</v>
      </c>
    </row>
    <row r="933909" spans="1:90" x14ac:dyDescent="0.25">
      <c r="A933909" s="17" t="s">
        <v>50</v>
      </c>
      <c r="AY933909" s="7">
        <v>5</v>
      </c>
      <c r="CE933909" s="7">
        <v>1</v>
      </c>
      <c r="CH933909" s="7">
        <v>5</v>
      </c>
      <c r="CL933909" s="7">
        <v>178</v>
      </c>
    </row>
    <row r="933910" spans="1:90" x14ac:dyDescent="0.25">
      <c r="A933910" s="1" t="s">
        <v>26</v>
      </c>
      <c r="BG933910" s="7">
        <v>2</v>
      </c>
      <c r="BV933910" s="7">
        <v>6</v>
      </c>
      <c r="BY933910" s="7">
        <v>15</v>
      </c>
      <c r="CL933910" s="7">
        <v>1</v>
      </c>
    </row>
    <row r="933911" spans="1:90" x14ac:dyDescent="0.25">
      <c r="A933911" s="16" t="s">
        <v>27</v>
      </c>
      <c r="BG933911" s="7">
        <v>18</v>
      </c>
      <c r="BS933911" s="7">
        <v>2</v>
      </c>
    </row>
    <row r="933912" spans="1:90" x14ac:dyDescent="0.25">
      <c r="A933912" s="16" t="s">
        <v>28</v>
      </c>
      <c r="BA933912" s="7">
        <v>1933</v>
      </c>
      <c r="BG933912" s="7">
        <v>4</v>
      </c>
      <c r="BL933912" s="7">
        <v>59</v>
      </c>
      <c r="BO933912" s="7">
        <v>5</v>
      </c>
      <c r="CH933912" s="7">
        <v>5</v>
      </c>
      <c r="CI933912" s="7">
        <v>1</v>
      </c>
      <c r="CL933912" s="7">
        <v>161</v>
      </c>
    </row>
    <row r="933913" spans="1:90" x14ac:dyDescent="0.25">
      <c r="A933913" s="16" t="s">
        <v>29</v>
      </c>
      <c r="AN933913" s="13">
        <v>2</v>
      </c>
    </row>
    <row r="933914" spans="1:90" x14ac:dyDescent="0.25">
      <c r="A933914" s="1" t="s">
        <v>30</v>
      </c>
      <c r="AI933914" s="7">
        <v>1</v>
      </c>
      <c r="AY933914" s="7">
        <v>96</v>
      </c>
      <c r="BG933914" s="7">
        <v>27</v>
      </c>
      <c r="BY933914" s="7">
        <v>17</v>
      </c>
    </row>
    <row r="933915" spans="1:90" x14ac:dyDescent="0.25">
      <c r="A933915" s="17" t="s">
        <v>51</v>
      </c>
      <c r="AO933915" s="7">
        <v>2</v>
      </c>
      <c r="AT933915" s="7">
        <v>8</v>
      </c>
      <c r="AY933915" s="7">
        <v>24</v>
      </c>
      <c r="BG933915" s="7">
        <v>3</v>
      </c>
      <c r="BY933915" s="7">
        <v>4</v>
      </c>
    </row>
    <row r="933916" spans="1:90" x14ac:dyDescent="0.25">
      <c r="A933916" s="16" t="s">
        <v>31</v>
      </c>
      <c r="AJ933916" s="7">
        <v>3</v>
      </c>
      <c r="AL933916" s="13">
        <v>109</v>
      </c>
      <c r="AM933916" s="7">
        <v>6</v>
      </c>
      <c r="AN933916" s="7">
        <v>25</v>
      </c>
      <c r="AO933916" s="7">
        <v>10</v>
      </c>
      <c r="BG933916" s="7">
        <v>3</v>
      </c>
      <c r="BS933916" s="7">
        <v>4</v>
      </c>
      <c r="CC933916" s="7">
        <v>4</v>
      </c>
      <c r="CI933916" s="7">
        <v>2</v>
      </c>
      <c r="CL933916" s="7">
        <v>3</v>
      </c>
    </row>
    <row r="933917" spans="1:90" x14ac:dyDescent="0.25">
      <c r="A933917" s="16" t="s">
        <v>32</v>
      </c>
    </row>
    <row r="933918" spans="1:90" x14ac:dyDescent="0.25">
      <c r="A933918" s="16" t="s">
        <v>33</v>
      </c>
      <c r="BG933918" s="7">
        <v>2</v>
      </c>
      <c r="BL933918" s="7">
        <v>2</v>
      </c>
      <c r="BS933918" s="7">
        <v>4</v>
      </c>
    </row>
    <row r="933919" spans="1:90" x14ac:dyDescent="0.25">
      <c r="A933919" s="1" t="s">
        <v>34</v>
      </c>
      <c r="AI933919" s="7">
        <v>73</v>
      </c>
    </row>
    <row r="933920" spans="1:90" x14ac:dyDescent="0.25">
      <c r="A933920" s="16" t="s">
        <v>35</v>
      </c>
      <c r="AK933920" s="7">
        <v>15</v>
      </c>
      <c r="AL933920" s="13">
        <v>72</v>
      </c>
      <c r="AM933920" s="7">
        <v>7</v>
      </c>
      <c r="AN933920" s="7">
        <v>1</v>
      </c>
      <c r="AO933920" s="7">
        <v>10</v>
      </c>
      <c r="BG933920" s="7">
        <v>2</v>
      </c>
      <c r="BS933920" s="7">
        <v>12</v>
      </c>
      <c r="CC933920" s="7">
        <v>4</v>
      </c>
      <c r="CE933920" s="7">
        <v>1</v>
      </c>
    </row>
    <row r="933921" spans="1:90" x14ac:dyDescent="0.25">
      <c r="A933921" s="1" t="s">
        <v>36</v>
      </c>
      <c r="AL933921" s="7">
        <v>9</v>
      </c>
      <c r="AM933921" s="7">
        <v>2</v>
      </c>
      <c r="AN933921" s="7">
        <v>3</v>
      </c>
      <c r="AO933921" s="7">
        <v>5</v>
      </c>
      <c r="BQ933921" s="7">
        <v>1</v>
      </c>
    </row>
    <row r="933922" spans="1:90" x14ac:dyDescent="0.25">
      <c r="A933922" s="1" t="s">
        <v>37</v>
      </c>
      <c r="BS933922" s="7">
        <v>34</v>
      </c>
    </row>
    <row r="933923" spans="1:90" x14ac:dyDescent="0.25">
      <c r="A933923" s="1" t="s">
        <v>38</v>
      </c>
      <c r="AI933923" s="7">
        <v>1</v>
      </c>
    </row>
    <row r="933924" spans="1:90" x14ac:dyDescent="0.25">
      <c r="A933924" s="1" t="s">
        <v>39</v>
      </c>
      <c r="AI933924" s="7">
        <v>1</v>
      </c>
      <c r="CL933924" s="7">
        <v>1</v>
      </c>
    </row>
    <row r="933925" spans="1:90" x14ac:dyDescent="0.25">
      <c r="A933925" s="1" t="s">
        <v>40</v>
      </c>
      <c r="AK933925" s="13">
        <v>1</v>
      </c>
    </row>
    <row r="933926" spans="1:90" x14ac:dyDescent="0.25">
      <c r="A933926" s="1" t="s">
        <v>41</v>
      </c>
      <c r="AN933926" s="7">
        <v>2</v>
      </c>
      <c r="CI933926" s="7">
        <v>2</v>
      </c>
      <c r="CL933926" s="7">
        <v>1</v>
      </c>
    </row>
    <row r="933927" spans="1:90" x14ac:dyDescent="0.25">
      <c r="A933927" s="1" t="s">
        <v>42</v>
      </c>
      <c r="AN933927" s="7">
        <v>3</v>
      </c>
      <c r="BS933927" s="7">
        <v>2</v>
      </c>
    </row>
    <row r="933928" spans="1:90" x14ac:dyDescent="0.25">
      <c r="A933928" s="17" t="s">
        <v>52</v>
      </c>
      <c r="AN933928" s="7">
        <v>1</v>
      </c>
      <c r="BG933928" s="7">
        <v>2</v>
      </c>
      <c r="CL933928" s="7">
        <v>11</v>
      </c>
    </row>
    <row r="933929" spans="1:90" x14ac:dyDescent="0.25">
      <c r="A933929" s="1" t="s">
        <v>43</v>
      </c>
      <c r="BG933929" s="7">
        <v>1</v>
      </c>
    </row>
    <row r="933930" spans="1:90" x14ac:dyDescent="0.25">
      <c r="A933930" s="17" t="s">
        <v>53</v>
      </c>
      <c r="AN933930" s="7">
        <v>16</v>
      </c>
    </row>
    <row r="933931" spans="1:90" x14ac:dyDescent="0.25">
      <c r="A933931" s="1" t="s">
        <v>44</v>
      </c>
      <c r="AM933931" s="7">
        <v>2</v>
      </c>
      <c r="AO933931" s="7">
        <v>8</v>
      </c>
    </row>
    <row r="933932" spans="1:90" x14ac:dyDescent="0.25">
      <c r="A933932" s="1" t="s">
        <v>45</v>
      </c>
      <c r="BG933932" s="7">
        <v>3</v>
      </c>
    </row>
    <row r="933933" spans="1:90" x14ac:dyDescent="0.25">
      <c r="A933933" s="1" t="s">
        <v>46</v>
      </c>
      <c r="BY933933" s="7">
        <v>4</v>
      </c>
    </row>
    <row r="933934" spans="1:90" x14ac:dyDescent="0.25">
      <c r="A933934" s="16" t="s">
        <v>47</v>
      </c>
      <c r="AK933934" s="13" t="s">
        <v>132</v>
      </c>
      <c r="AL933934" s="13" t="s">
        <v>134</v>
      </c>
      <c r="AQ933934" s="13" t="s">
        <v>142</v>
      </c>
      <c r="AR933934" s="13"/>
      <c r="AS933934" s="7" t="s">
        <v>146</v>
      </c>
      <c r="AZ933934" s="7" t="s">
        <v>159</v>
      </c>
      <c r="CF933934" s="7" t="s">
        <v>199</v>
      </c>
      <c r="CI933934" s="7" t="s">
        <v>205</v>
      </c>
    </row>
    <row r="950264" spans="1:90" x14ac:dyDescent="0.25">
      <c r="A950264" s="1" t="s">
        <v>0</v>
      </c>
      <c r="B950264" s="13" t="s">
        <v>67</v>
      </c>
      <c r="C950264" s="7" t="s">
        <v>71</v>
      </c>
      <c r="D950264" s="7" t="s">
        <v>73</v>
      </c>
      <c r="E950264" s="7" t="s">
        <v>77</v>
      </c>
      <c r="F950264" s="7" t="s">
        <v>79</v>
      </c>
      <c r="G950264" s="7" t="s">
        <v>81</v>
      </c>
      <c r="H950264" s="7" t="s">
        <v>83</v>
      </c>
      <c r="I950264" s="7" t="s">
        <v>86</v>
      </c>
      <c r="J950264" s="7" t="s">
        <v>87</v>
      </c>
      <c r="K950264" s="7" t="s">
        <v>89</v>
      </c>
      <c r="L950264" s="7" t="s">
        <v>90</v>
      </c>
      <c r="M950264" s="7" t="s">
        <v>91</v>
      </c>
      <c r="N950264" s="7" t="s">
        <v>93</v>
      </c>
      <c r="O950264" s="7" t="s">
        <v>94</v>
      </c>
      <c r="P950264" s="7" t="s">
        <v>96</v>
      </c>
      <c r="Q950264" s="7" t="s">
        <v>97</v>
      </c>
      <c r="R950264" s="7" t="s">
        <v>100</v>
      </c>
      <c r="S950264" s="7" t="s">
        <v>102</v>
      </c>
      <c r="T950264" s="7" t="s">
        <v>103</v>
      </c>
      <c r="U950264" s="7" t="s">
        <v>105</v>
      </c>
      <c r="V950264" s="7" t="s">
        <v>106</v>
      </c>
      <c r="W950264" s="7" t="s">
        <v>108</v>
      </c>
      <c r="X950264" s="7" t="s">
        <v>110</v>
      </c>
      <c r="Y950264" s="7" t="s">
        <v>111</v>
      </c>
      <c r="Z950264" s="7" t="s">
        <v>112</v>
      </c>
      <c r="AA950264" s="7" t="s">
        <v>113</v>
      </c>
      <c r="AB950264" s="7" t="s">
        <v>115</v>
      </c>
      <c r="AC950264" s="7" t="s">
        <v>117</v>
      </c>
      <c r="AD950264" s="7" t="s">
        <v>119</v>
      </c>
      <c r="AE950264" s="7" t="s">
        <v>120</v>
      </c>
      <c r="AF950264" s="7" t="s">
        <v>121</v>
      </c>
      <c r="AG950264" s="7" t="s">
        <v>123</v>
      </c>
      <c r="AH950264" s="7" t="s">
        <v>125</v>
      </c>
      <c r="AI950264" s="7" t="s">
        <v>127</v>
      </c>
      <c r="AJ950264" s="7" t="s">
        <v>129</v>
      </c>
      <c r="AK950264" s="7" t="s">
        <v>130</v>
      </c>
      <c r="AL950264" s="7" t="s">
        <v>133</v>
      </c>
      <c r="AM950264" s="7" t="s">
        <v>135</v>
      </c>
      <c r="AN950264" s="7" t="s">
        <v>136</v>
      </c>
      <c r="AO950264" s="7" t="s">
        <v>138</v>
      </c>
      <c r="AP950264" s="7" t="s">
        <v>139</v>
      </c>
      <c r="AQ950264" s="7" t="s">
        <v>140</v>
      </c>
      <c r="AR950264" s="7" t="s">
        <v>143</v>
      </c>
      <c r="AS950264" s="7" t="s">
        <v>145</v>
      </c>
      <c r="AT950264" s="7" t="s">
        <v>147</v>
      </c>
      <c r="AU950264" s="7" t="s">
        <v>148</v>
      </c>
      <c r="AV950264" s="7" t="s">
        <v>149</v>
      </c>
      <c r="AW950264" s="7" t="s">
        <v>152</v>
      </c>
      <c r="AX950264" s="7" t="s">
        <v>153</v>
      </c>
      <c r="AY950264" s="7" t="s">
        <v>155</v>
      </c>
      <c r="AZ950264" s="7" t="s">
        <v>158</v>
      </c>
      <c r="BA950264" s="7" t="s">
        <v>160</v>
      </c>
      <c r="BB950264" s="7" t="s">
        <v>161</v>
      </c>
      <c r="BC950264" s="7" t="s">
        <v>162</v>
      </c>
      <c r="BD950264" s="7" t="s">
        <v>163</v>
      </c>
      <c r="BE950264" s="7" t="s">
        <v>164</v>
      </c>
      <c r="BF950264" s="7" t="s">
        <v>165</v>
      </c>
      <c r="BG950264" s="7" t="s">
        <v>166</v>
      </c>
      <c r="BH950264" s="7" t="s">
        <v>167</v>
      </c>
      <c r="BI950264" s="7" t="s">
        <v>168</v>
      </c>
      <c r="BJ950264" s="7" t="s">
        <v>169</v>
      </c>
      <c r="BK950264" s="7" t="s">
        <v>170</v>
      </c>
      <c r="BL950264" s="7" t="s">
        <v>171</v>
      </c>
      <c r="BM950264" s="7" t="s">
        <v>173</v>
      </c>
      <c r="BN950264" s="7" t="s">
        <v>174</v>
      </c>
      <c r="BO950264" s="7" t="s">
        <v>176</v>
      </c>
      <c r="BP950264" s="7" t="s">
        <v>178</v>
      </c>
      <c r="BQ950264" s="7" t="s">
        <v>179</v>
      </c>
      <c r="BR950264" s="7" t="s">
        <v>181</v>
      </c>
      <c r="BS950264" s="7" t="s">
        <v>183</v>
      </c>
      <c r="BT950264" s="7" t="s">
        <v>184</v>
      </c>
      <c r="BU950264" s="7" t="s">
        <v>185</v>
      </c>
      <c r="BV950264" s="7" t="s">
        <v>187</v>
      </c>
      <c r="BW950264" s="7" t="s">
        <v>188</v>
      </c>
      <c r="BX950264" s="7" t="s">
        <v>189</v>
      </c>
      <c r="BY950264" s="7" t="s">
        <v>190</v>
      </c>
      <c r="BZ950264" s="7" t="s">
        <v>192</v>
      </c>
      <c r="CA950264" s="7" t="s">
        <v>193</v>
      </c>
      <c r="CB950264" s="7" t="s">
        <v>194</v>
      </c>
      <c r="CC950264" s="7" t="s">
        <v>195</v>
      </c>
      <c r="CD950264" s="7" t="s">
        <v>196</v>
      </c>
      <c r="CE950264" s="7" t="s">
        <v>197</v>
      </c>
      <c r="CF950264" s="7" t="s">
        <v>198</v>
      </c>
      <c r="CG950264" s="7" t="s">
        <v>200</v>
      </c>
      <c r="CH950264" s="7" t="s">
        <v>202</v>
      </c>
      <c r="CI950264" s="7" t="s">
        <v>204</v>
      </c>
      <c r="CJ950264" s="7" t="s">
        <v>206</v>
      </c>
      <c r="CK950264" s="7" t="s">
        <v>208</v>
      </c>
      <c r="CL950264" s="7" t="s">
        <v>209</v>
      </c>
    </row>
    <row r="950265" spans="1:90" x14ac:dyDescent="0.25">
      <c r="A950265" s="1" t="s">
        <v>1</v>
      </c>
      <c r="B950265" s="7" t="s">
        <v>54</v>
      </c>
      <c r="C950265" s="7" t="s">
        <v>54</v>
      </c>
      <c r="D950265" s="7" t="s">
        <v>57</v>
      </c>
      <c r="E950265" s="7" t="s">
        <v>57</v>
      </c>
      <c r="F950265" s="7" t="s">
        <v>57</v>
      </c>
      <c r="G950265" s="7" t="s">
        <v>57</v>
      </c>
      <c r="H950265" s="7" t="s">
        <v>57</v>
      </c>
      <c r="I950265" s="7" t="s">
        <v>54</v>
      </c>
      <c r="J950265" s="7" t="s">
        <v>57</v>
      </c>
      <c r="K950265" s="7" t="s">
        <v>57</v>
      </c>
      <c r="L950265" s="7" t="s">
        <v>57</v>
      </c>
      <c r="M950265" s="7" t="s">
        <v>57</v>
      </c>
      <c r="N950265" s="7" t="s">
        <v>57</v>
      </c>
      <c r="O950265" s="7" t="s">
        <v>54</v>
      </c>
      <c r="P950265" s="7" t="s">
        <v>57</v>
      </c>
      <c r="Q950265" s="7" t="s">
        <v>57</v>
      </c>
      <c r="R950265" s="7" t="s">
        <v>54</v>
      </c>
      <c r="S950265" s="7" t="s">
        <v>57</v>
      </c>
      <c r="T950265" s="7" t="s">
        <v>57</v>
      </c>
      <c r="U950265" s="7" t="s">
        <v>57</v>
      </c>
      <c r="V950265" s="7" t="s">
        <v>57</v>
      </c>
      <c r="W950265" s="7" t="s">
        <v>54</v>
      </c>
      <c r="X950265" s="7" t="s">
        <v>57</v>
      </c>
      <c r="Y950265" s="7" t="s">
        <v>57</v>
      </c>
      <c r="Z950265" s="7" t="s">
        <v>54</v>
      </c>
      <c r="AA950265" s="7" t="s">
        <v>57</v>
      </c>
      <c r="AB950265" s="7" t="s">
        <v>57</v>
      </c>
      <c r="AC950265" s="7" t="s">
        <v>54</v>
      </c>
      <c r="AD950265" s="7" t="s">
        <v>57</v>
      </c>
      <c r="AE950265" s="7" t="s">
        <v>57</v>
      </c>
      <c r="AF950265" s="7" t="s">
        <v>54</v>
      </c>
      <c r="AG950265" s="7" t="s">
        <v>57</v>
      </c>
      <c r="AH950265" s="7" t="s">
        <v>57</v>
      </c>
      <c r="AI950265" s="7" t="s">
        <v>57</v>
      </c>
      <c r="AJ950265" s="7" t="s">
        <v>54</v>
      </c>
      <c r="AK950265" s="7" t="s">
        <v>54</v>
      </c>
      <c r="AL950265" s="7" t="s">
        <v>54</v>
      </c>
      <c r="AM950265" s="7" t="s">
        <v>54</v>
      </c>
      <c r="AN950265" s="7" t="s">
        <v>57</v>
      </c>
      <c r="AO950265" s="7" t="s">
        <v>54</v>
      </c>
      <c r="AP950265" s="7" t="s">
        <v>57</v>
      </c>
      <c r="AQ950265" s="7" t="s">
        <v>57</v>
      </c>
      <c r="AR950265" s="7" t="s">
        <v>57</v>
      </c>
      <c r="AS950265" s="7" t="s">
        <v>57</v>
      </c>
      <c r="AT950265" s="7" t="s">
        <v>54</v>
      </c>
      <c r="AU950265" s="7" t="s">
        <v>54</v>
      </c>
      <c r="AV950265" s="7" t="s">
        <v>57</v>
      </c>
      <c r="AW950265" s="7" t="s">
        <v>57</v>
      </c>
      <c r="AX950265" s="7" t="s">
        <v>57</v>
      </c>
      <c r="AY950265" s="7" t="s">
        <v>54</v>
      </c>
      <c r="AZ950265" s="7" t="s">
        <v>54</v>
      </c>
      <c r="BA950265" s="7" t="s">
        <v>54</v>
      </c>
      <c r="BB950265" s="7" t="s">
        <v>57</v>
      </c>
      <c r="BC950265" s="7" t="s">
        <v>57</v>
      </c>
      <c r="BD950265" s="7" t="s">
        <v>57</v>
      </c>
      <c r="BE950265" s="7" t="s">
        <v>57</v>
      </c>
      <c r="BF950265" s="7" t="s">
        <v>54</v>
      </c>
      <c r="BG950265" s="7" t="s">
        <v>57</v>
      </c>
      <c r="BH950265" s="7" t="s">
        <v>54</v>
      </c>
      <c r="BI950265" s="7" t="s">
        <v>57</v>
      </c>
      <c r="BJ950265" s="7" t="s">
        <v>57</v>
      </c>
      <c r="BK950265" s="7" t="s">
        <v>57</v>
      </c>
      <c r="BL950265" s="7" t="s">
        <v>57</v>
      </c>
      <c r="BM950265" s="7" t="s">
        <v>57</v>
      </c>
      <c r="BN950265" s="7" t="s">
        <v>54</v>
      </c>
      <c r="BO950265" s="7" t="s">
        <v>57</v>
      </c>
      <c r="BP950265" s="7" t="s">
        <v>54</v>
      </c>
      <c r="BQ950265" s="7" t="s">
        <v>57</v>
      </c>
      <c r="BR950265" s="7" t="s">
        <v>57</v>
      </c>
      <c r="BS950265" s="7" t="s">
        <v>57</v>
      </c>
      <c r="BT950265" s="7" t="s">
        <v>57</v>
      </c>
      <c r="BU950265" s="7" t="s">
        <v>54</v>
      </c>
      <c r="BV950265" s="7" t="s">
        <v>57</v>
      </c>
      <c r="BW950265" s="7" t="s">
        <v>54</v>
      </c>
      <c r="BX950265" s="7" t="s">
        <v>54</v>
      </c>
      <c r="BY950265" s="7" t="s">
        <v>57</v>
      </c>
      <c r="BZ950265" s="7" t="s">
        <v>57</v>
      </c>
      <c r="CA950265" s="7" t="s">
        <v>57</v>
      </c>
      <c r="CB950265" s="7" t="s">
        <v>54</v>
      </c>
      <c r="CC950265" s="7" t="s">
        <v>54</v>
      </c>
      <c r="CD950265" s="7" t="s">
        <v>57</v>
      </c>
      <c r="CE950265" s="7" t="s">
        <v>54</v>
      </c>
      <c r="CF950265" s="7" t="s">
        <v>57</v>
      </c>
      <c r="CG950265" s="7" t="s">
        <v>57</v>
      </c>
      <c r="CH950265" s="7" t="s">
        <v>57</v>
      </c>
      <c r="CI950265" s="7" t="s">
        <v>57</v>
      </c>
      <c r="CJ950265" s="7" t="s">
        <v>57</v>
      </c>
      <c r="CK950265" s="7" t="s">
        <v>57</v>
      </c>
      <c r="CL950265" s="7" t="s">
        <v>57</v>
      </c>
    </row>
    <row r="950266" spans="1:90" x14ac:dyDescent="0.25">
      <c r="A950266" s="1" t="s">
        <v>2</v>
      </c>
      <c r="B950266" s="9">
        <v>50</v>
      </c>
      <c r="C950266" s="10">
        <v>58</v>
      </c>
      <c r="D950266" s="10">
        <v>11</v>
      </c>
      <c r="E950266" s="10">
        <v>22</v>
      </c>
      <c r="F950266" s="10">
        <v>37</v>
      </c>
      <c r="G950266" s="10">
        <v>39</v>
      </c>
      <c r="H950266" s="10">
        <v>50</v>
      </c>
      <c r="I950266" s="10">
        <v>1</v>
      </c>
      <c r="J950266" s="10">
        <v>1</v>
      </c>
      <c r="K950266" s="10">
        <v>7</v>
      </c>
      <c r="L950266" s="10">
        <v>18</v>
      </c>
      <c r="M950266" s="10">
        <v>35</v>
      </c>
      <c r="N950266" s="10">
        <v>22</v>
      </c>
      <c r="O950266" s="10">
        <v>55</v>
      </c>
      <c r="P950266" s="10">
        <v>3</v>
      </c>
      <c r="Q950266" s="10">
        <v>21</v>
      </c>
      <c r="R950266" s="10">
        <v>23</v>
      </c>
      <c r="S950266" s="10">
        <v>26</v>
      </c>
      <c r="T950266" s="10">
        <v>30</v>
      </c>
      <c r="U950266" s="10">
        <v>21</v>
      </c>
      <c r="V950266" s="10">
        <v>33</v>
      </c>
      <c r="W950266" s="10">
        <v>2</v>
      </c>
      <c r="X950266" s="10">
        <v>15</v>
      </c>
      <c r="Y950266" s="10">
        <v>39</v>
      </c>
      <c r="Z950266" s="10">
        <v>36</v>
      </c>
      <c r="AA950266" s="10">
        <v>45</v>
      </c>
      <c r="AB950266" s="10">
        <v>53</v>
      </c>
      <c r="AC950266" s="7" t="s">
        <v>118</v>
      </c>
      <c r="AD950266" s="10" t="s">
        <v>118</v>
      </c>
      <c r="AE950266" s="10" t="s">
        <v>118</v>
      </c>
      <c r="AF950266" s="10">
        <v>21</v>
      </c>
      <c r="AG950266" s="10">
        <v>52</v>
      </c>
      <c r="AH950266" s="7">
        <v>62</v>
      </c>
      <c r="AI950266" s="7">
        <v>41</v>
      </c>
      <c r="AJ950266" s="7">
        <v>18</v>
      </c>
      <c r="AK950266" s="7">
        <v>52</v>
      </c>
      <c r="AL950266" s="10">
        <v>55</v>
      </c>
      <c r="AM950266" s="10">
        <v>33</v>
      </c>
      <c r="AN950266" s="10">
        <v>30</v>
      </c>
      <c r="AO950266" s="7">
        <v>38</v>
      </c>
      <c r="AP950266" s="9">
        <v>38</v>
      </c>
      <c r="AQ950266" s="7">
        <v>44</v>
      </c>
      <c r="AR950266" s="7">
        <v>50</v>
      </c>
      <c r="AS950266" s="7">
        <v>55</v>
      </c>
      <c r="AT950266" s="9">
        <v>1</v>
      </c>
      <c r="AU950266" s="9">
        <v>24</v>
      </c>
      <c r="AV950266" s="7">
        <v>28</v>
      </c>
      <c r="AW950266" s="9">
        <v>38</v>
      </c>
      <c r="AX950266" s="10">
        <v>21</v>
      </c>
      <c r="AY950266" s="9">
        <v>42</v>
      </c>
      <c r="AZ950266" s="10">
        <v>13</v>
      </c>
      <c r="BA950266" s="10">
        <v>21</v>
      </c>
      <c r="BB950266" s="10">
        <v>36</v>
      </c>
      <c r="BC950266" s="10">
        <v>57</v>
      </c>
      <c r="BD950266" s="10">
        <v>52</v>
      </c>
      <c r="BE950266" s="10">
        <v>12</v>
      </c>
      <c r="BF950266" s="10">
        <v>49</v>
      </c>
      <c r="BG950266" s="10">
        <v>48</v>
      </c>
      <c r="BH950266" s="10">
        <v>1</v>
      </c>
      <c r="BI950266" s="10">
        <v>40</v>
      </c>
      <c r="BJ950266" s="10">
        <v>42</v>
      </c>
      <c r="BK950266" s="10">
        <v>51</v>
      </c>
      <c r="BL950266" s="10">
        <v>2</v>
      </c>
      <c r="BM950266" s="10">
        <v>31</v>
      </c>
      <c r="BN950266" s="10">
        <v>43</v>
      </c>
      <c r="BO950266" s="10">
        <v>56</v>
      </c>
      <c r="BP950266" s="10">
        <v>2</v>
      </c>
      <c r="BQ950266" s="10">
        <v>14</v>
      </c>
      <c r="BR950266" s="10">
        <v>44</v>
      </c>
      <c r="BS950266" s="10">
        <v>68</v>
      </c>
      <c r="BT950266" s="10">
        <v>30</v>
      </c>
      <c r="BU950266" s="10">
        <v>53</v>
      </c>
      <c r="BV950266" s="10">
        <v>47</v>
      </c>
      <c r="BW950266" s="10">
        <v>41</v>
      </c>
      <c r="BX950266" s="10">
        <v>21</v>
      </c>
      <c r="BY950266" s="10">
        <v>32</v>
      </c>
      <c r="BZ950266" s="10">
        <v>9</v>
      </c>
      <c r="CA950266" s="10">
        <v>33</v>
      </c>
      <c r="CB950266" s="10">
        <v>39</v>
      </c>
      <c r="CC950266" s="10">
        <v>6</v>
      </c>
      <c r="CD950266" s="10">
        <v>18</v>
      </c>
      <c r="CE950266" s="10">
        <v>7</v>
      </c>
      <c r="CF950266" s="10">
        <v>43</v>
      </c>
      <c r="CG950266" s="7">
        <v>36</v>
      </c>
      <c r="CH950266" s="7">
        <v>45</v>
      </c>
      <c r="CI950266" s="7">
        <v>47</v>
      </c>
      <c r="CJ950266" s="7">
        <v>18</v>
      </c>
      <c r="CK950266" s="10" t="s">
        <v>118</v>
      </c>
      <c r="CL950266" s="7" t="s">
        <v>210</v>
      </c>
    </row>
    <row r="950267" spans="1:90" x14ac:dyDescent="0.25">
      <c r="A950267" s="1" t="s">
        <v>3</v>
      </c>
      <c r="B950267" s="7">
        <v>9</v>
      </c>
      <c r="C950267" s="7">
        <v>5</v>
      </c>
      <c r="D950267" s="7">
        <v>9</v>
      </c>
      <c r="E950267" s="7">
        <v>8</v>
      </c>
      <c r="F950267" s="7">
        <v>6</v>
      </c>
      <c r="G950267" s="7">
        <v>8</v>
      </c>
      <c r="H950267" s="7">
        <v>8</v>
      </c>
      <c r="I950267" s="7">
        <v>7</v>
      </c>
      <c r="J950267" s="13">
        <v>3</v>
      </c>
      <c r="K950267" s="13">
        <v>4</v>
      </c>
      <c r="L950267" s="7">
        <v>7</v>
      </c>
      <c r="M950267" s="13">
        <v>12</v>
      </c>
      <c r="N950267" s="7">
        <v>10</v>
      </c>
      <c r="O950267" s="7">
        <v>10</v>
      </c>
      <c r="P950267" s="7">
        <v>10</v>
      </c>
      <c r="Q950267" s="7">
        <v>7</v>
      </c>
      <c r="R950267" s="7">
        <v>5</v>
      </c>
      <c r="S950267" s="7">
        <v>5</v>
      </c>
      <c r="T950267" s="7">
        <v>11</v>
      </c>
      <c r="U950267" s="7">
        <v>7</v>
      </c>
      <c r="V950267" s="7">
        <v>8</v>
      </c>
      <c r="W950267" s="13">
        <v>12</v>
      </c>
      <c r="X950267" s="7">
        <v>5</v>
      </c>
      <c r="Y950267" s="7">
        <v>9</v>
      </c>
      <c r="Z950267" s="7">
        <v>9</v>
      </c>
      <c r="AA950267" s="7">
        <v>10</v>
      </c>
      <c r="AB950267" s="7">
        <v>5</v>
      </c>
      <c r="AC950267" s="7">
        <v>6</v>
      </c>
      <c r="AD950267" s="7">
        <v>7</v>
      </c>
      <c r="AE950267" s="7">
        <v>8</v>
      </c>
      <c r="AF950267" s="7">
        <v>6</v>
      </c>
      <c r="AG950267" s="7">
        <v>10</v>
      </c>
      <c r="AH950267" s="7">
        <v>8</v>
      </c>
      <c r="AI950267" s="7">
        <v>8</v>
      </c>
      <c r="AJ950267" s="7">
        <v>6</v>
      </c>
      <c r="AK950267" s="7">
        <v>5</v>
      </c>
      <c r="AL950267" s="7">
        <v>7</v>
      </c>
      <c r="AM950267" s="7">
        <v>11</v>
      </c>
      <c r="AN950267" s="7">
        <v>10</v>
      </c>
      <c r="AO950267" s="7">
        <v>9</v>
      </c>
      <c r="AP950267" s="7">
        <v>8</v>
      </c>
      <c r="AQ950267" s="7">
        <v>5</v>
      </c>
      <c r="AR950267" s="7">
        <v>7</v>
      </c>
      <c r="AS950267" s="7">
        <v>8</v>
      </c>
      <c r="AT950267" s="7">
        <v>8</v>
      </c>
      <c r="AU950267" s="7">
        <v>11</v>
      </c>
      <c r="AV950267" s="7">
        <v>7</v>
      </c>
      <c r="AW950267" s="7">
        <v>9</v>
      </c>
      <c r="AX950267" s="7">
        <v>6</v>
      </c>
      <c r="AY950267" s="7">
        <v>10</v>
      </c>
      <c r="AZ950267" s="7">
        <v>8</v>
      </c>
      <c r="BA950267" s="7">
        <v>5</v>
      </c>
      <c r="BB950267" s="7">
        <v>8</v>
      </c>
      <c r="BC950267" s="7">
        <v>9</v>
      </c>
      <c r="BD950267" s="7">
        <v>6</v>
      </c>
      <c r="BE950267" s="13">
        <v>6</v>
      </c>
      <c r="BF950267" s="7">
        <v>8</v>
      </c>
      <c r="BG950267" s="7">
        <v>9</v>
      </c>
      <c r="BH950267" s="13">
        <v>4</v>
      </c>
      <c r="BI950267" s="7">
        <v>7</v>
      </c>
      <c r="BJ950267" s="13">
        <v>6</v>
      </c>
      <c r="BK950267" s="13">
        <v>6</v>
      </c>
      <c r="BL950267" s="13">
        <v>3</v>
      </c>
      <c r="BM950267" s="7">
        <v>8</v>
      </c>
      <c r="BN950267" s="7">
        <v>11</v>
      </c>
      <c r="BO950267" s="7">
        <v>7</v>
      </c>
      <c r="BP950267" s="13">
        <v>4</v>
      </c>
      <c r="BQ950267" s="7">
        <v>8</v>
      </c>
      <c r="BR950267" s="7">
        <v>5</v>
      </c>
      <c r="BS950267" s="7">
        <v>9</v>
      </c>
      <c r="BT950267" s="13">
        <v>6</v>
      </c>
      <c r="BU950267" s="7">
        <v>11</v>
      </c>
      <c r="BV950267" s="7">
        <v>9</v>
      </c>
      <c r="BW950267" s="7">
        <v>7</v>
      </c>
      <c r="BX950267" s="7">
        <v>9</v>
      </c>
      <c r="BY950267" s="7">
        <v>9</v>
      </c>
      <c r="BZ950267" s="7">
        <v>8</v>
      </c>
      <c r="CA950267" s="7">
        <v>7</v>
      </c>
      <c r="CB950267" s="7">
        <v>5</v>
      </c>
      <c r="CC950267" s="7">
        <v>5</v>
      </c>
      <c r="CD950267" s="13">
        <v>6</v>
      </c>
      <c r="CE950267" s="7">
        <v>11</v>
      </c>
      <c r="CF950267" s="7">
        <v>9</v>
      </c>
      <c r="CG950267" s="7">
        <v>7</v>
      </c>
      <c r="CH950267" s="7">
        <v>7</v>
      </c>
      <c r="CI950267" s="7">
        <v>5</v>
      </c>
      <c r="CJ950267" s="7">
        <v>7</v>
      </c>
      <c r="CK950267" s="7">
        <v>7</v>
      </c>
      <c r="CL950267" s="7">
        <v>4</v>
      </c>
    </row>
    <row r="950268" spans="1:90" x14ac:dyDescent="0.25">
      <c r="A950268" s="1" t="s">
        <v>4</v>
      </c>
      <c r="B950268" s="7">
        <v>2007</v>
      </c>
      <c r="C950268" s="7">
        <v>2007</v>
      </c>
      <c r="D950268" s="7">
        <v>2008</v>
      </c>
      <c r="E950268" s="7">
        <v>2008</v>
      </c>
      <c r="F950268" s="7">
        <v>2008</v>
      </c>
      <c r="G950268" s="7">
        <v>2008</v>
      </c>
      <c r="H950268" s="7">
        <v>2008</v>
      </c>
      <c r="I950268" s="7">
        <v>2009</v>
      </c>
      <c r="J950268" s="7">
        <v>2010</v>
      </c>
      <c r="K950268" s="7">
        <v>2010</v>
      </c>
      <c r="L950268" s="7">
        <v>2010</v>
      </c>
      <c r="M950268" s="7">
        <v>2010</v>
      </c>
      <c r="N950268" s="7">
        <v>2011</v>
      </c>
      <c r="O950268" s="7">
        <v>2011</v>
      </c>
      <c r="P950268" s="13">
        <v>2012</v>
      </c>
      <c r="Q950268" s="7">
        <v>2012</v>
      </c>
      <c r="R950268" s="7">
        <v>2012</v>
      </c>
      <c r="S950268" s="7">
        <v>2012</v>
      </c>
      <c r="T950268" s="13">
        <v>2012</v>
      </c>
      <c r="U950268" s="13">
        <v>2015</v>
      </c>
      <c r="V950268" s="13">
        <v>2015</v>
      </c>
      <c r="W950268" s="7">
        <v>2016</v>
      </c>
      <c r="X950268" s="13">
        <v>2016</v>
      </c>
      <c r="Y950268" s="7">
        <v>2016</v>
      </c>
      <c r="Z950268" s="7">
        <v>2017</v>
      </c>
      <c r="AA950268" s="7">
        <v>2017</v>
      </c>
      <c r="AB950268" s="7">
        <v>2017</v>
      </c>
      <c r="AC950268" s="7">
        <v>2019</v>
      </c>
      <c r="AD950268" s="7">
        <v>2019</v>
      </c>
      <c r="AE950268" s="7">
        <v>2019</v>
      </c>
      <c r="AF950268" s="7">
        <v>2002</v>
      </c>
      <c r="AG950268" s="7">
        <v>2003</v>
      </c>
      <c r="AH950268" s="7">
        <v>1988</v>
      </c>
      <c r="AI950268" s="7">
        <v>1989</v>
      </c>
      <c r="AJ950268" s="7">
        <v>1994</v>
      </c>
      <c r="AK950268" s="7">
        <v>1995</v>
      </c>
      <c r="AL950268" s="7">
        <v>2002</v>
      </c>
      <c r="AM950268" s="7">
        <v>2003</v>
      </c>
      <c r="AN950268" s="7">
        <v>2003</v>
      </c>
      <c r="AO950268" s="7">
        <v>2005</v>
      </c>
      <c r="AP950268" s="7">
        <v>2007</v>
      </c>
      <c r="AQ950268" s="7">
        <v>2007</v>
      </c>
      <c r="AR950268" s="7">
        <v>2007</v>
      </c>
      <c r="AS950268" s="7">
        <v>2007</v>
      </c>
      <c r="AT950268" s="7">
        <v>2007</v>
      </c>
      <c r="AU950268" s="7">
        <v>2007</v>
      </c>
      <c r="AV950268" s="7">
        <v>2007</v>
      </c>
      <c r="AW950268" s="7">
        <v>2007</v>
      </c>
      <c r="AX950268" s="7">
        <v>2007</v>
      </c>
      <c r="AY950268" s="7">
        <v>2007</v>
      </c>
      <c r="AZ950268" s="7">
        <v>2008</v>
      </c>
      <c r="BA950268" s="7">
        <v>2008</v>
      </c>
      <c r="BB950268" s="7">
        <v>2008</v>
      </c>
      <c r="BC950268" s="7">
        <v>2008</v>
      </c>
      <c r="BD950268" s="7">
        <v>2008</v>
      </c>
      <c r="BE950268" s="7">
        <v>2009</v>
      </c>
      <c r="BF950268" s="7">
        <v>2009</v>
      </c>
      <c r="BG950268" s="7">
        <v>2009</v>
      </c>
      <c r="BH950268" s="7">
        <v>2010</v>
      </c>
      <c r="BI950268" s="7">
        <v>2010</v>
      </c>
      <c r="BJ950268" s="7">
        <v>2010</v>
      </c>
      <c r="BK950268" s="7">
        <v>2010</v>
      </c>
      <c r="BL950268" s="7">
        <v>2010</v>
      </c>
      <c r="BM950268" s="7">
        <v>2010</v>
      </c>
      <c r="BN950268" s="7">
        <v>2011</v>
      </c>
      <c r="BO950268" s="7">
        <v>2011</v>
      </c>
      <c r="BP950268" s="7">
        <v>2011</v>
      </c>
      <c r="BQ950268" s="7">
        <v>2011</v>
      </c>
      <c r="BR950268" s="7">
        <v>2011</v>
      </c>
      <c r="BS950268" s="7">
        <v>2011</v>
      </c>
      <c r="BT950268" s="7">
        <v>2011</v>
      </c>
      <c r="BU950268" s="13">
        <v>2012</v>
      </c>
      <c r="BV950268" s="13">
        <v>2013</v>
      </c>
      <c r="BW950268" s="13">
        <v>2013</v>
      </c>
      <c r="BX950268" s="13">
        <v>2013</v>
      </c>
      <c r="BY950268" s="13">
        <v>2014</v>
      </c>
      <c r="BZ950268" s="13">
        <v>2014</v>
      </c>
      <c r="CA950268" s="13">
        <v>2015</v>
      </c>
      <c r="CB950268" s="13">
        <v>2015</v>
      </c>
      <c r="CC950268" s="13">
        <v>2015</v>
      </c>
      <c r="CD950268" s="13">
        <v>2016</v>
      </c>
      <c r="CE950268" s="7">
        <v>2017</v>
      </c>
      <c r="CF950268" s="7">
        <v>2017</v>
      </c>
      <c r="CG950268" s="7">
        <v>2018</v>
      </c>
      <c r="CH950268" s="7">
        <v>2018</v>
      </c>
      <c r="CI950268" s="7">
        <v>2018</v>
      </c>
      <c r="CJ950268" s="7">
        <v>2018</v>
      </c>
      <c r="CK950268" s="7">
        <v>2019</v>
      </c>
      <c r="CL950268" s="7">
        <v>2019</v>
      </c>
    </row>
    <row r="950269" spans="1:90" x14ac:dyDescent="0.25">
      <c r="A950269" s="1" t="s">
        <v>5</v>
      </c>
      <c r="B950269" s="14">
        <v>39347</v>
      </c>
      <c r="C950269" s="14">
        <v>39225</v>
      </c>
      <c r="D950269" s="14">
        <v>39701</v>
      </c>
      <c r="E950269" s="14">
        <v>39671</v>
      </c>
      <c r="F950269" s="14">
        <v>39606</v>
      </c>
      <c r="G950269" s="14">
        <v>39675</v>
      </c>
      <c r="H950269" s="14">
        <v>39671</v>
      </c>
      <c r="I950269" s="14">
        <v>40023</v>
      </c>
      <c r="J950269" s="14">
        <v>40258</v>
      </c>
      <c r="K950269" s="14">
        <v>40298</v>
      </c>
      <c r="L950269" s="14">
        <v>40375</v>
      </c>
      <c r="M950269" s="14">
        <v>40543</v>
      </c>
      <c r="N950269" s="14">
        <v>40844</v>
      </c>
      <c r="O950269" s="14">
        <v>40825</v>
      </c>
      <c r="P950269" s="14">
        <v>41185</v>
      </c>
      <c r="Q950269" s="14">
        <v>41106</v>
      </c>
      <c r="R950269" s="14">
        <v>41056</v>
      </c>
      <c r="S950269" s="14">
        <v>41048</v>
      </c>
      <c r="T950269" s="14">
        <v>41220</v>
      </c>
      <c r="U950269" s="14">
        <v>42202</v>
      </c>
      <c r="V950269" s="14">
        <v>42234</v>
      </c>
      <c r="W950269" s="14">
        <v>42709</v>
      </c>
      <c r="X950269" s="14">
        <v>42518</v>
      </c>
      <c r="Y950269" s="14">
        <v>42626</v>
      </c>
      <c r="Z950269" s="14">
        <v>42987</v>
      </c>
      <c r="AA950269" s="14">
        <v>43031</v>
      </c>
      <c r="AB950269" s="14">
        <v>42875</v>
      </c>
      <c r="AC950269" s="14">
        <v>43635</v>
      </c>
      <c r="AD950269" s="14">
        <v>43650</v>
      </c>
      <c r="AE950269" s="14">
        <v>43678</v>
      </c>
      <c r="AF950269" s="14">
        <v>37421</v>
      </c>
      <c r="AG950269" s="14">
        <v>37911</v>
      </c>
      <c r="AH950269" s="14">
        <v>32381</v>
      </c>
      <c r="AI950269" s="14">
        <v>32740</v>
      </c>
      <c r="AJ950269" s="14">
        <v>34498</v>
      </c>
      <c r="AK950269" s="14">
        <v>34849</v>
      </c>
      <c r="AL950269" s="14">
        <v>37461</v>
      </c>
      <c r="AM950269" s="14">
        <v>37949</v>
      </c>
      <c r="AN950269" s="14">
        <v>37916</v>
      </c>
      <c r="AO950269" s="14">
        <v>38608</v>
      </c>
      <c r="AP950269" s="14">
        <v>39319</v>
      </c>
      <c r="AQ950269" s="14">
        <v>39229</v>
      </c>
      <c r="AR950269" s="14">
        <v>39264</v>
      </c>
      <c r="AS950269" s="14">
        <v>39311</v>
      </c>
      <c r="AT950269" s="14">
        <v>39305</v>
      </c>
      <c r="AU950269" s="14">
        <v>39411</v>
      </c>
      <c r="AV950269" s="14">
        <v>39266</v>
      </c>
      <c r="AW950269" s="14">
        <v>39336</v>
      </c>
      <c r="AX950269" s="14">
        <v>39259</v>
      </c>
      <c r="AY950269" s="14">
        <v>39379</v>
      </c>
      <c r="AZ950269" s="14">
        <v>39671</v>
      </c>
      <c r="BA950269" s="14">
        <v>39571</v>
      </c>
      <c r="BB950269" s="14">
        <v>39671</v>
      </c>
      <c r="BC950269" s="14">
        <v>39709</v>
      </c>
      <c r="BD950269" s="14">
        <v>39615</v>
      </c>
      <c r="BE950269" s="14">
        <v>39980</v>
      </c>
      <c r="BF950269" s="14">
        <v>40026</v>
      </c>
      <c r="BG950269" s="14">
        <v>40071</v>
      </c>
      <c r="BH950269" s="14">
        <v>40279</v>
      </c>
      <c r="BI950269" s="14">
        <v>40390</v>
      </c>
      <c r="BJ950269" s="14">
        <v>40338</v>
      </c>
      <c r="BK950269" s="14">
        <v>40339</v>
      </c>
      <c r="BL950269" s="14">
        <v>40246</v>
      </c>
      <c r="BM950269" s="14">
        <v>40419</v>
      </c>
      <c r="BN950269" s="14">
        <v>40856</v>
      </c>
      <c r="BO950269" s="14">
        <v>40736</v>
      </c>
      <c r="BP950269" s="14">
        <v>40640</v>
      </c>
      <c r="BQ950269" s="14">
        <v>40764</v>
      </c>
      <c r="BR950269" s="14">
        <v>40682</v>
      </c>
      <c r="BS950269" s="14">
        <v>40796</v>
      </c>
      <c r="BT950269" s="14">
        <v>40702</v>
      </c>
      <c r="BU950269" s="14">
        <v>41218</v>
      </c>
      <c r="BV950269" s="14">
        <v>41519</v>
      </c>
      <c r="BW950269" s="14">
        <v>41483</v>
      </c>
      <c r="BX950269" s="14">
        <v>41532</v>
      </c>
      <c r="BY950269" s="14">
        <v>41910</v>
      </c>
      <c r="BZ950269" s="14">
        <v>41858</v>
      </c>
      <c r="CA950269" s="14">
        <v>42210</v>
      </c>
      <c r="CB950269" s="14">
        <v>42150</v>
      </c>
      <c r="CC950269" s="14">
        <v>42155</v>
      </c>
      <c r="CD950269" s="14">
        <v>42549</v>
      </c>
      <c r="CE950269" s="14">
        <v>43067</v>
      </c>
      <c r="CF950269" s="14">
        <v>42997</v>
      </c>
      <c r="CG950269" s="15">
        <v>43303</v>
      </c>
      <c r="CH950269" s="15">
        <v>43310</v>
      </c>
      <c r="CI950269" s="15">
        <v>43240</v>
      </c>
      <c r="CJ950269" s="15">
        <v>43291</v>
      </c>
      <c r="CK950269" s="14">
        <v>43662</v>
      </c>
      <c r="CL950269" s="15">
        <v>43563</v>
      </c>
    </row>
    <row r="950270" spans="1:90" x14ac:dyDescent="0.25">
      <c r="A950270" s="1" t="s">
        <v>6</v>
      </c>
      <c r="B950270" s="7" t="s">
        <v>68</v>
      </c>
      <c r="C950270" s="7" t="s">
        <v>72</v>
      </c>
      <c r="D950270" s="13" t="s">
        <v>74</v>
      </c>
      <c r="E950270" s="7" t="s">
        <v>78</v>
      </c>
      <c r="F950270" s="7" t="s">
        <v>80</v>
      </c>
      <c r="G950270" s="7" t="s">
        <v>82</v>
      </c>
      <c r="H950270" s="7" t="s">
        <v>84</v>
      </c>
      <c r="I950270" s="13" t="s">
        <v>62</v>
      </c>
      <c r="J950270" s="13" t="s">
        <v>88</v>
      </c>
      <c r="K950270" s="13" t="s">
        <v>74</v>
      </c>
      <c r="L950270" s="13" t="s">
        <v>63</v>
      </c>
      <c r="M950270" s="13" t="s">
        <v>92</v>
      </c>
      <c r="N950270" s="13" t="s">
        <v>60</v>
      </c>
      <c r="O950270" s="13" t="s">
        <v>95</v>
      </c>
      <c r="P950270" s="13" t="s">
        <v>60</v>
      </c>
      <c r="Q950270" s="13" t="s">
        <v>98</v>
      </c>
      <c r="R950270" s="13" t="s">
        <v>101</v>
      </c>
      <c r="S950270" s="13" t="s">
        <v>65</v>
      </c>
      <c r="T950270" s="13" t="s">
        <v>58</v>
      </c>
      <c r="U950270" s="13" t="s">
        <v>64</v>
      </c>
      <c r="V950270" s="13" t="s">
        <v>107</v>
      </c>
      <c r="W950270" s="13" t="s">
        <v>109</v>
      </c>
      <c r="X950270" s="13" t="s">
        <v>107</v>
      </c>
      <c r="Y950270" s="13" t="s">
        <v>55</v>
      </c>
      <c r="Z950270" s="11" t="s">
        <v>64</v>
      </c>
      <c r="AA950270" s="11" t="s">
        <v>114</v>
      </c>
      <c r="AB950270" s="11" t="s">
        <v>116</v>
      </c>
      <c r="AC950270" s="7" t="s">
        <v>114</v>
      </c>
      <c r="AD950270" s="7" t="s">
        <v>64</v>
      </c>
      <c r="AE950270" s="7" t="s">
        <v>58</v>
      </c>
      <c r="AF950270" s="7" t="s">
        <v>59</v>
      </c>
      <c r="AG950270" s="7" t="s">
        <v>124</v>
      </c>
      <c r="AH950270" s="7" t="s">
        <v>82</v>
      </c>
      <c r="AI950270" s="7" t="s">
        <v>128</v>
      </c>
      <c r="AJ950270" s="7" t="s">
        <v>82</v>
      </c>
      <c r="AK950270" s="7" t="s">
        <v>131</v>
      </c>
      <c r="AL950270" s="7" t="s">
        <v>82</v>
      </c>
      <c r="AM950270" s="7" t="s">
        <v>62</v>
      </c>
      <c r="AN950270" s="7" t="s">
        <v>63</v>
      </c>
      <c r="AO950270" s="7" t="s">
        <v>107</v>
      </c>
      <c r="AP950270" s="7" t="s">
        <v>60</v>
      </c>
      <c r="AQ950270" s="7" t="s">
        <v>74</v>
      </c>
      <c r="AR950270" s="7" t="s">
        <v>144</v>
      </c>
      <c r="AS950270" s="7" t="s">
        <v>78</v>
      </c>
      <c r="AT950270" s="13" t="s">
        <v>144</v>
      </c>
      <c r="AU950270" s="7" t="s">
        <v>65</v>
      </c>
      <c r="AV950270" s="7" t="s">
        <v>150</v>
      </c>
      <c r="AW950270" s="7" t="s">
        <v>63</v>
      </c>
      <c r="AX950270" s="7" t="s">
        <v>154</v>
      </c>
      <c r="AY950270" s="7" t="s">
        <v>156</v>
      </c>
      <c r="AZ950270" s="7" t="s">
        <v>144</v>
      </c>
      <c r="BA950270" s="7" t="s">
        <v>61</v>
      </c>
      <c r="BB950270" s="7" t="s">
        <v>116</v>
      </c>
      <c r="BC950270" s="7" t="s">
        <v>82</v>
      </c>
      <c r="BD950270" s="7" t="s">
        <v>107</v>
      </c>
      <c r="BE950270" s="13" t="s">
        <v>74</v>
      </c>
      <c r="BF950270" s="13" t="s">
        <v>82</v>
      </c>
      <c r="BG950270" s="13" t="s">
        <v>66</v>
      </c>
      <c r="BH950270" s="13" t="s">
        <v>63</v>
      </c>
      <c r="BI950270" s="13" t="s">
        <v>82</v>
      </c>
      <c r="BJ950270" s="13" t="s">
        <v>74</v>
      </c>
      <c r="BK950270" s="13" t="s">
        <v>63</v>
      </c>
      <c r="BL950270" s="13" t="s">
        <v>172</v>
      </c>
      <c r="BM950270" s="13" t="s">
        <v>82</v>
      </c>
      <c r="BN950270" s="13" t="s">
        <v>175</v>
      </c>
      <c r="BO950270" s="13" t="s">
        <v>177</v>
      </c>
      <c r="BP950270" s="13" t="s">
        <v>82</v>
      </c>
      <c r="BQ950270" s="13" t="s">
        <v>180</v>
      </c>
      <c r="BR950270" s="13" t="s">
        <v>182</v>
      </c>
      <c r="BS950270" s="13" t="s">
        <v>59</v>
      </c>
      <c r="BT950270" s="13" t="s">
        <v>59</v>
      </c>
      <c r="BU950270" s="13" t="s">
        <v>186</v>
      </c>
      <c r="BV950270" s="13" t="s">
        <v>124</v>
      </c>
      <c r="BW950270" s="13" t="s">
        <v>107</v>
      </c>
      <c r="BX950270" s="13" t="s">
        <v>107</v>
      </c>
      <c r="BY950270" s="13" t="s">
        <v>191</v>
      </c>
      <c r="BZ950270" s="13" t="s">
        <v>64</v>
      </c>
      <c r="CA950270" s="13" t="s">
        <v>124</v>
      </c>
      <c r="CB950270" s="13" t="s">
        <v>72</v>
      </c>
      <c r="CC950270" s="13" t="s">
        <v>63</v>
      </c>
      <c r="CD950270" s="13" t="s">
        <v>64</v>
      </c>
      <c r="CE950270" s="11" t="s">
        <v>114</v>
      </c>
      <c r="CF950270" s="11" t="s">
        <v>61</v>
      </c>
      <c r="CG950270" s="7" t="s">
        <v>201</v>
      </c>
      <c r="CH950270" s="7" t="s">
        <v>203</v>
      </c>
      <c r="CI950270" s="7" t="s">
        <v>144</v>
      </c>
      <c r="CJ950270" s="7" t="s">
        <v>207</v>
      </c>
      <c r="CK950270" s="7" t="s">
        <v>101</v>
      </c>
      <c r="CL950270" s="7" t="s">
        <v>65</v>
      </c>
    </row>
    <row r="950271" spans="1:90" x14ac:dyDescent="0.25">
      <c r="A950271" s="1" t="s">
        <v>7</v>
      </c>
      <c r="B950271" s="7" t="s">
        <v>69</v>
      </c>
      <c r="C950271" s="7" t="s">
        <v>69</v>
      </c>
      <c r="D950271" s="7" t="s">
        <v>75</v>
      </c>
      <c r="E950271" s="7" t="s">
        <v>75</v>
      </c>
      <c r="F950271" s="7" t="s">
        <v>69</v>
      </c>
      <c r="G950271" s="7" t="s">
        <v>75</v>
      </c>
      <c r="I950271" s="7" t="s">
        <v>69</v>
      </c>
      <c r="J950271" s="7" t="s">
        <v>75</v>
      </c>
      <c r="K950271" s="7" t="s">
        <v>75</v>
      </c>
      <c r="L950271" s="7" t="s">
        <v>75</v>
      </c>
      <c r="M950271" s="7" t="s">
        <v>75</v>
      </c>
      <c r="N950271" s="7" t="s">
        <v>75</v>
      </c>
      <c r="O950271" s="7" t="s">
        <v>75</v>
      </c>
      <c r="P950271" s="7" t="s">
        <v>75</v>
      </c>
      <c r="Q950271" s="7" t="s">
        <v>69</v>
      </c>
      <c r="R950271" s="7" t="s">
        <v>75</v>
      </c>
      <c r="S950271" s="13" t="s">
        <v>75</v>
      </c>
      <c r="T950271" s="7" t="s">
        <v>75</v>
      </c>
      <c r="U950271" s="7" t="s">
        <v>75</v>
      </c>
      <c r="V950271" s="7" t="s">
        <v>69</v>
      </c>
      <c r="W950271" s="7" t="s">
        <v>75</v>
      </c>
      <c r="X950271" s="7" t="s">
        <v>69</v>
      </c>
      <c r="Y950271" s="7" t="s">
        <v>75</v>
      </c>
      <c r="Z950271" s="7" t="s">
        <v>75</v>
      </c>
      <c r="AA950271" s="7" t="s">
        <v>75</v>
      </c>
      <c r="AB950271" s="11" t="s">
        <v>75</v>
      </c>
      <c r="AC950271" s="7" t="s">
        <v>75</v>
      </c>
      <c r="AD950271" s="7" t="s">
        <v>75</v>
      </c>
      <c r="AE950271" s="7" t="s">
        <v>75</v>
      </c>
      <c r="AF950271" s="7" t="s">
        <v>75</v>
      </c>
      <c r="AG950271" s="7" t="s">
        <v>69</v>
      </c>
      <c r="AH950271" s="7" t="s">
        <v>75</v>
      </c>
      <c r="AI950271" s="7" t="s">
        <v>69</v>
      </c>
      <c r="AJ950271" s="7" t="s">
        <v>75</v>
      </c>
      <c r="AK950271" s="7" t="s">
        <v>75</v>
      </c>
      <c r="AL950271" s="7" t="s">
        <v>75</v>
      </c>
      <c r="AM950271" s="7" t="s">
        <v>69</v>
      </c>
      <c r="AN950271" s="7" t="s">
        <v>75</v>
      </c>
      <c r="AO950271" s="7" t="s">
        <v>69</v>
      </c>
      <c r="AP950271" s="7" t="s">
        <v>75</v>
      </c>
      <c r="AQ950271" s="7" t="s">
        <v>75</v>
      </c>
      <c r="AR950271" s="7" t="s">
        <v>75</v>
      </c>
      <c r="AS950271" s="7" t="s">
        <v>75</v>
      </c>
      <c r="AT950271" s="7" t="s">
        <v>75</v>
      </c>
      <c r="AU950271" s="7" t="s">
        <v>75</v>
      </c>
      <c r="AV950271" s="7" t="s">
        <v>69</v>
      </c>
      <c r="AW950271" s="7" t="s">
        <v>75</v>
      </c>
      <c r="AX950271" s="7" t="s">
        <v>69</v>
      </c>
      <c r="AY950271" s="7" t="s">
        <v>75</v>
      </c>
      <c r="AZ950271" s="7" t="s">
        <v>75</v>
      </c>
      <c r="BA950271" s="7" t="s">
        <v>75</v>
      </c>
      <c r="BB950271" s="7" t="s">
        <v>75</v>
      </c>
      <c r="BC950271" s="7" t="s">
        <v>75</v>
      </c>
      <c r="BD950271" s="7" t="s">
        <v>69</v>
      </c>
      <c r="BE950271" s="7" t="s">
        <v>75</v>
      </c>
      <c r="BF950271" s="7" t="s">
        <v>75</v>
      </c>
      <c r="BG950271" s="7" t="s">
        <v>75</v>
      </c>
      <c r="BH950271" s="7" t="s">
        <v>75</v>
      </c>
      <c r="BI950271" s="7" t="s">
        <v>75</v>
      </c>
      <c r="BJ950271" s="7" t="s">
        <v>75</v>
      </c>
      <c r="BK950271" s="7" t="s">
        <v>75</v>
      </c>
      <c r="BL950271" s="7" t="s">
        <v>75</v>
      </c>
      <c r="BM950271" s="7" t="s">
        <v>75</v>
      </c>
      <c r="BN950271" s="7" t="s">
        <v>69</v>
      </c>
      <c r="BO950271" s="13"/>
      <c r="BP950271" s="7" t="s">
        <v>75</v>
      </c>
      <c r="BQ950271" s="7" t="s">
        <v>75</v>
      </c>
      <c r="BR950271" s="7" t="s">
        <v>75</v>
      </c>
      <c r="BS950271" s="7" t="s">
        <v>75</v>
      </c>
      <c r="BT950271" s="7" t="s">
        <v>75</v>
      </c>
      <c r="BU950271" s="7" t="s">
        <v>75</v>
      </c>
      <c r="BV950271" s="7" t="s">
        <v>69</v>
      </c>
      <c r="BW950271" s="7" t="s">
        <v>69</v>
      </c>
      <c r="BX950271" s="7" t="s">
        <v>69</v>
      </c>
      <c r="BY950271" s="7" t="s">
        <v>75</v>
      </c>
      <c r="BZ950271" s="7" t="s">
        <v>75</v>
      </c>
      <c r="CA950271" s="7" t="s">
        <v>69</v>
      </c>
      <c r="CB950271" s="7" t="s">
        <v>69</v>
      </c>
      <c r="CC950271" s="7" t="s">
        <v>75</v>
      </c>
      <c r="CD950271" s="7" t="s">
        <v>75</v>
      </c>
      <c r="CE950271" s="7" t="s">
        <v>75</v>
      </c>
      <c r="CF950271" s="7" t="s">
        <v>75</v>
      </c>
      <c r="CG950271" s="7" t="s">
        <v>75</v>
      </c>
      <c r="CH950271" s="7" t="s">
        <v>69</v>
      </c>
      <c r="CI950271" s="7" t="s">
        <v>75</v>
      </c>
      <c r="CJ950271" s="7" t="s">
        <v>75</v>
      </c>
      <c r="CK950271" s="7" t="s">
        <v>75</v>
      </c>
      <c r="CL950271" s="7" t="s">
        <v>75</v>
      </c>
    </row>
    <row r="950272" spans="1:90" x14ac:dyDescent="0.25">
      <c r="A950272" s="1" t="s">
        <v>8</v>
      </c>
      <c r="B950272" s="13" t="s">
        <v>70</v>
      </c>
      <c r="C950272" s="7" t="s">
        <v>70</v>
      </c>
      <c r="D950272" s="11" t="s">
        <v>76</v>
      </c>
      <c r="E950272" s="11" t="s">
        <v>76</v>
      </c>
      <c r="F950272" s="11" t="s">
        <v>70</v>
      </c>
      <c r="G950272" s="11" t="s">
        <v>76</v>
      </c>
      <c r="H950272" s="11" t="s">
        <v>85</v>
      </c>
      <c r="I950272" s="11" t="s">
        <v>70</v>
      </c>
      <c r="J950272" s="11" t="s">
        <v>76</v>
      </c>
      <c r="K950272" s="11" t="s">
        <v>76</v>
      </c>
      <c r="L950272" s="11" t="s">
        <v>76</v>
      </c>
      <c r="M950272" s="13" t="s">
        <v>76</v>
      </c>
      <c r="N950272" s="11" t="s">
        <v>76</v>
      </c>
      <c r="O950272" s="11" t="s">
        <v>76</v>
      </c>
      <c r="P950272" s="11" t="s">
        <v>76</v>
      </c>
      <c r="Q950272" s="11" t="s">
        <v>99</v>
      </c>
      <c r="R950272" s="13" t="s">
        <v>76</v>
      </c>
      <c r="S950272" s="13" t="s">
        <v>76</v>
      </c>
      <c r="T950272" s="11" t="s">
        <v>104</v>
      </c>
      <c r="U950272" s="11" t="s">
        <v>76</v>
      </c>
      <c r="V950272" s="11" t="s">
        <v>70</v>
      </c>
      <c r="W950272" s="11" t="s">
        <v>104</v>
      </c>
      <c r="X950272" s="11" t="s">
        <v>70</v>
      </c>
      <c r="Y950272" s="11" t="s">
        <v>76</v>
      </c>
      <c r="Z950272" s="11" t="s">
        <v>76</v>
      </c>
      <c r="AA950272" s="11" t="s">
        <v>76</v>
      </c>
      <c r="AB950272" s="11" t="s">
        <v>76</v>
      </c>
      <c r="AC950272" s="11" t="s">
        <v>76</v>
      </c>
      <c r="AD950272" s="11" t="s">
        <v>76</v>
      </c>
      <c r="AE950272" s="11" t="s">
        <v>104</v>
      </c>
      <c r="AF950272" s="11" t="s">
        <v>76</v>
      </c>
      <c r="AG950272" s="11" t="s">
        <v>70</v>
      </c>
      <c r="AH950272" s="11" t="s">
        <v>76</v>
      </c>
      <c r="AI950272" s="11" t="s">
        <v>99</v>
      </c>
      <c r="AJ950272" s="11" t="s">
        <v>76</v>
      </c>
      <c r="AK950272" s="11" t="s">
        <v>76</v>
      </c>
      <c r="AL950272" s="11" t="s">
        <v>76</v>
      </c>
      <c r="AM950272" s="11" t="s">
        <v>70</v>
      </c>
      <c r="AN950272" s="11" t="s">
        <v>76</v>
      </c>
      <c r="AO950272" s="11" t="s">
        <v>70</v>
      </c>
      <c r="AP950272" s="11" t="s">
        <v>76</v>
      </c>
      <c r="AQ950272" s="11" t="s">
        <v>76</v>
      </c>
      <c r="AR950272" s="11" t="s">
        <v>76</v>
      </c>
      <c r="AS950272" s="11" t="s">
        <v>76</v>
      </c>
      <c r="AT950272" s="11" t="s">
        <v>76</v>
      </c>
      <c r="AU950272" s="13" t="s">
        <v>76</v>
      </c>
      <c r="AV950272" s="7" t="s">
        <v>151</v>
      </c>
      <c r="AW950272" s="11" t="s">
        <v>76</v>
      </c>
      <c r="AX950272" s="13" t="s">
        <v>151</v>
      </c>
      <c r="AY950272" s="11" t="s">
        <v>76</v>
      </c>
      <c r="AZ950272" s="11" t="s">
        <v>76</v>
      </c>
      <c r="BA950272" s="11" t="s">
        <v>104</v>
      </c>
      <c r="BB950272" s="11" t="s">
        <v>76</v>
      </c>
      <c r="BC950272" s="11" t="s">
        <v>76</v>
      </c>
      <c r="BD950272" s="11" t="s">
        <v>70</v>
      </c>
      <c r="BE950272" s="11" t="s">
        <v>76</v>
      </c>
      <c r="BF950272" s="11" t="s">
        <v>76</v>
      </c>
      <c r="BG950272" s="11" t="s">
        <v>76</v>
      </c>
      <c r="BH950272" s="11" t="s">
        <v>76</v>
      </c>
      <c r="BI950272" s="11" t="s">
        <v>76</v>
      </c>
      <c r="BJ950272" s="11" t="s">
        <v>76</v>
      </c>
      <c r="BK950272" s="11" t="s">
        <v>76</v>
      </c>
      <c r="BL950272" s="11" t="s">
        <v>76</v>
      </c>
      <c r="BM950272" s="11" t="s">
        <v>76</v>
      </c>
      <c r="BN950272" s="11" t="s">
        <v>70</v>
      </c>
      <c r="BO950272" s="11" t="s">
        <v>85</v>
      </c>
      <c r="BP950272" s="11" t="s">
        <v>76</v>
      </c>
      <c r="BQ950272" s="11" t="s">
        <v>76</v>
      </c>
      <c r="BR950272" s="11" t="s">
        <v>76</v>
      </c>
      <c r="BS950272" s="11" t="s">
        <v>76</v>
      </c>
      <c r="BT950272" s="11" t="s">
        <v>76</v>
      </c>
      <c r="BU950272" s="11" t="s">
        <v>76</v>
      </c>
      <c r="BV950272" s="11" t="s">
        <v>70</v>
      </c>
      <c r="BW950272" s="11" t="s">
        <v>70</v>
      </c>
      <c r="BX950272" s="11" t="s">
        <v>70</v>
      </c>
      <c r="BY950272" s="11" t="s">
        <v>104</v>
      </c>
      <c r="BZ950272" s="11" t="s">
        <v>76</v>
      </c>
      <c r="CA950272" s="11" t="s">
        <v>70</v>
      </c>
      <c r="CB950272" s="11" t="s">
        <v>70</v>
      </c>
      <c r="CC950272" s="11" t="s">
        <v>76</v>
      </c>
      <c r="CD950272" s="11" t="s">
        <v>76</v>
      </c>
      <c r="CE950272" s="11" t="s">
        <v>76</v>
      </c>
      <c r="CF950272" s="11" t="s">
        <v>104</v>
      </c>
      <c r="CG950272" s="11" t="s">
        <v>76</v>
      </c>
      <c r="CH950272" s="11" t="s">
        <v>151</v>
      </c>
      <c r="CI950272" s="11" t="s">
        <v>76</v>
      </c>
      <c r="CJ950272" s="11" t="s">
        <v>76</v>
      </c>
      <c r="CK950272" s="11" t="s">
        <v>76</v>
      </c>
      <c r="CL950272" s="11" t="s">
        <v>76</v>
      </c>
    </row>
    <row r="950273" spans="1:90" x14ac:dyDescent="0.25">
      <c r="A950273" s="1" t="s">
        <v>9</v>
      </c>
      <c r="AI950273" s="7" t="s">
        <v>56</v>
      </c>
      <c r="AK950273" s="7" t="s">
        <v>56</v>
      </c>
      <c r="AL950273" s="7" t="s">
        <v>56</v>
      </c>
      <c r="AM950273" s="7" t="s">
        <v>56</v>
      </c>
      <c r="AN950273" s="7" t="s">
        <v>56</v>
      </c>
      <c r="AO950273" s="7" t="s">
        <v>56</v>
      </c>
      <c r="AT950273" s="13"/>
      <c r="AY950273" s="7" t="s">
        <v>56</v>
      </c>
      <c r="AZ950273" s="7" t="s">
        <v>56</v>
      </c>
      <c r="BA950273" s="7" t="s">
        <v>56</v>
      </c>
      <c r="BC950273" s="7" t="s">
        <v>56</v>
      </c>
      <c r="BG950273" s="13" t="s">
        <v>56</v>
      </c>
      <c r="BL950273" s="13" t="s">
        <v>56</v>
      </c>
      <c r="BM950273" s="13"/>
      <c r="BO950273" s="13"/>
      <c r="BQ950273" s="13"/>
      <c r="BR950273" s="13" t="s">
        <v>56</v>
      </c>
      <c r="BS950273" s="13" t="s">
        <v>56</v>
      </c>
      <c r="BY950273" s="7" t="s">
        <v>56</v>
      </c>
      <c r="CL950273" s="7" t="s">
        <v>56</v>
      </c>
    </row>
    <row r="950274" spans="1:90" x14ac:dyDescent="0.25">
      <c r="A950274" s="1" t="s">
        <v>10</v>
      </c>
      <c r="B950274" s="13" t="s">
        <v>56</v>
      </c>
      <c r="C950274" s="7" t="s">
        <v>56</v>
      </c>
      <c r="D950274" s="13" t="s">
        <v>56</v>
      </c>
      <c r="E950274" s="13" t="s">
        <v>56</v>
      </c>
      <c r="F950274" s="13" t="s">
        <v>56</v>
      </c>
      <c r="G950274" s="13" t="s">
        <v>56</v>
      </c>
      <c r="H950274" s="13" t="s">
        <v>56</v>
      </c>
      <c r="I950274" s="13" t="s">
        <v>56</v>
      </c>
      <c r="J950274" s="13" t="s">
        <v>56</v>
      </c>
      <c r="K950274" s="13" t="s">
        <v>56</v>
      </c>
      <c r="L950274" s="13" t="s">
        <v>56</v>
      </c>
      <c r="M950274" s="13" t="s">
        <v>56</v>
      </c>
      <c r="N950274" s="13" t="s">
        <v>56</v>
      </c>
      <c r="O950274" s="13" t="s">
        <v>56</v>
      </c>
      <c r="P950274" s="13" t="s">
        <v>56</v>
      </c>
      <c r="Q950274" s="13" t="s">
        <v>56</v>
      </c>
      <c r="R950274" s="13" t="s">
        <v>56</v>
      </c>
      <c r="S950274" s="13" t="s">
        <v>56</v>
      </c>
      <c r="T950274" s="7" t="s">
        <v>56</v>
      </c>
      <c r="U950274" s="7" t="s">
        <v>56</v>
      </c>
      <c r="V950274" s="7" t="s">
        <v>56</v>
      </c>
      <c r="W950274" s="7" t="s">
        <v>56</v>
      </c>
      <c r="X950274" s="7" t="s">
        <v>56</v>
      </c>
      <c r="Y950274" s="7" t="s">
        <v>56</v>
      </c>
      <c r="Z950274" s="7" t="s">
        <v>56</v>
      </c>
      <c r="AA950274" s="7" t="s">
        <v>56</v>
      </c>
      <c r="AB950274" s="7" t="s">
        <v>56</v>
      </c>
      <c r="AC950274" s="7" t="s">
        <v>56</v>
      </c>
      <c r="AD950274" s="7" t="s">
        <v>56</v>
      </c>
      <c r="AE950274" s="7" t="s">
        <v>56</v>
      </c>
      <c r="AS950274" s="13"/>
      <c r="BE950274" s="13"/>
      <c r="BT950274" s="13"/>
    </row>
    <row r="950275" spans="1:90" x14ac:dyDescent="0.25">
      <c r="A950275" s="1" t="s">
        <v>11</v>
      </c>
      <c r="AF950275" s="7" t="s">
        <v>56</v>
      </c>
      <c r="AG950275" s="13" t="s">
        <v>56</v>
      </c>
      <c r="AH950275" s="7" t="s">
        <v>56</v>
      </c>
      <c r="AJ950275" s="13" t="s">
        <v>56</v>
      </c>
      <c r="AN950275" s="13"/>
      <c r="AP950275" s="13" t="s">
        <v>56</v>
      </c>
      <c r="AQ950275" s="13" t="s">
        <v>56</v>
      </c>
      <c r="AR950275" s="13" t="s">
        <v>56</v>
      </c>
      <c r="AS950275" s="7" t="s">
        <v>56</v>
      </c>
      <c r="AT950275" s="7" t="s">
        <v>56</v>
      </c>
      <c r="AU950275" s="13" t="s">
        <v>56</v>
      </c>
      <c r="AV950275" s="13" t="s">
        <v>56</v>
      </c>
      <c r="AW950275" s="13" t="s">
        <v>56</v>
      </c>
      <c r="AX950275" s="13" t="s">
        <v>56</v>
      </c>
      <c r="BB950275" s="13" t="s">
        <v>56</v>
      </c>
      <c r="BD950275" s="13" t="s">
        <v>56</v>
      </c>
      <c r="BE950275" s="13" t="s">
        <v>56</v>
      </c>
      <c r="BF950275" s="13" t="s">
        <v>56</v>
      </c>
      <c r="BH950275" s="7" t="s">
        <v>56</v>
      </c>
      <c r="BI950275" s="13" t="s">
        <v>56</v>
      </c>
      <c r="BJ950275" s="13" t="s">
        <v>56</v>
      </c>
      <c r="BK950275" s="13" t="s">
        <v>56</v>
      </c>
      <c r="BM950275" s="7" t="s">
        <v>56</v>
      </c>
      <c r="BN950275" s="13" t="s">
        <v>56</v>
      </c>
      <c r="BO950275" s="7" t="s">
        <v>56</v>
      </c>
      <c r="BP950275" s="7" t="s">
        <v>56</v>
      </c>
      <c r="BQ950275" s="7" t="s">
        <v>56</v>
      </c>
      <c r="BT950275" s="13" t="s">
        <v>56</v>
      </c>
      <c r="BU950275" s="13" t="s">
        <v>56</v>
      </c>
      <c r="BV950275" s="13" t="s">
        <v>56</v>
      </c>
      <c r="BW950275" s="13" t="s">
        <v>56</v>
      </c>
      <c r="BX950275" s="13" t="s">
        <v>56</v>
      </c>
      <c r="BZ950275" s="13" t="s">
        <v>56</v>
      </c>
      <c r="CA950275" s="7" t="s">
        <v>56</v>
      </c>
      <c r="CB950275" s="7" t="s">
        <v>56</v>
      </c>
      <c r="CC950275" s="7" t="s">
        <v>56</v>
      </c>
      <c r="CD950275" s="7" t="s">
        <v>56</v>
      </c>
      <c r="CE950275" s="7" t="s">
        <v>56</v>
      </c>
      <c r="CF950275" s="7" t="s">
        <v>56</v>
      </c>
      <c r="CG950275" s="7" t="s">
        <v>56</v>
      </c>
      <c r="CH950275" s="7" t="s">
        <v>56</v>
      </c>
      <c r="CI950275" s="7" t="s">
        <v>56</v>
      </c>
      <c r="CJ950275" s="7" t="s">
        <v>56</v>
      </c>
      <c r="CK950275" s="7" t="s">
        <v>56</v>
      </c>
    </row>
    <row r="950276" spans="1:90" x14ac:dyDescent="0.25">
      <c r="A950276" s="16" t="s">
        <v>12</v>
      </c>
      <c r="C950276" s="13"/>
      <c r="AF950276" s="7" t="s">
        <v>56</v>
      </c>
      <c r="AG950276" s="13" t="s">
        <v>56</v>
      </c>
      <c r="AH950276" s="7" t="s">
        <v>56</v>
      </c>
      <c r="AI950276" s="13" t="s">
        <v>56</v>
      </c>
      <c r="AJ950276" s="13" t="s">
        <v>56</v>
      </c>
      <c r="AK950276" s="13" t="s">
        <v>56</v>
      </c>
      <c r="AL950276" s="13" t="s">
        <v>56</v>
      </c>
      <c r="AM950276" s="13" t="s">
        <v>56</v>
      </c>
      <c r="AN950276" s="13" t="s">
        <v>56</v>
      </c>
      <c r="AO950276" s="13" t="s">
        <v>56</v>
      </c>
      <c r="AP950276" s="13" t="s">
        <v>56</v>
      </c>
      <c r="AQ950276" s="13" t="s">
        <v>56</v>
      </c>
      <c r="AR950276" s="13" t="s">
        <v>56</v>
      </c>
      <c r="AS950276" s="7" t="s">
        <v>56</v>
      </c>
      <c r="AT950276" s="7" t="s">
        <v>56</v>
      </c>
      <c r="AU950276" s="13" t="s">
        <v>56</v>
      </c>
      <c r="AV950276" s="13" t="s">
        <v>56</v>
      </c>
      <c r="AW950276" s="13" t="s">
        <v>56</v>
      </c>
      <c r="AX950276" s="13" t="s">
        <v>56</v>
      </c>
      <c r="AY950276" s="13" t="s">
        <v>56</v>
      </c>
      <c r="AZ950276" s="13" t="s">
        <v>56</v>
      </c>
      <c r="BA950276" s="13" t="s">
        <v>56</v>
      </c>
      <c r="BB950276" s="13" t="s">
        <v>56</v>
      </c>
      <c r="BC950276" s="13" t="s">
        <v>56</v>
      </c>
      <c r="BD950276" s="13" t="s">
        <v>56</v>
      </c>
      <c r="BE950276" s="13" t="s">
        <v>56</v>
      </c>
      <c r="BF950276" s="13" t="s">
        <v>56</v>
      </c>
      <c r="BG950276" s="13" t="s">
        <v>56</v>
      </c>
      <c r="BH950276" s="7" t="s">
        <v>56</v>
      </c>
      <c r="BI950276" s="13" t="s">
        <v>56</v>
      </c>
      <c r="BJ950276" s="13" t="s">
        <v>56</v>
      </c>
      <c r="BK950276" s="13" t="s">
        <v>56</v>
      </c>
      <c r="BL950276" s="13" t="s">
        <v>56</v>
      </c>
      <c r="BM950276" s="7" t="s">
        <v>56</v>
      </c>
      <c r="BN950276" s="13" t="s">
        <v>56</v>
      </c>
      <c r="BO950276" s="13" t="s">
        <v>56</v>
      </c>
      <c r="BP950276" s="7" t="s">
        <v>56</v>
      </c>
      <c r="BQ950276" s="7" t="s">
        <v>56</v>
      </c>
      <c r="BR950276" s="13" t="s">
        <v>56</v>
      </c>
      <c r="BS950276" s="13" t="s">
        <v>56</v>
      </c>
      <c r="BT950276" s="13" t="s">
        <v>56</v>
      </c>
      <c r="BU950276" s="13" t="s">
        <v>56</v>
      </c>
      <c r="BV950276" s="13" t="s">
        <v>56</v>
      </c>
      <c r="BW950276" s="13" t="s">
        <v>56</v>
      </c>
      <c r="BX950276" s="13" t="s">
        <v>56</v>
      </c>
      <c r="BY950276" s="7" t="s">
        <v>56</v>
      </c>
      <c r="CA950276" s="7" t="s">
        <v>56</v>
      </c>
      <c r="CB950276" s="7" t="s">
        <v>56</v>
      </c>
      <c r="CC950276" s="7" t="s">
        <v>56</v>
      </c>
      <c r="CE950276" s="7" t="s">
        <v>56</v>
      </c>
      <c r="CG950276" s="7" t="s">
        <v>56</v>
      </c>
      <c r="CH950276" s="7" t="s">
        <v>56</v>
      </c>
      <c r="CI950276" s="7" t="s">
        <v>56</v>
      </c>
      <c r="CK950276" s="7" t="s">
        <v>56</v>
      </c>
      <c r="CL950276" s="7" t="s">
        <v>56</v>
      </c>
    </row>
    <row r="950277" spans="1:90" x14ac:dyDescent="0.25">
      <c r="A950277" s="7" t="s">
        <v>13</v>
      </c>
      <c r="AF950277" s="7">
        <v>1</v>
      </c>
      <c r="AG950277" s="7">
        <v>1</v>
      </c>
      <c r="AH950277" s="7">
        <v>1</v>
      </c>
      <c r="AI950277" s="7">
        <v>2</v>
      </c>
      <c r="AJ950277" s="13">
        <v>1</v>
      </c>
      <c r="AL950277" s="7">
        <v>2</v>
      </c>
      <c r="AN950277" s="7">
        <v>2</v>
      </c>
      <c r="AP950277" s="7">
        <v>1</v>
      </c>
      <c r="AT950277" s="7">
        <v>1</v>
      </c>
      <c r="AU950277" s="7">
        <v>1</v>
      </c>
      <c r="AV950277" s="7">
        <v>1</v>
      </c>
      <c r="AW950277" s="7">
        <v>1</v>
      </c>
      <c r="AX950277" s="7">
        <v>2</v>
      </c>
      <c r="AY950277" s="7">
        <v>2</v>
      </c>
      <c r="AZ950277" s="7">
        <v>1</v>
      </c>
      <c r="BB950277" s="7">
        <v>1</v>
      </c>
      <c r="BC950277" s="7">
        <v>2</v>
      </c>
      <c r="BD950277" s="13" t="s">
        <v>157</v>
      </c>
      <c r="BF950277" s="7">
        <v>1</v>
      </c>
      <c r="BG950277" s="7">
        <v>2</v>
      </c>
      <c r="BI950277" s="7">
        <v>1</v>
      </c>
      <c r="BM950277" s="7">
        <v>2</v>
      </c>
      <c r="BP950277" s="7">
        <v>1</v>
      </c>
      <c r="BQ950277" s="7">
        <v>1</v>
      </c>
      <c r="BR950277" s="13">
        <v>2</v>
      </c>
      <c r="BS950277" s="7">
        <v>1</v>
      </c>
      <c r="BU950277" s="7">
        <v>1</v>
      </c>
      <c r="BW950277" s="7">
        <v>1</v>
      </c>
      <c r="BX950277" s="7">
        <v>3</v>
      </c>
      <c r="BY950277" s="7">
        <v>1</v>
      </c>
      <c r="CA950277" s="7">
        <v>1</v>
      </c>
      <c r="CB950277" s="7">
        <v>1</v>
      </c>
      <c r="CG950277" s="7">
        <v>1</v>
      </c>
      <c r="CH950277" s="7">
        <v>1</v>
      </c>
      <c r="CI950277" s="7">
        <v>2</v>
      </c>
      <c r="CK950277" s="7">
        <v>1</v>
      </c>
    </row>
    <row r="950278" spans="1:90" x14ac:dyDescent="0.25">
      <c r="A950278" s="7" t="s">
        <v>14</v>
      </c>
      <c r="AF950278" s="13" t="s">
        <v>122</v>
      </c>
      <c r="AH950278" s="7" t="s">
        <v>126</v>
      </c>
      <c r="AI950278" s="7">
        <v>4</v>
      </c>
      <c r="AJ950278" s="7">
        <v>1</v>
      </c>
      <c r="AK950278" s="7">
        <v>2</v>
      </c>
      <c r="AL950278" s="13">
        <v>3</v>
      </c>
      <c r="AM950278" s="7">
        <v>4</v>
      </c>
      <c r="AN950278" s="13" t="s">
        <v>137</v>
      </c>
      <c r="AO950278" s="7">
        <v>4</v>
      </c>
      <c r="AQ950278" s="13" t="s">
        <v>141</v>
      </c>
      <c r="AR950278" s="13" t="s">
        <v>141</v>
      </c>
      <c r="AS950278" s="7" t="s">
        <v>141</v>
      </c>
      <c r="AT950278" s="7">
        <v>1</v>
      </c>
      <c r="AU950278" s="13" t="s">
        <v>141</v>
      </c>
      <c r="AV950278" s="13" t="s">
        <v>141</v>
      </c>
      <c r="AW950278" s="13" t="s">
        <v>141</v>
      </c>
      <c r="AX950278" s="13" t="s">
        <v>141</v>
      </c>
      <c r="AY950278" s="7" t="s">
        <v>157</v>
      </c>
      <c r="BA950278" s="7">
        <v>1</v>
      </c>
      <c r="BE950278" s="13" t="s">
        <v>141</v>
      </c>
      <c r="BG950278" s="7">
        <v>9</v>
      </c>
      <c r="BH950278" s="13" t="s">
        <v>141</v>
      </c>
      <c r="BJ950278" s="13" t="s">
        <v>141</v>
      </c>
      <c r="BK950278" s="13" t="s">
        <v>141</v>
      </c>
      <c r="BL950278" s="7">
        <v>2</v>
      </c>
      <c r="BN950278" s="13" t="s">
        <v>141</v>
      </c>
      <c r="BO950278" s="7">
        <v>1</v>
      </c>
      <c r="BP950278" s="13" t="s">
        <v>141</v>
      </c>
      <c r="BQ950278" s="7">
        <v>1</v>
      </c>
      <c r="BR950278" s="13" t="s">
        <v>141</v>
      </c>
      <c r="BS950278" s="7">
        <v>6</v>
      </c>
      <c r="BV950278" s="7">
        <v>1</v>
      </c>
      <c r="BW950278" s="13" t="s">
        <v>141</v>
      </c>
      <c r="BX950278" s="13" t="s">
        <v>141</v>
      </c>
      <c r="BY950278" s="7">
        <v>4</v>
      </c>
      <c r="BZ950278" s="7">
        <v>1</v>
      </c>
      <c r="CC950278" s="7">
        <v>2</v>
      </c>
      <c r="CD950278" s="7">
        <v>1</v>
      </c>
      <c r="CE950278" s="7">
        <v>1</v>
      </c>
      <c r="CG950278" s="7" t="s">
        <v>141</v>
      </c>
      <c r="CH950278" s="7">
        <v>1</v>
      </c>
      <c r="CI950278" s="7">
        <v>3</v>
      </c>
      <c r="CJ950278" s="7" t="s">
        <v>141</v>
      </c>
      <c r="CK950278" s="7">
        <v>1</v>
      </c>
      <c r="CL950278" s="7">
        <v>6</v>
      </c>
    </row>
    <row r="950279" spans="1:90" x14ac:dyDescent="0.25">
      <c r="A950279" s="7" t="s">
        <v>15</v>
      </c>
      <c r="AF950279" s="7">
        <v>1</v>
      </c>
      <c r="AG950279" s="7">
        <f>AG950277+AG950278</f>
        <v>1</v>
      </c>
      <c r="AH950279" s="7">
        <v>2</v>
      </c>
      <c r="AI950279" s="7">
        <f>AI950277+AI950278</f>
        <v>6</v>
      </c>
      <c r="AJ950279" s="7">
        <f>AJ950277+AJ950278</f>
        <v>2</v>
      </c>
      <c r="AK950279" s="7">
        <f>AK950277+AK950278</f>
        <v>2</v>
      </c>
      <c r="AL950279" s="7">
        <f>AL950277+AL950278</f>
        <v>5</v>
      </c>
      <c r="AM950279" s="7">
        <f>AM950277+AM950278</f>
        <v>4</v>
      </c>
      <c r="AN950279" s="7">
        <v>10</v>
      </c>
      <c r="AO950279" s="7">
        <f>AO950277+AO950278</f>
        <v>4</v>
      </c>
      <c r="AP950279" s="7">
        <f>AP950277+AP950278</f>
        <v>1</v>
      </c>
      <c r="AQ950279" s="7">
        <v>1</v>
      </c>
      <c r="AR950279" s="7">
        <v>1</v>
      </c>
      <c r="AS950279" s="7">
        <v>1</v>
      </c>
      <c r="AT950279" s="7">
        <f>AT950277+AT950278</f>
        <v>2</v>
      </c>
      <c r="AU950279" s="7">
        <v>2</v>
      </c>
      <c r="AV950279" s="7">
        <v>2</v>
      </c>
      <c r="AW950279" s="7">
        <v>2</v>
      </c>
      <c r="AX950279" s="7">
        <v>3</v>
      </c>
      <c r="AY950279" s="7">
        <v>4</v>
      </c>
      <c r="AZ950279" s="7">
        <f>AZ950277+AZ950278</f>
        <v>1</v>
      </c>
      <c r="BA950279" s="7">
        <f>BA950277+BA950278</f>
        <v>1</v>
      </c>
      <c r="BB950279" s="7">
        <f>BB950277+BB950278</f>
        <v>1</v>
      </c>
      <c r="BC950279" s="7">
        <f>BC950277+BC950278</f>
        <v>2</v>
      </c>
      <c r="BD950279" s="7">
        <v>2</v>
      </c>
      <c r="BE950279" s="7">
        <v>1</v>
      </c>
      <c r="BF950279" s="7">
        <f>BF950277+BF950278</f>
        <v>1</v>
      </c>
      <c r="BG950279" s="7">
        <f>BG950277+BG950278</f>
        <v>11</v>
      </c>
      <c r="BH950279" s="7">
        <v>1</v>
      </c>
      <c r="BI950279" s="7">
        <f>BI950277+BI950278</f>
        <v>1</v>
      </c>
      <c r="BJ950279" s="7">
        <v>1</v>
      </c>
      <c r="BK950279" s="7">
        <v>1</v>
      </c>
      <c r="BL950279" s="7">
        <f>BL950277+BL950278</f>
        <v>2</v>
      </c>
      <c r="BM950279" s="7">
        <f>BM950277+BM950278</f>
        <v>2</v>
      </c>
      <c r="BN950279" s="7">
        <v>1</v>
      </c>
      <c r="BO950279" s="7">
        <f>BO950277+BO950278</f>
        <v>1</v>
      </c>
      <c r="BP950279" s="7">
        <v>2</v>
      </c>
      <c r="BQ950279" s="7">
        <f>BQ950277+BQ950278</f>
        <v>2</v>
      </c>
      <c r="BR950279" s="7">
        <v>3</v>
      </c>
      <c r="BS950279" s="7">
        <f>BS950277+BS950278</f>
        <v>7</v>
      </c>
      <c r="BU950279" s="7">
        <f>BU950277+BU950278</f>
        <v>1</v>
      </c>
      <c r="BV950279" s="7">
        <f>BV950277+BV950278</f>
        <v>1</v>
      </c>
      <c r="BW950279" s="7">
        <v>2</v>
      </c>
      <c r="BX950279" s="7">
        <v>4</v>
      </c>
      <c r="BY950279" s="7">
        <v>5</v>
      </c>
      <c r="BZ950279" s="7">
        <v>1</v>
      </c>
      <c r="CA950279" s="7">
        <v>1</v>
      </c>
      <c r="CB950279" s="7">
        <v>1</v>
      </c>
      <c r="CC950279" s="7">
        <v>2</v>
      </c>
      <c r="CD950279" s="7">
        <v>1</v>
      </c>
      <c r="CE950279" s="7">
        <v>1</v>
      </c>
      <c r="CG950279" s="7">
        <v>2</v>
      </c>
      <c r="CH950279" s="7">
        <v>2</v>
      </c>
      <c r="CI950279" s="7">
        <v>5</v>
      </c>
      <c r="CJ950279" s="7">
        <v>1</v>
      </c>
      <c r="CK950279" s="7">
        <v>2</v>
      </c>
      <c r="CL950279" s="7">
        <v>6</v>
      </c>
    </row>
    <row r="950280" spans="1:90" x14ac:dyDescent="0.25">
      <c r="A950280" s="1" t="s">
        <v>16</v>
      </c>
      <c r="AF950280" s="13" t="s">
        <v>56</v>
      </c>
      <c r="AH950280" s="7" t="s">
        <v>56</v>
      </c>
      <c r="AI950280" s="13" t="s">
        <v>56</v>
      </c>
      <c r="AJ950280" s="13" t="s">
        <v>56</v>
      </c>
      <c r="AK950280" s="13" t="s">
        <v>56</v>
      </c>
      <c r="AL950280" s="13" t="s">
        <v>56</v>
      </c>
      <c r="AN950280" s="13" t="s">
        <v>56</v>
      </c>
      <c r="AT950280" s="13" t="s">
        <v>56</v>
      </c>
      <c r="AU950280" s="13" t="s">
        <v>56</v>
      </c>
      <c r="AV950280" s="13" t="s">
        <v>56</v>
      </c>
      <c r="AW950280" s="13" t="s">
        <v>56</v>
      </c>
      <c r="AX950280" s="13" t="s">
        <v>56</v>
      </c>
      <c r="AY950280" s="13" t="s">
        <v>56</v>
      </c>
      <c r="BG950280" s="13" t="s">
        <v>56</v>
      </c>
      <c r="BP950280" s="13" t="s">
        <v>56</v>
      </c>
      <c r="BQ950280" s="7" t="s">
        <v>56</v>
      </c>
      <c r="BR950280" s="7" t="s">
        <v>56</v>
      </c>
      <c r="BS950280" s="7" t="s">
        <v>56</v>
      </c>
      <c r="BW950280" s="13" t="s">
        <v>56</v>
      </c>
      <c r="BX950280" s="13" t="s">
        <v>56</v>
      </c>
      <c r="BY950280" s="7" t="s">
        <v>56</v>
      </c>
      <c r="CG950280" s="7" t="s">
        <v>56</v>
      </c>
      <c r="CH950280" s="7" t="s">
        <v>56</v>
      </c>
      <c r="CI950280" s="7" t="s">
        <v>56</v>
      </c>
      <c r="CK950280" s="7" t="s">
        <v>56</v>
      </c>
    </row>
    <row r="950281" spans="1:90" x14ac:dyDescent="0.25">
      <c r="A950281" s="16" t="s">
        <v>17</v>
      </c>
      <c r="AF950281" s="13"/>
      <c r="AI950281" s="13"/>
      <c r="AJ950281" s="13"/>
      <c r="AK950281" s="13"/>
      <c r="AL950281" s="13"/>
      <c r="AN950281" s="13"/>
      <c r="AT950281" s="13"/>
      <c r="AU950281" s="13"/>
      <c r="AV950281" s="13"/>
      <c r="AW950281" s="13"/>
      <c r="AX950281" s="13"/>
      <c r="AY950281" s="13"/>
      <c r="BG950281" s="13"/>
      <c r="BP950281" s="13">
        <v>1</v>
      </c>
    </row>
    <row r="950282" spans="1:90" x14ac:dyDescent="0.25">
      <c r="A950282" s="16" t="s">
        <v>18</v>
      </c>
      <c r="AF950282" s="13"/>
      <c r="AI950282" s="13"/>
      <c r="AJ950282" s="13"/>
      <c r="AK950282" s="13"/>
      <c r="AL950282" s="13"/>
      <c r="AN950282" s="13"/>
      <c r="AT950282" s="13"/>
      <c r="AU950282" s="13"/>
      <c r="AV950282" s="13"/>
      <c r="AW950282" s="13"/>
      <c r="AX950282" s="13"/>
      <c r="AY950282" s="13"/>
      <c r="AZ950282" s="7">
        <v>429</v>
      </c>
    </row>
    <row r="950283" spans="1:90" x14ac:dyDescent="0.25">
      <c r="A950283" s="1" t="s">
        <v>19</v>
      </c>
      <c r="AI950283" s="7">
        <v>1</v>
      </c>
      <c r="AY950283" s="7">
        <v>1</v>
      </c>
      <c r="BC950283" s="7">
        <v>1</v>
      </c>
    </row>
    <row r="950284" spans="1:90" x14ac:dyDescent="0.25">
      <c r="A950284" s="16" t="s">
        <v>20</v>
      </c>
      <c r="AF950284" s="13"/>
      <c r="AI950284" s="13"/>
      <c r="AJ950284" s="13"/>
      <c r="AK950284" s="13"/>
      <c r="AL950284" s="13"/>
      <c r="AN950284" s="13"/>
      <c r="AT950284" s="13"/>
      <c r="AU950284" s="13"/>
      <c r="AV950284" s="13"/>
      <c r="AW950284" s="13"/>
      <c r="AX950284" s="13"/>
      <c r="AY950284" s="13"/>
      <c r="BB950284" s="7">
        <v>2</v>
      </c>
    </row>
    <row r="950285" spans="1:90" x14ac:dyDescent="0.25">
      <c r="A950285" s="1" t="s">
        <v>21</v>
      </c>
      <c r="AH950285" s="7">
        <v>1</v>
      </c>
      <c r="AT950285" s="7">
        <v>1</v>
      </c>
    </row>
    <row r="950286" spans="1:90" x14ac:dyDescent="0.25">
      <c r="A950286" s="1" t="s">
        <v>22</v>
      </c>
      <c r="BG950286" s="7">
        <v>27</v>
      </c>
      <c r="BR950286" s="7">
        <v>1</v>
      </c>
      <c r="BX950286" s="7">
        <v>1</v>
      </c>
    </row>
    <row r="950287" spans="1:90" x14ac:dyDescent="0.25">
      <c r="A950287" s="17" t="s">
        <v>48</v>
      </c>
      <c r="AJ950287" s="7">
        <v>1</v>
      </c>
      <c r="AV950287" s="7">
        <v>1</v>
      </c>
      <c r="BF950287" s="7">
        <v>1</v>
      </c>
      <c r="CI950287" s="7">
        <v>1</v>
      </c>
    </row>
    <row r="950288" spans="1:90" x14ac:dyDescent="0.25">
      <c r="A950288" s="16" t="s">
        <v>23</v>
      </c>
      <c r="AI950288" s="7">
        <v>4</v>
      </c>
      <c r="AL950288" s="13">
        <v>3</v>
      </c>
      <c r="AP950288" s="7">
        <v>1</v>
      </c>
      <c r="AU950288" s="7">
        <v>1</v>
      </c>
      <c r="AW950288" s="7">
        <v>1</v>
      </c>
      <c r="AX950288" s="7">
        <v>1</v>
      </c>
      <c r="AY950288" s="7">
        <v>1</v>
      </c>
      <c r="BC950288" s="7">
        <v>36</v>
      </c>
      <c r="BD950288" s="7">
        <v>1</v>
      </c>
      <c r="BG950288" s="7">
        <v>4</v>
      </c>
      <c r="BI950288" s="7">
        <v>1</v>
      </c>
      <c r="BM950288" s="7">
        <v>2</v>
      </c>
      <c r="BQ950288" s="7">
        <v>1</v>
      </c>
      <c r="BR950288" s="7">
        <v>34</v>
      </c>
      <c r="BS950288" s="7">
        <v>10</v>
      </c>
      <c r="BU950288" s="7">
        <v>2</v>
      </c>
      <c r="BW950288" s="7">
        <v>9</v>
      </c>
      <c r="BX950288" s="7">
        <v>2</v>
      </c>
      <c r="BY950288" s="7">
        <v>4</v>
      </c>
      <c r="CB950288" s="7">
        <v>9</v>
      </c>
      <c r="CG950288" s="7">
        <v>4</v>
      </c>
      <c r="CH950288" s="7">
        <v>2</v>
      </c>
      <c r="CK950288" s="7">
        <v>9</v>
      </c>
    </row>
    <row r="950289" spans="1:90" x14ac:dyDescent="0.25">
      <c r="A950289" s="17" t="s">
        <v>211</v>
      </c>
      <c r="AL950289" s="13"/>
      <c r="BD950289" s="7">
        <v>1</v>
      </c>
      <c r="CA950289" s="7">
        <v>1</v>
      </c>
    </row>
    <row r="950290" spans="1:90" x14ac:dyDescent="0.25">
      <c r="A950290" s="1" t="s">
        <v>24</v>
      </c>
      <c r="AF950290" s="7">
        <v>2</v>
      </c>
      <c r="AG950290" s="7">
        <v>3</v>
      </c>
      <c r="AL950290" s="7">
        <v>1</v>
      </c>
      <c r="AN950290" s="7">
        <v>2</v>
      </c>
      <c r="AX950290" s="7">
        <v>1</v>
      </c>
    </row>
    <row r="950291" spans="1:90" x14ac:dyDescent="0.25">
      <c r="A950291" s="1" t="s">
        <v>25</v>
      </c>
      <c r="AN950291" s="7">
        <v>1</v>
      </c>
      <c r="BM950291" s="7">
        <v>2</v>
      </c>
      <c r="BX950291" s="7">
        <v>1</v>
      </c>
    </row>
    <row r="950292" spans="1:90" x14ac:dyDescent="0.25">
      <c r="A950292" s="17" t="s">
        <v>49</v>
      </c>
      <c r="AF950292" s="7">
        <v>3</v>
      </c>
      <c r="AL950292" s="7">
        <v>797</v>
      </c>
      <c r="AM950292" s="7">
        <v>11</v>
      </c>
      <c r="AN950292" s="7">
        <v>11</v>
      </c>
      <c r="AR950292" s="7">
        <v>999999999</v>
      </c>
      <c r="AS950292" s="7">
        <v>999999999</v>
      </c>
      <c r="AT950292" s="7">
        <v>11</v>
      </c>
      <c r="AU950292" s="7">
        <v>4</v>
      </c>
      <c r="AV950292" s="7">
        <v>3</v>
      </c>
      <c r="AW950292" s="7">
        <v>2</v>
      </c>
      <c r="AX950292" s="7">
        <v>1</v>
      </c>
      <c r="BE950292" s="7">
        <v>3</v>
      </c>
      <c r="BG950292" s="7">
        <v>75</v>
      </c>
      <c r="BH950292" s="7">
        <v>1</v>
      </c>
      <c r="BJ950292" s="7">
        <v>1</v>
      </c>
      <c r="BK950292" s="7">
        <v>94</v>
      </c>
      <c r="BL950292" s="7">
        <v>638</v>
      </c>
      <c r="BN950292" s="7">
        <v>1</v>
      </c>
      <c r="BP950292" s="7">
        <v>25</v>
      </c>
      <c r="BR950292" s="7">
        <v>14</v>
      </c>
      <c r="BT950292" s="7">
        <v>2</v>
      </c>
      <c r="BV950292" s="7">
        <v>1</v>
      </c>
      <c r="BW950292" s="7">
        <v>4</v>
      </c>
      <c r="BX950292" s="7">
        <v>11</v>
      </c>
      <c r="BY950292" s="7">
        <v>32</v>
      </c>
      <c r="BZ950292" s="7">
        <v>1</v>
      </c>
      <c r="CC950292" s="7">
        <v>7</v>
      </c>
      <c r="CD950292" s="7">
        <v>6</v>
      </c>
      <c r="CE950292" s="7">
        <v>20</v>
      </c>
      <c r="CF950292" s="7">
        <v>2</v>
      </c>
      <c r="CG950292" s="7">
        <v>5</v>
      </c>
      <c r="CH950292" s="7">
        <v>7</v>
      </c>
      <c r="CI950292" s="7">
        <v>66</v>
      </c>
      <c r="CJ950292" s="7">
        <v>3</v>
      </c>
      <c r="CK950292" s="7">
        <v>1</v>
      </c>
      <c r="CL950292" s="7">
        <v>1696</v>
      </c>
    </row>
    <row r="950293" spans="1:90" x14ac:dyDescent="0.25">
      <c r="A950293" s="17" t="s">
        <v>50</v>
      </c>
      <c r="AY950293" s="7">
        <v>5</v>
      </c>
      <c r="CE950293" s="7">
        <v>1</v>
      </c>
      <c r="CH950293" s="7">
        <v>5</v>
      </c>
      <c r="CL950293" s="7">
        <v>178</v>
      </c>
    </row>
    <row r="950294" spans="1:90" x14ac:dyDescent="0.25">
      <c r="A950294" s="1" t="s">
        <v>26</v>
      </c>
      <c r="BG950294" s="7">
        <v>2</v>
      </c>
      <c r="BV950294" s="7">
        <v>6</v>
      </c>
      <c r="BY950294" s="7">
        <v>15</v>
      </c>
      <c r="CL950294" s="7">
        <v>1</v>
      </c>
    </row>
    <row r="950295" spans="1:90" x14ac:dyDescent="0.25">
      <c r="A950295" s="16" t="s">
        <v>27</v>
      </c>
      <c r="BG950295" s="7">
        <v>18</v>
      </c>
      <c r="BS950295" s="7">
        <v>2</v>
      </c>
    </row>
    <row r="950296" spans="1:90" x14ac:dyDescent="0.25">
      <c r="A950296" s="16" t="s">
        <v>28</v>
      </c>
      <c r="BA950296" s="7">
        <v>1933</v>
      </c>
      <c r="BG950296" s="7">
        <v>4</v>
      </c>
      <c r="BL950296" s="7">
        <v>59</v>
      </c>
      <c r="BO950296" s="7">
        <v>5</v>
      </c>
      <c r="CH950296" s="7">
        <v>5</v>
      </c>
      <c r="CI950296" s="7">
        <v>1</v>
      </c>
      <c r="CL950296" s="7">
        <v>161</v>
      </c>
    </row>
    <row r="950297" spans="1:90" x14ac:dyDescent="0.25">
      <c r="A950297" s="16" t="s">
        <v>29</v>
      </c>
      <c r="AN950297" s="13">
        <v>2</v>
      </c>
    </row>
    <row r="950298" spans="1:90" x14ac:dyDescent="0.25">
      <c r="A950298" s="1" t="s">
        <v>30</v>
      </c>
      <c r="AI950298" s="7">
        <v>1</v>
      </c>
      <c r="AY950298" s="7">
        <v>96</v>
      </c>
      <c r="BG950298" s="7">
        <v>27</v>
      </c>
      <c r="BY950298" s="7">
        <v>17</v>
      </c>
    </row>
    <row r="950299" spans="1:90" x14ac:dyDescent="0.25">
      <c r="A950299" s="17" t="s">
        <v>51</v>
      </c>
      <c r="AO950299" s="7">
        <v>2</v>
      </c>
      <c r="AT950299" s="7">
        <v>8</v>
      </c>
      <c r="AY950299" s="7">
        <v>24</v>
      </c>
      <c r="BG950299" s="7">
        <v>3</v>
      </c>
      <c r="BY950299" s="7">
        <v>4</v>
      </c>
    </row>
    <row r="950300" spans="1:90" x14ac:dyDescent="0.25">
      <c r="A950300" s="16" t="s">
        <v>31</v>
      </c>
      <c r="AJ950300" s="7">
        <v>3</v>
      </c>
      <c r="AL950300" s="13">
        <v>109</v>
      </c>
      <c r="AM950300" s="7">
        <v>6</v>
      </c>
      <c r="AN950300" s="7">
        <v>25</v>
      </c>
      <c r="AO950300" s="7">
        <v>10</v>
      </c>
      <c r="BG950300" s="7">
        <v>3</v>
      </c>
      <c r="BS950300" s="7">
        <v>4</v>
      </c>
      <c r="CC950300" s="7">
        <v>4</v>
      </c>
      <c r="CI950300" s="7">
        <v>2</v>
      </c>
      <c r="CL950300" s="7">
        <v>3</v>
      </c>
    </row>
    <row r="950301" spans="1:90" x14ac:dyDescent="0.25">
      <c r="A950301" s="16" t="s">
        <v>32</v>
      </c>
    </row>
    <row r="950302" spans="1:90" x14ac:dyDescent="0.25">
      <c r="A950302" s="16" t="s">
        <v>33</v>
      </c>
      <c r="BG950302" s="7">
        <v>2</v>
      </c>
      <c r="BL950302" s="7">
        <v>2</v>
      </c>
      <c r="BS950302" s="7">
        <v>4</v>
      </c>
    </row>
    <row r="950303" spans="1:90" x14ac:dyDescent="0.25">
      <c r="A950303" s="1" t="s">
        <v>34</v>
      </c>
      <c r="AI950303" s="7">
        <v>73</v>
      </c>
    </row>
    <row r="950304" spans="1:90" x14ac:dyDescent="0.25">
      <c r="A950304" s="16" t="s">
        <v>35</v>
      </c>
      <c r="AK950304" s="7">
        <v>15</v>
      </c>
      <c r="AL950304" s="13">
        <v>72</v>
      </c>
      <c r="AM950304" s="7">
        <v>7</v>
      </c>
      <c r="AN950304" s="7">
        <v>1</v>
      </c>
      <c r="AO950304" s="7">
        <v>10</v>
      </c>
      <c r="BG950304" s="7">
        <v>2</v>
      </c>
      <c r="BS950304" s="7">
        <v>12</v>
      </c>
      <c r="CC950304" s="7">
        <v>4</v>
      </c>
      <c r="CE950304" s="7">
        <v>1</v>
      </c>
    </row>
    <row r="950305" spans="1:90" x14ac:dyDescent="0.25">
      <c r="A950305" s="1" t="s">
        <v>36</v>
      </c>
      <c r="AL950305" s="7">
        <v>9</v>
      </c>
      <c r="AM950305" s="7">
        <v>2</v>
      </c>
      <c r="AN950305" s="7">
        <v>3</v>
      </c>
      <c r="AO950305" s="7">
        <v>5</v>
      </c>
      <c r="BQ950305" s="7">
        <v>1</v>
      </c>
    </row>
    <row r="950306" spans="1:90" x14ac:dyDescent="0.25">
      <c r="A950306" s="1" t="s">
        <v>37</v>
      </c>
      <c r="BS950306" s="7">
        <v>34</v>
      </c>
    </row>
    <row r="950307" spans="1:90" x14ac:dyDescent="0.25">
      <c r="A950307" s="1" t="s">
        <v>38</v>
      </c>
      <c r="AI950307" s="7">
        <v>1</v>
      </c>
    </row>
    <row r="950308" spans="1:90" x14ac:dyDescent="0.25">
      <c r="A950308" s="1" t="s">
        <v>39</v>
      </c>
      <c r="AI950308" s="7">
        <v>1</v>
      </c>
      <c r="CL950308" s="7">
        <v>1</v>
      </c>
    </row>
    <row r="950309" spans="1:90" x14ac:dyDescent="0.25">
      <c r="A950309" s="1" t="s">
        <v>40</v>
      </c>
      <c r="AK950309" s="13">
        <v>1</v>
      </c>
    </row>
    <row r="950310" spans="1:90" x14ac:dyDescent="0.25">
      <c r="A950310" s="1" t="s">
        <v>41</v>
      </c>
      <c r="AN950310" s="7">
        <v>2</v>
      </c>
      <c r="CI950310" s="7">
        <v>2</v>
      </c>
      <c r="CL950310" s="7">
        <v>1</v>
      </c>
    </row>
    <row r="950311" spans="1:90" x14ac:dyDescent="0.25">
      <c r="A950311" s="1" t="s">
        <v>42</v>
      </c>
      <c r="AN950311" s="7">
        <v>3</v>
      </c>
      <c r="BS950311" s="7">
        <v>2</v>
      </c>
    </row>
    <row r="950312" spans="1:90" x14ac:dyDescent="0.25">
      <c r="A950312" s="17" t="s">
        <v>52</v>
      </c>
      <c r="AN950312" s="7">
        <v>1</v>
      </c>
      <c r="BG950312" s="7">
        <v>2</v>
      </c>
      <c r="CL950312" s="7">
        <v>11</v>
      </c>
    </row>
    <row r="950313" spans="1:90" x14ac:dyDescent="0.25">
      <c r="A950313" s="1" t="s">
        <v>43</v>
      </c>
      <c r="BG950313" s="7">
        <v>1</v>
      </c>
    </row>
    <row r="950314" spans="1:90" x14ac:dyDescent="0.25">
      <c r="A950314" s="17" t="s">
        <v>53</v>
      </c>
      <c r="AN950314" s="7">
        <v>16</v>
      </c>
    </row>
    <row r="950315" spans="1:90" x14ac:dyDescent="0.25">
      <c r="A950315" s="1" t="s">
        <v>44</v>
      </c>
      <c r="AM950315" s="7">
        <v>2</v>
      </c>
      <c r="AO950315" s="7">
        <v>8</v>
      </c>
    </row>
    <row r="950316" spans="1:90" x14ac:dyDescent="0.25">
      <c r="A950316" s="1" t="s">
        <v>45</v>
      </c>
      <c r="BG950316" s="7">
        <v>3</v>
      </c>
    </row>
    <row r="950317" spans="1:90" x14ac:dyDescent="0.25">
      <c r="A950317" s="1" t="s">
        <v>46</v>
      </c>
      <c r="BY950317" s="7">
        <v>4</v>
      </c>
    </row>
    <row r="950318" spans="1:90" x14ac:dyDescent="0.25">
      <c r="A950318" s="16" t="s">
        <v>47</v>
      </c>
      <c r="AK950318" s="13" t="s">
        <v>132</v>
      </c>
      <c r="AL950318" s="13" t="s">
        <v>134</v>
      </c>
      <c r="AQ950318" s="13" t="s">
        <v>142</v>
      </c>
      <c r="AR950318" s="13"/>
      <c r="AS950318" s="7" t="s">
        <v>146</v>
      </c>
      <c r="AZ950318" s="7" t="s">
        <v>159</v>
      </c>
      <c r="CF950318" s="7" t="s">
        <v>199</v>
      </c>
      <c r="CI950318" s="7" t="s">
        <v>205</v>
      </c>
    </row>
    <row r="966648" spans="1:90" x14ac:dyDescent="0.25">
      <c r="A966648" s="1" t="s">
        <v>0</v>
      </c>
      <c r="B966648" s="13" t="s">
        <v>67</v>
      </c>
      <c r="C966648" s="7" t="s">
        <v>71</v>
      </c>
      <c r="D966648" s="7" t="s">
        <v>73</v>
      </c>
      <c r="E966648" s="7" t="s">
        <v>77</v>
      </c>
      <c r="F966648" s="7" t="s">
        <v>79</v>
      </c>
      <c r="G966648" s="7" t="s">
        <v>81</v>
      </c>
      <c r="H966648" s="7" t="s">
        <v>83</v>
      </c>
      <c r="I966648" s="7" t="s">
        <v>86</v>
      </c>
      <c r="J966648" s="7" t="s">
        <v>87</v>
      </c>
      <c r="K966648" s="7" t="s">
        <v>89</v>
      </c>
      <c r="L966648" s="7" t="s">
        <v>90</v>
      </c>
      <c r="M966648" s="7" t="s">
        <v>91</v>
      </c>
      <c r="N966648" s="7" t="s">
        <v>93</v>
      </c>
      <c r="O966648" s="7" t="s">
        <v>94</v>
      </c>
      <c r="P966648" s="7" t="s">
        <v>96</v>
      </c>
      <c r="Q966648" s="7" t="s">
        <v>97</v>
      </c>
      <c r="R966648" s="7" t="s">
        <v>100</v>
      </c>
      <c r="S966648" s="7" t="s">
        <v>102</v>
      </c>
      <c r="T966648" s="7" t="s">
        <v>103</v>
      </c>
      <c r="U966648" s="7" t="s">
        <v>105</v>
      </c>
      <c r="V966648" s="7" t="s">
        <v>106</v>
      </c>
      <c r="W966648" s="7" t="s">
        <v>108</v>
      </c>
      <c r="X966648" s="7" t="s">
        <v>110</v>
      </c>
      <c r="Y966648" s="7" t="s">
        <v>111</v>
      </c>
      <c r="Z966648" s="7" t="s">
        <v>112</v>
      </c>
      <c r="AA966648" s="7" t="s">
        <v>113</v>
      </c>
      <c r="AB966648" s="7" t="s">
        <v>115</v>
      </c>
      <c r="AC966648" s="7" t="s">
        <v>117</v>
      </c>
      <c r="AD966648" s="7" t="s">
        <v>119</v>
      </c>
      <c r="AE966648" s="7" t="s">
        <v>120</v>
      </c>
      <c r="AF966648" s="7" t="s">
        <v>121</v>
      </c>
      <c r="AG966648" s="7" t="s">
        <v>123</v>
      </c>
      <c r="AH966648" s="7" t="s">
        <v>125</v>
      </c>
      <c r="AI966648" s="7" t="s">
        <v>127</v>
      </c>
      <c r="AJ966648" s="7" t="s">
        <v>129</v>
      </c>
      <c r="AK966648" s="7" t="s">
        <v>130</v>
      </c>
      <c r="AL966648" s="7" t="s">
        <v>133</v>
      </c>
      <c r="AM966648" s="7" t="s">
        <v>135</v>
      </c>
      <c r="AN966648" s="7" t="s">
        <v>136</v>
      </c>
      <c r="AO966648" s="7" t="s">
        <v>138</v>
      </c>
      <c r="AP966648" s="7" t="s">
        <v>139</v>
      </c>
      <c r="AQ966648" s="7" t="s">
        <v>140</v>
      </c>
      <c r="AR966648" s="7" t="s">
        <v>143</v>
      </c>
      <c r="AS966648" s="7" t="s">
        <v>145</v>
      </c>
      <c r="AT966648" s="7" t="s">
        <v>147</v>
      </c>
      <c r="AU966648" s="7" t="s">
        <v>148</v>
      </c>
      <c r="AV966648" s="7" t="s">
        <v>149</v>
      </c>
      <c r="AW966648" s="7" t="s">
        <v>152</v>
      </c>
      <c r="AX966648" s="7" t="s">
        <v>153</v>
      </c>
      <c r="AY966648" s="7" t="s">
        <v>155</v>
      </c>
      <c r="AZ966648" s="7" t="s">
        <v>158</v>
      </c>
      <c r="BA966648" s="7" t="s">
        <v>160</v>
      </c>
      <c r="BB966648" s="7" t="s">
        <v>161</v>
      </c>
      <c r="BC966648" s="7" t="s">
        <v>162</v>
      </c>
      <c r="BD966648" s="7" t="s">
        <v>163</v>
      </c>
      <c r="BE966648" s="7" t="s">
        <v>164</v>
      </c>
      <c r="BF966648" s="7" t="s">
        <v>165</v>
      </c>
      <c r="BG966648" s="7" t="s">
        <v>166</v>
      </c>
      <c r="BH966648" s="7" t="s">
        <v>167</v>
      </c>
      <c r="BI966648" s="7" t="s">
        <v>168</v>
      </c>
      <c r="BJ966648" s="7" t="s">
        <v>169</v>
      </c>
      <c r="BK966648" s="7" t="s">
        <v>170</v>
      </c>
      <c r="BL966648" s="7" t="s">
        <v>171</v>
      </c>
      <c r="BM966648" s="7" t="s">
        <v>173</v>
      </c>
      <c r="BN966648" s="7" t="s">
        <v>174</v>
      </c>
      <c r="BO966648" s="7" t="s">
        <v>176</v>
      </c>
      <c r="BP966648" s="7" t="s">
        <v>178</v>
      </c>
      <c r="BQ966648" s="7" t="s">
        <v>179</v>
      </c>
      <c r="BR966648" s="7" t="s">
        <v>181</v>
      </c>
      <c r="BS966648" s="7" t="s">
        <v>183</v>
      </c>
      <c r="BT966648" s="7" t="s">
        <v>184</v>
      </c>
      <c r="BU966648" s="7" t="s">
        <v>185</v>
      </c>
      <c r="BV966648" s="7" t="s">
        <v>187</v>
      </c>
      <c r="BW966648" s="7" t="s">
        <v>188</v>
      </c>
      <c r="BX966648" s="7" t="s">
        <v>189</v>
      </c>
      <c r="BY966648" s="7" t="s">
        <v>190</v>
      </c>
      <c r="BZ966648" s="7" t="s">
        <v>192</v>
      </c>
      <c r="CA966648" s="7" t="s">
        <v>193</v>
      </c>
      <c r="CB966648" s="7" t="s">
        <v>194</v>
      </c>
      <c r="CC966648" s="7" t="s">
        <v>195</v>
      </c>
      <c r="CD966648" s="7" t="s">
        <v>196</v>
      </c>
      <c r="CE966648" s="7" t="s">
        <v>197</v>
      </c>
      <c r="CF966648" s="7" t="s">
        <v>198</v>
      </c>
      <c r="CG966648" s="7" t="s">
        <v>200</v>
      </c>
      <c r="CH966648" s="7" t="s">
        <v>202</v>
      </c>
      <c r="CI966648" s="7" t="s">
        <v>204</v>
      </c>
      <c r="CJ966648" s="7" t="s">
        <v>206</v>
      </c>
      <c r="CK966648" s="7" t="s">
        <v>208</v>
      </c>
      <c r="CL966648" s="7" t="s">
        <v>209</v>
      </c>
    </row>
    <row r="966649" spans="1:90" x14ac:dyDescent="0.25">
      <c r="A966649" s="1" t="s">
        <v>1</v>
      </c>
      <c r="B966649" s="7" t="s">
        <v>54</v>
      </c>
      <c r="C966649" s="7" t="s">
        <v>54</v>
      </c>
      <c r="D966649" s="7" t="s">
        <v>57</v>
      </c>
      <c r="E966649" s="7" t="s">
        <v>57</v>
      </c>
      <c r="F966649" s="7" t="s">
        <v>57</v>
      </c>
      <c r="G966649" s="7" t="s">
        <v>57</v>
      </c>
      <c r="H966649" s="7" t="s">
        <v>57</v>
      </c>
      <c r="I966649" s="7" t="s">
        <v>54</v>
      </c>
      <c r="J966649" s="7" t="s">
        <v>57</v>
      </c>
      <c r="K966649" s="7" t="s">
        <v>57</v>
      </c>
      <c r="L966649" s="7" t="s">
        <v>57</v>
      </c>
      <c r="M966649" s="7" t="s">
        <v>57</v>
      </c>
      <c r="N966649" s="7" t="s">
        <v>57</v>
      </c>
      <c r="O966649" s="7" t="s">
        <v>54</v>
      </c>
      <c r="P966649" s="7" t="s">
        <v>57</v>
      </c>
      <c r="Q966649" s="7" t="s">
        <v>57</v>
      </c>
      <c r="R966649" s="7" t="s">
        <v>54</v>
      </c>
      <c r="S966649" s="7" t="s">
        <v>57</v>
      </c>
      <c r="T966649" s="7" t="s">
        <v>57</v>
      </c>
      <c r="U966649" s="7" t="s">
        <v>57</v>
      </c>
      <c r="V966649" s="7" t="s">
        <v>57</v>
      </c>
      <c r="W966649" s="7" t="s">
        <v>54</v>
      </c>
      <c r="X966649" s="7" t="s">
        <v>57</v>
      </c>
      <c r="Y966649" s="7" t="s">
        <v>57</v>
      </c>
      <c r="Z966649" s="7" t="s">
        <v>54</v>
      </c>
      <c r="AA966649" s="7" t="s">
        <v>57</v>
      </c>
      <c r="AB966649" s="7" t="s">
        <v>57</v>
      </c>
      <c r="AC966649" s="7" t="s">
        <v>54</v>
      </c>
      <c r="AD966649" s="7" t="s">
        <v>57</v>
      </c>
      <c r="AE966649" s="7" t="s">
        <v>57</v>
      </c>
      <c r="AF966649" s="7" t="s">
        <v>54</v>
      </c>
      <c r="AG966649" s="7" t="s">
        <v>57</v>
      </c>
      <c r="AH966649" s="7" t="s">
        <v>57</v>
      </c>
      <c r="AI966649" s="7" t="s">
        <v>57</v>
      </c>
      <c r="AJ966649" s="7" t="s">
        <v>54</v>
      </c>
      <c r="AK966649" s="7" t="s">
        <v>54</v>
      </c>
      <c r="AL966649" s="7" t="s">
        <v>54</v>
      </c>
      <c r="AM966649" s="7" t="s">
        <v>54</v>
      </c>
      <c r="AN966649" s="7" t="s">
        <v>57</v>
      </c>
      <c r="AO966649" s="7" t="s">
        <v>54</v>
      </c>
      <c r="AP966649" s="7" t="s">
        <v>57</v>
      </c>
      <c r="AQ966649" s="7" t="s">
        <v>57</v>
      </c>
      <c r="AR966649" s="7" t="s">
        <v>57</v>
      </c>
      <c r="AS966649" s="7" t="s">
        <v>57</v>
      </c>
      <c r="AT966649" s="7" t="s">
        <v>54</v>
      </c>
      <c r="AU966649" s="7" t="s">
        <v>54</v>
      </c>
      <c r="AV966649" s="7" t="s">
        <v>57</v>
      </c>
      <c r="AW966649" s="7" t="s">
        <v>57</v>
      </c>
      <c r="AX966649" s="7" t="s">
        <v>57</v>
      </c>
      <c r="AY966649" s="7" t="s">
        <v>54</v>
      </c>
      <c r="AZ966649" s="7" t="s">
        <v>54</v>
      </c>
      <c r="BA966649" s="7" t="s">
        <v>54</v>
      </c>
      <c r="BB966649" s="7" t="s">
        <v>57</v>
      </c>
      <c r="BC966649" s="7" t="s">
        <v>57</v>
      </c>
      <c r="BD966649" s="7" t="s">
        <v>57</v>
      </c>
      <c r="BE966649" s="7" t="s">
        <v>57</v>
      </c>
      <c r="BF966649" s="7" t="s">
        <v>54</v>
      </c>
      <c r="BG966649" s="7" t="s">
        <v>57</v>
      </c>
      <c r="BH966649" s="7" t="s">
        <v>54</v>
      </c>
      <c r="BI966649" s="7" t="s">
        <v>57</v>
      </c>
      <c r="BJ966649" s="7" t="s">
        <v>57</v>
      </c>
      <c r="BK966649" s="7" t="s">
        <v>57</v>
      </c>
      <c r="BL966649" s="7" t="s">
        <v>57</v>
      </c>
      <c r="BM966649" s="7" t="s">
        <v>57</v>
      </c>
      <c r="BN966649" s="7" t="s">
        <v>54</v>
      </c>
      <c r="BO966649" s="7" t="s">
        <v>57</v>
      </c>
      <c r="BP966649" s="7" t="s">
        <v>54</v>
      </c>
      <c r="BQ966649" s="7" t="s">
        <v>57</v>
      </c>
      <c r="BR966649" s="7" t="s">
        <v>57</v>
      </c>
      <c r="BS966649" s="7" t="s">
        <v>57</v>
      </c>
      <c r="BT966649" s="7" t="s">
        <v>57</v>
      </c>
      <c r="BU966649" s="7" t="s">
        <v>54</v>
      </c>
      <c r="BV966649" s="7" t="s">
        <v>57</v>
      </c>
      <c r="BW966649" s="7" t="s">
        <v>54</v>
      </c>
      <c r="BX966649" s="7" t="s">
        <v>54</v>
      </c>
      <c r="BY966649" s="7" t="s">
        <v>57</v>
      </c>
      <c r="BZ966649" s="7" t="s">
        <v>57</v>
      </c>
      <c r="CA966649" s="7" t="s">
        <v>57</v>
      </c>
      <c r="CB966649" s="7" t="s">
        <v>54</v>
      </c>
      <c r="CC966649" s="7" t="s">
        <v>54</v>
      </c>
      <c r="CD966649" s="7" t="s">
        <v>57</v>
      </c>
      <c r="CE966649" s="7" t="s">
        <v>54</v>
      </c>
      <c r="CF966649" s="7" t="s">
        <v>57</v>
      </c>
      <c r="CG966649" s="7" t="s">
        <v>57</v>
      </c>
      <c r="CH966649" s="7" t="s">
        <v>57</v>
      </c>
      <c r="CI966649" s="7" t="s">
        <v>57</v>
      </c>
      <c r="CJ966649" s="7" t="s">
        <v>57</v>
      </c>
      <c r="CK966649" s="7" t="s">
        <v>57</v>
      </c>
      <c r="CL966649" s="7" t="s">
        <v>57</v>
      </c>
    </row>
    <row r="966650" spans="1:90" x14ac:dyDescent="0.25">
      <c r="A966650" s="1" t="s">
        <v>2</v>
      </c>
      <c r="B966650" s="9">
        <v>50</v>
      </c>
      <c r="C966650" s="10">
        <v>58</v>
      </c>
      <c r="D966650" s="10">
        <v>11</v>
      </c>
      <c r="E966650" s="10">
        <v>22</v>
      </c>
      <c r="F966650" s="10">
        <v>37</v>
      </c>
      <c r="G966650" s="10">
        <v>39</v>
      </c>
      <c r="H966650" s="10">
        <v>50</v>
      </c>
      <c r="I966650" s="10">
        <v>1</v>
      </c>
      <c r="J966650" s="10">
        <v>1</v>
      </c>
      <c r="K966650" s="10">
        <v>7</v>
      </c>
      <c r="L966650" s="10">
        <v>18</v>
      </c>
      <c r="M966650" s="10">
        <v>35</v>
      </c>
      <c r="N966650" s="10">
        <v>22</v>
      </c>
      <c r="O966650" s="10">
        <v>55</v>
      </c>
      <c r="P966650" s="10">
        <v>3</v>
      </c>
      <c r="Q966650" s="10">
        <v>21</v>
      </c>
      <c r="R966650" s="10">
        <v>23</v>
      </c>
      <c r="S966650" s="10">
        <v>26</v>
      </c>
      <c r="T966650" s="10">
        <v>30</v>
      </c>
      <c r="U966650" s="10">
        <v>21</v>
      </c>
      <c r="V966650" s="10">
        <v>33</v>
      </c>
      <c r="W966650" s="10">
        <v>2</v>
      </c>
      <c r="X966650" s="10">
        <v>15</v>
      </c>
      <c r="Y966650" s="10">
        <v>39</v>
      </c>
      <c r="Z966650" s="10">
        <v>36</v>
      </c>
      <c r="AA966650" s="10">
        <v>45</v>
      </c>
      <c r="AB966650" s="10">
        <v>53</v>
      </c>
      <c r="AC966650" s="7" t="s">
        <v>118</v>
      </c>
      <c r="AD966650" s="10" t="s">
        <v>118</v>
      </c>
      <c r="AE966650" s="10" t="s">
        <v>118</v>
      </c>
      <c r="AF966650" s="10">
        <v>21</v>
      </c>
      <c r="AG966650" s="10">
        <v>52</v>
      </c>
      <c r="AH966650" s="7">
        <v>62</v>
      </c>
      <c r="AI966650" s="7">
        <v>41</v>
      </c>
      <c r="AJ966650" s="7">
        <v>18</v>
      </c>
      <c r="AK966650" s="7">
        <v>52</v>
      </c>
      <c r="AL966650" s="10">
        <v>55</v>
      </c>
      <c r="AM966650" s="10">
        <v>33</v>
      </c>
      <c r="AN966650" s="10">
        <v>30</v>
      </c>
      <c r="AO966650" s="7">
        <v>38</v>
      </c>
      <c r="AP966650" s="9">
        <v>38</v>
      </c>
      <c r="AQ966650" s="7">
        <v>44</v>
      </c>
      <c r="AR966650" s="7">
        <v>50</v>
      </c>
      <c r="AS966650" s="7">
        <v>55</v>
      </c>
      <c r="AT966650" s="9">
        <v>1</v>
      </c>
      <c r="AU966650" s="9">
        <v>24</v>
      </c>
      <c r="AV966650" s="7">
        <v>28</v>
      </c>
      <c r="AW966650" s="9">
        <v>38</v>
      </c>
      <c r="AX966650" s="10">
        <v>21</v>
      </c>
      <c r="AY966650" s="9">
        <v>42</v>
      </c>
      <c r="AZ966650" s="10">
        <v>13</v>
      </c>
      <c r="BA966650" s="10">
        <v>21</v>
      </c>
      <c r="BB966650" s="10">
        <v>36</v>
      </c>
      <c r="BC966650" s="10">
        <v>57</v>
      </c>
      <c r="BD966650" s="10">
        <v>52</v>
      </c>
      <c r="BE966650" s="10">
        <v>12</v>
      </c>
      <c r="BF966650" s="10">
        <v>49</v>
      </c>
      <c r="BG966650" s="10">
        <v>48</v>
      </c>
      <c r="BH966650" s="10">
        <v>1</v>
      </c>
      <c r="BI966650" s="10">
        <v>40</v>
      </c>
      <c r="BJ966650" s="10">
        <v>42</v>
      </c>
      <c r="BK966650" s="10">
        <v>51</v>
      </c>
      <c r="BL966650" s="10">
        <v>2</v>
      </c>
      <c r="BM966650" s="10">
        <v>31</v>
      </c>
      <c r="BN966650" s="10">
        <v>43</v>
      </c>
      <c r="BO966650" s="10">
        <v>56</v>
      </c>
      <c r="BP966650" s="10">
        <v>2</v>
      </c>
      <c r="BQ966650" s="10">
        <v>14</v>
      </c>
      <c r="BR966650" s="10">
        <v>44</v>
      </c>
      <c r="BS966650" s="10">
        <v>68</v>
      </c>
      <c r="BT966650" s="10">
        <v>30</v>
      </c>
      <c r="BU966650" s="10">
        <v>53</v>
      </c>
      <c r="BV966650" s="10">
        <v>47</v>
      </c>
      <c r="BW966650" s="10">
        <v>41</v>
      </c>
      <c r="BX966650" s="10">
        <v>21</v>
      </c>
      <c r="BY966650" s="10">
        <v>32</v>
      </c>
      <c r="BZ966650" s="10">
        <v>9</v>
      </c>
      <c r="CA966650" s="10">
        <v>33</v>
      </c>
      <c r="CB966650" s="10">
        <v>39</v>
      </c>
      <c r="CC966650" s="10">
        <v>6</v>
      </c>
      <c r="CD966650" s="10">
        <v>18</v>
      </c>
      <c r="CE966650" s="10">
        <v>7</v>
      </c>
      <c r="CF966650" s="10">
        <v>43</v>
      </c>
      <c r="CG966650" s="7">
        <v>36</v>
      </c>
      <c r="CH966650" s="7">
        <v>45</v>
      </c>
      <c r="CI966650" s="7">
        <v>47</v>
      </c>
      <c r="CJ966650" s="7">
        <v>18</v>
      </c>
      <c r="CK966650" s="10" t="s">
        <v>118</v>
      </c>
      <c r="CL966650" s="7" t="s">
        <v>210</v>
      </c>
    </row>
    <row r="966651" spans="1:90" x14ac:dyDescent="0.25">
      <c r="A966651" s="1" t="s">
        <v>3</v>
      </c>
      <c r="B966651" s="7">
        <v>9</v>
      </c>
      <c r="C966651" s="7">
        <v>5</v>
      </c>
      <c r="D966651" s="7">
        <v>9</v>
      </c>
      <c r="E966651" s="7">
        <v>8</v>
      </c>
      <c r="F966651" s="7">
        <v>6</v>
      </c>
      <c r="G966651" s="7">
        <v>8</v>
      </c>
      <c r="H966651" s="7">
        <v>8</v>
      </c>
      <c r="I966651" s="7">
        <v>7</v>
      </c>
      <c r="J966651" s="13">
        <v>3</v>
      </c>
      <c r="K966651" s="13">
        <v>4</v>
      </c>
      <c r="L966651" s="7">
        <v>7</v>
      </c>
      <c r="M966651" s="13">
        <v>12</v>
      </c>
      <c r="N966651" s="7">
        <v>10</v>
      </c>
      <c r="O966651" s="7">
        <v>10</v>
      </c>
      <c r="P966651" s="7">
        <v>10</v>
      </c>
      <c r="Q966651" s="7">
        <v>7</v>
      </c>
      <c r="R966651" s="7">
        <v>5</v>
      </c>
      <c r="S966651" s="7">
        <v>5</v>
      </c>
      <c r="T966651" s="7">
        <v>11</v>
      </c>
      <c r="U966651" s="7">
        <v>7</v>
      </c>
      <c r="V966651" s="7">
        <v>8</v>
      </c>
      <c r="W966651" s="13">
        <v>12</v>
      </c>
      <c r="X966651" s="7">
        <v>5</v>
      </c>
      <c r="Y966651" s="7">
        <v>9</v>
      </c>
      <c r="Z966651" s="7">
        <v>9</v>
      </c>
      <c r="AA966651" s="7">
        <v>10</v>
      </c>
      <c r="AB966651" s="7">
        <v>5</v>
      </c>
      <c r="AC966651" s="7">
        <v>6</v>
      </c>
      <c r="AD966651" s="7">
        <v>7</v>
      </c>
      <c r="AE966651" s="7">
        <v>8</v>
      </c>
      <c r="AF966651" s="7">
        <v>6</v>
      </c>
      <c r="AG966651" s="7">
        <v>10</v>
      </c>
      <c r="AH966651" s="7">
        <v>8</v>
      </c>
      <c r="AI966651" s="7">
        <v>8</v>
      </c>
      <c r="AJ966651" s="7">
        <v>6</v>
      </c>
      <c r="AK966651" s="7">
        <v>5</v>
      </c>
      <c r="AL966651" s="7">
        <v>7</v>
      </c>
      <c r="AM966651" s="7">
        <v>11</v>
      </c>
      <c r="AN966651" s="7">
        <v>10</v>
      </c>
      <c r="AO966651" s="7">
        <v>9</v>
      </c>
      <c r="AP966651" s="7">
        <v>8</v>
      </c>
      <c r="AQ966651" s="7">
        <v>5</v>
      </c>
      <c r="AR966651" s="7">
        <v>7</v>
      </c>
      <c r="AS966651" s="7">
        <v>8</v>
      </c>
      <c r="AT966651" s="7">
        <v>8</v>
      </c>
      <c r="AU966651" s="7">
        <v>11</v>
      </c>
      <c r="AV966651" s="7">
        <v>7</v>
      </c>
      <c r="AW966651" s="7">
        <v>9</v>
      </c>
      <c r="AX966651" s="7">
        <v>6</v>
      </c>
      <c r="AY966651" s="7">
        <v>10</v>
      </c>
      <c r="AZ966651" s="7">
        <v>8</v>
      </c>
      <c r="BA966651" s="7">
        <v>5</v>
      </c>
      <c r="BB966651" s="7">
        <v>8</v>
      </c>
      <c r="BC966651" s="7">
        <v>9</v>
      </c>
      <c r="BD966651" s="7">
        <v>6</v>
      </c>
      <c r="BE966651" s="13">
        <v>6</v>
      </c>
      <c r="BF966651" s="7">
        <v>8</v>
      </c>
      <c r="BG966651" s="7">
        <v>9</v>
      </c>
      <c r="BH966651" s="13">
        <v>4</v>
      </c>
      <c r="BI966651" s="7">
        <v>7</v>
      </c>
      <c r="BJ966651" s="13">
        <v>6</v>
      </c>
      <c r="BK966651" s="13">
        <v>6</v>
      </c>
      <c r="BL966651" s="13">
        <v>3</v>
      </c>
      <c r="BM966651" s="7">
        <v>8</v>
      </c>
      <c r="BN966651" s="7">
        <v>11</v>
      </c>
      <c r="BO966651" s="7">
        <v>7</v>
      </c>
      <c r="BP966651" s="13">
        <v>4</v>
      </c>
      <c r="BQ966651" s="7">
        <v>8</v>
      </c>
      <c r="BR966651" s="7">
        <v>5</v>
      </c>
      <c r="BS966651" s="7">
        <v>9</v>
      </c>
      <c r="BT966651" s="13">
        <v>6</v>
      </c>
      <c r="BU966651" s="7">
        <v>11</v>
      </c>
      <c r="BV966651" s="7">
        <v>9</v>
      </c>
      <c r="BW966651" s="7">
        <v>7</v>
      </c>
      <c r="BX966651" s="7">
        <v>9</v>
      </c>
      <c r="BY966651" s="7">
        <v>9</v>
      </c>
      <c r="BZ966651" s="7">
        <v>8</v>
      </c>
      <c r="CA966651" s="7">
        <v>7</v>
      </c>
      <c r="CB966651" s="7">
        <v>5</v>
      </c>
      <c r="CC966651" s="7">
        <v>5</v>
      </c>
      <c r="CD966651" s="13">
        <v>6</v>
      </c>
      <c r="CE966651" s="7">
        <v>11</v>
      </c>
      <c r="CF966651" s="7">
        <v>9</v>
      </c>
      <c r="CG966651" s="7">
        <v>7</v>
      </c>
      <c r="CH966651" s="7">
        <v>7</v>
      </c>
      <c r="CI966651" s="7">
        <v>5</v>
      </c>
      <c r="CJ966651" s="7">
        <v>7</v>
      </c>
      <c r="CK966651" s="7">
        <v>7</v>
      </c>
      <c r="CL966651" s="7">
        <v>4</v>
      </c>
    </row>
    <row r="966652" spans="1:90" x14ac:dyDescent="0.25">
      <c r="A966652" s="1" t="s">
        <v>4</v>
      </c>
      <c r="B966652" s="7">
        <v>2007</v>
      </c>
      <c r="C966652" s="7">
        <v>2007</v>
      </c>
      <c r="D966652" s="7">
        <v>2008</v>
      </c>
      <c r="E966652" s="7">
        <v>2008</v>
      </c>
      <c r="F966652" s="7">
        <v>2008</v>
      </c>
      <c r="G966652" s="7">
        <v>2008</v>
      </c>
      <c r="H966652" s="7">
        <v>2008</v>
      </c>
      <c r="I966652" s="7">
        <v>2009</v>
      </c>
      <c r="J966652" s="7">
        <v>2010</v>
      </c>
      <c r="K966652" s="7">
        <v>2010</v>
      </c>
      <c r="L966652" s="7">
        <v>2010</v>
      </c>
      <c r="M966652" s="7">
        <v>2010</v>
      </c>
      <c r="N966652" s="7">
        <v>2011</v>
      </c>
      <c r="O966652" s="7">
        <v>2011</v>
      </c>
      <c r="P966652" s="13">
        <v>2012</v>
      </c>
      <c r="Q966652" s="7">
        <v>2012</v>
      </c>
      <c r="R966652" s="7">
        <v>2012</v>
      </c>
      <c r="S966652" s="7">
        <v>2012</v>
      </c>
      <c r="T966652" s="13">
        <v>2012</v>
      </c>
      <c r="U966652" s="13">
        <v>2015</v>
      </c>
      <c r="V966652" s="13">
        <v>2015</v>
      </c>
      <c r="W966652" s="7">
        <v>2016</v>
      </c>
      <c r="X966652" s="13">
        <v>2016</v>
      </c>
      <c r="Y966652" s="7">
        <v>2016</v>
      </c>
      <c r="Z966652" s="7">
        <v>2017</v>
      </c>
      <c r="AA966652" s="7">
        <v>2017</v>
      </c>
      <c r="AB966652" s="7">
        <v>2017</v>
      </c>
      <c r="AC966652" s="7">
        <v>2019</v>
      </c>
      <c r="AD966652" s="7">
        <v>2019</v>
      </c>
      <c r="AE966652" s="7">
        <v>2019</v>
      </c>
      <c r="AF966652" s="7">
        <v>2002</v>
      </c>
      <c r="AG966652" s="7">
        <v>2003</v>
      </c>
      <c r="AH966652" s="7">
        <v>1988</v>
      </c>
      <c r="AI966652" s="7">
        <v>1989</v>
      </c>
      <c r="AJ966652" s="7">
        <v>1994</v>
      </c>
      <c r="AK966652" s="7">
        <v>1995</v>
      </c>
      <c r="AL966652" s="7">
        <v>2002</v>
      </c>
      <c r="AM966652" s="7">
        <v>2003</v>
      </c>
      <c r="AN966652" s="7">
        <v>2003</v>
      </c>
      <c r="AO966652" s="7">
        <v>2005</v>
      </c>
      <c r="AP966652" s="7">
        <v>2007</v>
      </c>
      <c r="AQ966652" s="7">
        <v>2007</v>
      </c>
      <c r="AR966652" s="7">
        <v>2007</v>
      </c>
      <c r="AS966652" s="7">
        <v>2007</v>
      </c>
      <c r="AT966652" s="7">
        <v>2007</v>
      </c>
      <c r="AU966652" s="7">
        <v>2007</v>
      </c>
      <c r="AV966652" s="7">
        <v>2007</v>
      </c>
      <c r="AW966652" s="7">
        <v>2007</v>
      </c>
      <c r="AX966652" s="7">
        <v>2007</v>
      </c>
      <c r="AY966652" s="7">
        <v>2007</v>
      </c>
      <c r="AZ966652" s="7">
        <v>2008</v>
      </c>
      <c r="BA966652" s="7">
        <v>2008</v>
      </c>
      <c r="BB966652" s="7">
        <v>2008</v>
      </c>
      <c r="BC966652" s="7">
        <v>2008</v>
      </c>
      <c r="BD966652" s="7">
        <v>2008</v>
      </c>
      <c r="BE966652" s="7">
        <v>2009</v>
      </c>
      <c r="BF966652" s="7">
        <v>2009</v>
      </c>
      <c r="BG966652" s="7">
        <v>2009</v>
      </c>
      <c r="BH966652" s="7">
        <v>2010</v>
      </c>
      <c r="BI966652" s="7">
        <v>2010</v>
      </c>
      <c r="BJ966652" s="7">
        <v>2010</v>
      </c>
      <c r="BK966652" s="7">
        <v>2010</v>
      </c>
      <c r="BL966652" s="7">
        <v>2010</v>
      </c>
      <c r="BM966652" s="7">
        <v>2010</v>
      </c>
      <c r="BN966652" s="7">
        <v>2011</v>
      </c>
      <c r="BO966652" s="7">
        <v>2011</v>
      </c>
      <c r="BP966652" s="7">
        <v>2011</v>
      </c>
      <c r="BQ966652" s="7">
        <v>2011</v>
      </c>
      <c r="BR966652" s="7">
        <v>2011</v>
      </c>
      <c r="BS966652" s="7">
        <v>2011</v>
      </c>
      <c r="BT966652" s="7">
        <v>2011</v>
      </c>
      <c r="BU966652" s="13">
        <v>2012</v>
      </c>
      <c r="BV966652" s="13">
        <v>2013</v>
      </c>
      <c r="BW966652" s="13">
        <v>2013</v>
      </c>
      <c r="BX966652" s="13">
        <v>2013</v>
      </c>
      <c r="BY966652" s="13">
        <v>2014</v>
      </c>
      <c r="BZ966652" s="13">
        <v>2014</v>
      </c>
      <c r="CA966652" s="13">
        <v>2015</v>
      </c>
      <c r="CB966652" s="13">
        <v>2015</v>
      </c>
      <c r="CC966652" s="13">
        <v>2015</v>
      </c>
      <c r="CD966652" s="13">
        <v>2016</v>
      </c>
      <c r="CE966652" s="7">
        <v>2017</v>
      </c>
      <c r="CF966652" s="7">
        <v>2017</v>
      </c>
      <c r="CG966652" s="7">
        <v>2018</v>
      </c>
      <c r="CH966652" s="7">
        <v>2018</v>
      </c>
      <c r="CI966652" s="7">
        <v>2018</v>
      </c>
      <c r="CJ966652" s="7">
        <v>2018</v>
      </c>
      <c r="CK966652" s="7">
        <v>2019</v>
      </c>
      <c r="CL966652" s="7">
        <v>2019</v>
      </c>
    </row>
    <row r="966653" spans="1:90" x14ac:dyDescent="0.25">
      <c r="A966653" s="1" t="s">
        <v>5</v>
      </c>
      <c r="B966653" s="14">
        <v>39347</v>
      </c>
      <c r="C966653" s="14">
        <v>39225</v>
      </c>
      <c r="D966653" s="14">
        <v>39701</v>
      </c>
      <c r="E966653" s="14">
        <v>39671</v>
      </c>
      <c r="F966653" s="14">
        <v>39606</v>
      </c>
      <c r="G966653" s="14">
        <v>39675</v>
      </c>
      <c r="H966653" s="14">
        <v>39671</v>
      </c>
      <c r="I966653" s="14">
        <v>40023</v>
      </c>
      <c r="J966653" s="14">
        <v>40258</v>
      </c>
      <c r="K966653" s="14">
        <v>40298</v>
      </c>
      <c r="L966653" s="14">
        <v>40375</v>
      </c>
      <c r="M966653" s="14">
        <v>40543</v>
      </c>
      <c r="N966653" s="14">
        <v>40844</v>
      </c>
      <c r="O966653" s="14">
        <v>40825</v>
      </c>
      <c r="P966653" s="14">
        <v>41185</v>
      </c>
      <c r="Q966653" s="14">
        <v>41106</v>
      </c>
      <c r="R966653" s="14">
        <v>41056</v>
      </c>
      <c r="S966653" s="14">
        <v>41048</v>
      </c>
      <c r="T966653" s="14">
        <v>41220</v>
      </c>
      <c r="U966653" s="14">
        <v>42202</v>
      </c>
      <c r="V966653" s="14">
        <v>42234</v>
      </c>
      <c r="W966653" s="14">
        <v>42709</v>
      </c>
      <c r="X966653" s="14">
        <v>42518</v>
      </c>
      <c r="Y966653" s="14">
        <v>42626</v>
      </c>
      <c r="Z966653" s="14">
        <v>42987</v>
      </c>
      <c r="AA966653" s="14">
        <v>43031</v>
      </c>
      <c r="AB966653" s="14">
        <v>42875</v>
      </c>
      <c r="AC966653" s="14">
        <v>43635</v>
      </c>
      <c r="AD966653" s="14">
        <v>43650</v>
      </c>
      <c r="AE966653" s="14">
        <v>43678</v>
      </c>
      <c r="AF966653" s="14">
        <v>37421</v>
      </c>
      <c r="AG966653" s="14">
        <v>37911</v>
      </c>
      <c r="AH966653" s="14">
        <v>32381</v>
      </c>
      <c r="AI966653" s="14">
        <v>32740</v>
      </c>
      <c r="AJ966653" s="14">
        <v>34498</v>
      </c>
      <c r="AK966653" s="14">
        <v>34849</v>
      </c>
      <c r="AL966653" s="14">
        <v>37461</v>
      </c>
      <c r="AM966653" s="14">
        <v>37949</v>
      </c>
      <c r="AN966653" s="14">
        <v>37916</v>
      </c>
      <c r="AO966653" s="14">
        <v>38608</v>
      </c>
      <c r="AP966653" s="14">
        <v>39319</v>
      </c>
      <c r="AQ966653" s="14">
        <v>39229</v>
      </c>
      <c r="AR966653" s="14">
        <v>39264</v>
      </c>
      <c r="AS966653" s="14">
        <v>39311</v>
      </c>
      <c r="AT966653" s="14">
        <v>39305</v>
      </c>
      <c r="AU966653" s="14">
        <v>39411</v>
      </c>
      <c r="AV966653" s="14">
        <v>39266</v>
      </c>
      <c r="AW966653" s="14">
        <v>39336</v>
      </c>
      <c r="AX966653" s="14">
        <v>39259</v>
      </c>
      <c r="AY966653" s="14">
        <v>39379</v>
      </c>
      <c r="AZ966653" s="14">
        <v>39671</v>
      </c>
      <c r="BA966653" s="14">
        <v>39571</v>
      </c>
      <c r="BB966653" s="14">
        <v>39671</v>
      </c>
      <c r="BC966653" s="14">
        <v>39709</v>
      </c>
      <c r="BD966653" s="14">
        <v>39615</v>
      </c>
      <c r="BE966653" s="14">
        <v>39980</v>
      </c>
      <c r="BF966653" s="14">
        <v>40026</v>
      </c>
      <c r="BG966653" s="14">
        <v>40071</v>
      </c>
      <c r="BH966653" s="14">
        <v>40279</v>
      </c>
      <c r="BI966653" s="14">
        <v>40390</v>
      </c>
      <c r="BJ966653" s="14">
        <v>40338</v>
      </c>
      <c r="BK966653" s="14">
        <v>40339</v>
      </c>
      <c r="BL966653" s="14">
        <v>40246</v>
      </c>
      <c r="BM966653" s="14">
        <v>40419</v>
      </c>
      <c r="BN966653" s="14">
        <v>40856</v>
      </c>
      <c r="BO966653" s="14">
        <v>40736</v>
      </c>
      <c r="BP966653" s="14">
        <v>40640</v>
      </c>
      <c r="BQ966653" s="14">
        <v>40764</v>
      </c>
      <c r="BR966653" s="14">
        <v>40682</v>
      </c>
      <c r="BS966653" s="14">
        <v>40796</v>
      </c>
      <c r="BT966653" s="14">
        <v>40702</v>
      </c>
      <c r="BU966653" s="14">
        <v>41218</v>
      </c>
      <c r="BV966653" s="14">
        <v>41519</v>
      </c>
      <c r="BW966653" s="14">
        <v>41483</v>
      </c>
      <c r="BX966653" s="14">
        <v>41532</v>
      </c>
      <c r="BY966653" s="14">
        <v>41910</v>
      </c>
      <c r="BZ966653" s="14">
        <v>41858</v>
      </c>
      <c r="CA966653" s="14">
        <v>42210</v>
      </c>
      <c r="CB966653" s="14">
        <v>42150</v>
      </c>
      <c r="CC966653" s="14">
        <v>42155</v>
      </c>
      <c r="CD966653" s="14">
        <v>42549</v>
      </c>
      <c r="CE966653" s="14">
        <v>43067</v>
      </c>
      <c r="CF966653" s="14">
        <v>42997</v>
      </c>
      <c r="CG966653" s="15">
        <v>43303</v>
      </c>
      <c r="CH966653" s="15">
        <v>43310</v>
      </c>
      <c r="CI966653" s="15">
        <v>43240</v>
      </c>
      <c r="CJ966653" s="15">
        <v>43291</v>
      </c>
      <c r="CK966653" s="14">
        <v>43662</v>
      </c>
      <c r="CL966653" s="15">
        <v>43563</v>
      </c>
    </row>
    <row r="966654" spans="1:90" x14ac:dyDescent="0.25">
      <c r="A966654" s="1" t="s">
        <v>6</v>
      </c>
      <c r="B966654" s="7" t="s">
        <v>68</v>
      </c>
      <c r="C966654" s="7" t="s">
        <v>72</v>
      </c>
      <c r="D966654" s="13" t="s">
        <v>74</v>
      </c>
      <c r="E966654" s="7" t="s">
        <v>78</v>
      </c>
      <c r="F966654" s="7" t="s">
        <v>80</v>
      </c>
      <c r="G966654" s="7" t="s">
        <v>82</v>
      </c>
      <c r="H966654" s="7" t="s">
        <v>84</v>
      </c>
      <c r="I966654" s="13" t="s">
        <v>62</v>
      </c>
      <c r="J966654" s="13" t="s">
        <v>88</v>
      </c>
      <c r="K966654" s="13" t="s">
        <v>74</v>
      </c>
      <c r="L966654" s="13" t="s">
        <v>63</v>
      </c>
      <c r="M966654" s="13" t="s">
        <v>92</v>
      </c>
      <c r="N966654" s="13" t="s">
        <v>60</v>
      </c>
      <c r="O966654" s="13" t="s">
        <v>95</v>
      </c>
      <c r="P966654" s="13" t="s">
        <v>60</v>
      </c>
      <c r="Q966654" s="13" t="s">
        <v>98</v>
      </c>
      <c r="R966654" s="13" t="s">
        <v>101</v>
      </c>
      <c r="S966654" s="13" t="s">
        <v>65</v>
      </c>
      <c r="T966654" s="13" t="s">
        <v>58</v>
      </c>
      <c r="U966654" s="13" t="s">
        <v>64</v>
      </c>
      <c r="V966654" s="13" t="s">
        <v>107</v>
      </c>
      <c r="W966654" s="13" t="s">
        <v>109</v>
      </c>
      <c r="X966654" s="13" t="s">
        <v>107</v>
      </c>
      <c r="Y966654" s="13" t="s">
        <v>55</v>
      </c>
      <c r="Z966654" s="11" t="s">
        <v>64</v>
      </c>
      <c r="AA966654" s="11" t="s">
        <v>114</v>
      </c>
      <c r="AB966654" s="11" t="s">
        <v>116</v>
      </c>
      <c r="AC966654" s="7" t="s">
        <v>114</v>
      </c>
      <c r="AD966654" s="7" t="s">
        <v>64</v>
      </c>
      <c r="AE966654" s="7" t="s">
        <v>58</v>
      </c>
      <c r="AF966654" s="7" t="s">
        <v>59</v>
      </c>
      <c r="AG966654" s="7" t="s">
        <v>124</v>
      </c>
      <c r="AH966654" s="7" t="s">
        <v>82</v>
      </c>
      <c r="AI966654" s="7" t="s">
        <v>128</v>
      </c>
      <c r="AJ966654" s="7" t="s">
        <v>82</v>
      </c>
      <c r="AK966654" s="7" t="s">
        <v>131</v>
      </c>
      <c r="AL966654" s="7" t="s">
        <v>82</v>
      </c>
      <c r="AM966654" s="7" t="s">
        <v>62</v>
      </c>
      <c r="AN966654" s="7" t="s">
        <v>63</v>
      </c>
      <c r="AO966654" s="7" t="s">
        <v>107</v>
      </c>
      <c r="AP966654" s="7" t="s">
        <v>60</v>
      </c>
      <c r="AQ966654" s="7" t="s">
        <v>74</v>
      </c>
      <c r="AR966654" s="7" t="s">
        <v>144</v>
      </c>
      <c r="AS966654" s="7" t="s">
        <v>78</v>
      </c>
      <c r="AT966654" s="13" t="s">
        <v>144</v>
      </c>
      <c r="AU966654" s="7" t="s">
        <v>65</v>
      </c>
      <c r="AV966654" s="7" t="s">
        <v>150</v>
      </c>
      <c r="AW966654" s="7" t="s">
        <v>63</v>
      </c>
      <c r="AX966654" s="7" t="s">
        <v>154</v>
      </c>
      <c r="AY966654" s="7" t="s">
        <v>156</v>
      </c>
      <c r="AZ966654" s="7" t="s">
        <v>144</v>
      </c>
      <c r="BA966654" s="7" t="s">
        <v>61</v>
      </c>
      <c r="BB966654" s="7" t="s">
        <v>116</v>
      </c>
      <c r="BC966654" s="7" t="s">
        <v>82</v>
      </c>
      <c r="BD966654" s="7" t="s">
        <v>107</v>
      </c>
      <c r="BE966654" s="13" t="s">
        <v>74</v>
      </c>
      <c r="BF966654" s="13" t="s">
        <v>82</v>
      </c>
      <c r="BG966654" s="13" t="s">
        <v>66</v>
      </c>
      <c r="BH966654" s="13" t="s">
        <v>63</v>
      </c>
      <c r="BI966654" s="13" t="s">
        <v>82</v>
      </c>
      <c r="BJ966654" s="13" t="s">
        <v>74</v>
      </c>
      <c r="BK966654" s="13" t="s">
        <v>63</v>
      </c>
      <c r="BL966654" s="13" t="s">
        <v>172</v>
      </c>
      <c r="BM966654" s="13" t="s">
        <v>82</v>
      </c>
      <c r="BN966654" s="13" t="s">
        <v>175</v>
      </c>
      <c r="BO966654" s="13" t="s">
        <v>177</v>
      </c>
      <c r="BP966654" s="13" t="s">
        <v>82</v>
      </c>
      <c r="BQ966654" s="13" t="s">
        <v>180</v>
      </c>
      <c r="BR966654" s="13" t="s">
        <v>182</v>
      </c>
      <c r="BS966654" s="13" t="s">
        <v>59</v>
      </c>
      <c r="BT966654" s="13" t="s">
        <v>59</v>
      </c>
      <c r="BU966654" s="13" t="s">
        <v>186</v>
      </c>
      <c r="BV966654" s="13" t="s">
        <v>124</v>
      </c>
      <c r="BW966654" s="13" t="s">
        <v>107</v>
      </c>
      <c r="BX966654" s="13" t="s">
        <v>107</v>
      </c>
      <c r="BY966654" s="13" t="s">
        <v>191</v>
      </c>
      <c r="BZ966654" s="13" t="s">
        <v>64</v>
      </c>
      <c r="CA966654" s="13" t="s">
        <v>124</v>
      </c>
      <c r="CB966654" s="13" t="s">
        <v>72</v>
      </c>
      <c r="CC966654" s="13" t="s">
        <v>63</v>
      </c>
      <c r="CD966654" s="13" t="s">
        <v>64</v>
      </c>
      <c r="CE966654" s="11" t="s">
        <v>114</v>
      </c>
      <c r="CF966654" s="11" t="s">
        <v>61</v>
      </c>
      <c r="CG966654" s="7" t="s">
        <v>201</v>
      </c>
      <c r="CH966654" s="7" t="s">
        <v>203</v>
      </c>
      <c r="CI966654" s="7" t="s">
        <v>144</v>
      </c>
      <c r="CJ966654" s="7" t="s">
        <v>207</v>
      </c>
      <c r="CK966654" s="7" t="s">
        <v>101</v>
      </c>
      <c r="CL966654" s="7" t="s">
        <v>65</v>
      </c>
    </row>
    <row r="966655" spans="1:90" x14ac:dyDescent="0.25">
      <c r="A966655" s="1" t="s">
        <v>7</v>
      </c>
      <c r="B966655" s="7" t="s">
        <v>69</v>
      </c>
      <c r="C966655" s="7" t="s">
        <v>69</v>
      </c>
      <c r="D966655" s="7" t="s">
        <v>75</v>
      </c>
      <c r="E966655" s="7" t="s">
        <v>75</v>
      </c>
      <c r="F966655" s="7" t="s">
        <v>69</v>
      </c>
      <c r="G966655" s="7" t="s">
        <v>75</v>
      </c>
      <c r="I966655" s="7" t="s">
        <v>69</v>
      </c>
      <c r="J966655" s="7" t="s">
        <v>75</v>
      </c>
      <c r="K966655" s="7" t="s">
        <v>75</v>
      </c>
      <c r="L966655" s="7" t="s">
        <v>75</v>
      </c>
      <c r="M966655" s="7" t="s">
        <v>75</v>
      </c>
      <c r="N966655" s="7" t="s">
        <v>75</v>
      </c>
      <c r="O966655" s="7" t="s">
        <v>75</v>
      </c>
      <c r="P966655" s="7" t="s">
        <v>75</v>
      </c>
      <c r="Q966655" s="7" t="s">
        <v>69</v>
      </c>
      <c r="R966655" s="7" t="s">
        <v>75</v>
      </c>
      <c r="S966655" s="13" t="s">
        <v>75</v>
      </c>
      <c r="T966655" s="7" t="s">
        <v>75</v>
      </c>
      <c r="U966655" s="7" t="s">
        <v>75</v>
      </c>
      <c r="V966655" s="7" t="s">
        <v>69</v>
      </c>
      <c r="W966655" s="7" t="s">
        <v>75</v>
      </c>
      <c r="X966655" s="7" t="s">
        <v>69</v>
      </c>
      <c r="Y966655" s="7" t="s">
        <v>75</v>
      </c>
      <c r="Z966655" s="7" t="s">
        <v>75</v>
      </c>
      <c r="AA966655" s="7" t="s">
        <v>75</v>
      </c>
      <c r="AB966655" s="11" t="s">
        <v>75</v>
      </c>
      <c r="AC966655" s="7" t="s">
        <v>75</v>
      </c>
      <c r="AD966655" s="7" t="s">
        <v>75</v>
      </c>
      <c r="AE966655" s="7" t="s">
        <v>75</v>
      </c>
      <c r="AF966655" s="7" t="s">
        <v>75</v>
      </c>
      <c r="AG966655" s="7" t="s">
        <v>69</v>
      </c>
      <c r="AH966655" s="7" t="s">
        <v>75</v>
      </c>
      <c r="AI966655" s="7" t="s">
        <v>69</v>
      </c>
      <c r="AJ966655" s="7" t="s">
        <v>75</v>
      </c>
      <c r="AK966655" s="7" t="s">
        <v>75</v>
      </c>
      <c r="AL966655" s="7" t="s">
        <v>75</v>
      </c>
      <c r="AM966655" s="7" t="s">
        <v>69</v>
      </c>
      <c r="AN966655" s="7" t="s">
        <v>75</v>
      </c>
      <c r="AO966655" s="7" t="s">
        <v>69</v>
      </c>
      <c r="AP966655" s="7" t="s">
        <v>75</v>
      </c>
      <c r="AQ966655" s="7" t="s">
        <v>75</v>
      </c>
      <c r="AR966655" s="7" t="s">
        <v>75</v>
      </c>
      <c r="AS966655" s="7" t="s">
        <v>75</v>
      </c>
      <c r="AT966655" s="7" t="s">
        <v>75</v>
      </c>
      <c r="AU966655" s="7" t="s">
        <v>75</v>
      </c>
      <c r="AV966655" s="7" t="s">
        <v>69</v>
      </c>
      <c r="AW966655" s="7" t="s">
        <v>75</v>
      </c>
      <c r="AX966655" s="7" t="s">
        <v>69</v>
      </c>
      <c r="AY966655" s="7" t="s">
        <v>75</v>
      </c>
      <c r="AZ966655" s="7" t="s">
        <v>75</v>
      </c>
      <c r="BA966655" s="7" t="s">
        <v>75</v>
      </c>
      <c r="BB966655" s="7" t="s">
        <v>75</v>
      </c>
      <c r="BC966655" s="7" t="s">
        <v>75</v>
      </c>
      <c r="BD966655" s="7" t="s">
        <v>69</v>
      </c>
      <c r="BE966655" s="7" t="s">
        <v>75</v>
      </c>
      <c r="BF966655" s="7" t="s">
        <v>75</v>
      </c>
      <c r="BG966655" s="7" t="s">
        <v>75</v>
      </c>
      <c r="BH966655" s="7" t="s">
        <v>75</v>
      </c>
      <c r="BI966655" s="7" t="s">
        <v>75</v>
      </c>
      <c r="BJ966655" s="7" t="s">
        <v>75</v>
      </c>
      <c r="BK966655" s="7" t="s">
        <v>75</v>
      </c>
      <c r="BL966655" s="7" t="s">
        <v>75</v>
      </c>
      <c r="BM966655" s="7" t="s">
        <v>75</v>
      </c>
      <c r="BN966655" s="7" t="s">
        <v>69</v>
      </c>
      <c r="BO966655" s="13"/>
      <c r="BP966655" s="7" t="s">
        <v>75</v>
      </c>
      <c r="BQ966655" s="7" t="s">
        <v>75</v>
      </c>
      <c r="BR966655" s="7" t="s">
        <v>75</v>
      </c>
      <c r="BS966655" s="7" t="s">
        <v>75</v>
      </c>
      <c r="BT966655" s="7" t="s">
        <v>75</v>
      </c>
      <c r="BU966655" s="7" t="s">
        <v>75</v>
      </c>
      <c r="BV966655" s="7" t="s">
        <v>69</v>
      </c>
      <c r="BW966655" s="7" t="s">
        <v>69</v>
      </c>
      <c r="BX966655" s="7" t="s">
        <v>69</v>
      </c>
      <c r="BY966655" s="7" t="s">
        <v>75</v>
      </c>
      <c r="BZ966655" s="7" t="s">
        <v>75</v>
      </c>
      <c r="CA966655" s="7" t="s">
        <v>69</v>
      </c>
      <c r="CB966655" s="7" t="s">
        <v>69</v>
      </c>
      <c r="CC966655" s="7" t="s">
        <v>75</v>
      </c>
      <c r="CD966655" s="7" t="s">
        <v>75</v>
      </c>
      <c r="CE966655" s="7" t="s">
        <v>75</v>
      </c>
      <c r="CF966655" s="7" t="s">
        <v>75</v>
      </c>
      <c r="CG966655" s="7" t="s">
        <v>75</v>
      </c>
      <c r="CH966655" s="7" t="s">
        <v>69</v>
      </c>
      <c r="CI966655" s="7" t="s">
        <v>75</v>
      </c>
      <c r="CJ966655" s="7" t="s">
        <v>75</v>
      </c>
      <c r="CK966655" s="7" t="s">
        <v>75</v>
      </c>
      <c r="CL966655" s="7" t="s">
        <v>75</v>
      </c>
    </row>
    <row r="966656" spans="1:90" x14ac:dyDescent="0.25">
      <c r="A966656" s="1" t="s">
        <v>8</v>
      </c>
      <c r="B966656" s="13" t="s">
        <v>70</v>
      </c>
      <c r="C966656" s="7" t="s">
        <v>70</v>
      </c>
      <c r="D966656" s="11" t="s">
        <v>76</v>
      </c>
      <c r="E966656" s="11" t="s">
        <v>76</v>
      </c>
      <c r="F966656" s="11" t="s">
        <v>70</v>
      </c>
      <c r="G966656" s="11" t="s">
        <v>76</v>
      </c>
      <c r="H966656" s="11" t="s">
        <v>85</v>
      </c>
      <c r="I966656" s="11" t="s">
        <v>70</v>
      </c>
      <c r="J966656" s="11" t="s">
        <v>76</v>
      </c>
      <c r="K966656" s="11" t="s">
        <v>76</v>
      </c>
      <c r="L966656" s="11" t="s">
        <v>76</v>
      </c>
      <c r="M966656" s="13" t="s">
        <v>76</v>
      </c>
      <c r="N966656" s="11" t="s">
        <v>76</v>
      </c>
      <c r="O966656" s="11" t="s">
        <v>76</v>
      </c>
      <c r="P966656" s="11" t="s">
        <v>76</v>
      </c>
      <c r="Q966656" s="11" t="s">
        <v>99</v>
      </c>
      <c r="R966656" s="13" t="s">
        <v>76</v>
      </c>
      <c r="S966656" s="13" t="s">
        <v>76</v>
      </c>
      <c r="T966656" s="11" t="s">
        <v>104</v>
      </c>
      <c r="U966656" s="11" t="s">
        <v>76</v>
      </c>
      <c r="V966656" s="11" t="s">
        <v>70</v>
      </c>
      <c r="W966656" s="11" t="s">
        <v>104</v>
      </c>
      <c r="X966656" s="11" t="s">
        <v>70</v>
      </c>
      <c r="Y966656" s="11" t="s">
        <v>76</v>
      </c>
      <c r="Z966656" s="11" t="s">
        <v>76</v>
      </c>
      <c r="AA966656" s="11" t="s">
        <v>76</v>
      </c>
      <c r="AB966656" s="11" t="s">
        <v>76</v>
      </c>
      <c r="AC966656" s="11" t="s">
        <v>76</v>
      </c>
      <c r="AD966656" s="11" t="s">
        <v>76</v>
      </c>
      <c r="AE966656" s="11" t="s">
        <v>104</v>
      </c>
      <c r="AF966656" s="11" t="s">
        <v>76</v>
      </c>
      <c r="AG966656" s="11" t="s">
        <v>70</v>
      </c>
      <c r="AH966656" s="11" t="s">
        <v>76</v>
      </c>
      <c r="AI966656" s="11" t="s">
        <v>99</v>
      </c>
      <c r="AJ966656" s="11" t="s">
        <v>76</v>
      </c>
      <c r="AK966656" s="11" t="s">
        <v>76</v>
      </c>
      <c r="AL966656" s="11" t="s">
        <v>76</v>
      </c>
      <c r="AM966656" s="11" t="s">
        <v>70</v>
      </c>
      <c r="AN966656" s="11" t="s">
        <v>76</v>
      </c>
      <c r="AO966656" s="11" t="s">
        <v>70</v>
      </c>
      <c r="AP966656" s="11" t="s">
        <v>76</v>
      </c>
      <c r="AQ966656" s="11" t="s">
        <v>76</v>
      </c>
      <c r="AR966656" s="11" t="s">
        <v>76</v>
      </c>
      <c r="AS966656" s="11" t="s">
        <v>76</v>
      </c>
      <c r="AT966656" s="11" t="s">
        <v>76</v>
      </c>
      <c r="AU966656" s="13" t="s">
        <v>76</v>
      </c>
      <c r="AV966656" s="7" t="s">
        <v>151</v>
      </c>
      <c r="AW966656" s="11" t="s">
        <v>76</v>
      </c>
      <c r="AX966656" s="13" t="s">
        <v>151</v>
      </c>
      <c r="AY966656" s="11" t="s">
        <v>76</v>
      </c>
      <c r="AZ966656" s="11" t="s">
        <v>76</v>
      </c>
      <c r="BA966656" s="11" t="s">
        <v>104</v>
      </c>
      <c r="BB966656" s="11" t="s">
        <v>76</v>
      </c>
      <c r="BC966656" s="11" t="s">
        <v>76</v>
      </c>
      <c r="BD966656" s="11" t="s">
        <v>70</v>
      </c>
      <c r="BE966656" s="11" t="s">
        <v>76</v>
      </c>
      <c r="BF966656" s="11" t="s">
        <v>76</v>
      </c>
      <c r="BG966656" s="11" t="s">
        <v>76</v>
      </c>
      <c r="BH966656" s="11" t="s">
        <v>76</v>
      </c>
      <c r="BI966656" s="11" t="s">
        <v>76</v>
      </c>
      <c r="BJ966656" s="11" t="s">
        <v>76</v>
      </c>
      <c r="BK966656" s="11" t="s">
        <v>76</v>
      </c>
      <c r="BL966656" s="11" t="s">
        <v>76</v>
      </c>
      <c r="BM966656" s="11" t="s">
        <v>76</v>
      </c>
      <c r="BN966656" s="11" t="s">
        <v>70</v>
      </c>
      <c r="BO966656" s="11" t="s">
        <v>85</v>
      </c>
      <c r="BP966656" s="11" t="s">
        <v>76</v>
      </c>
      <c r="BQ966656" s="11" t="s">
        <v>76</v>
      </c>
      <c r="BR966656" s="11" t="s">
        <v>76</v>
      </c>
      <c r="BS966656" s="11" t="s">
        <v>76</v>
      </c>
      <c r="BT966656" s="11" t="s">
        <v>76</v>
      </c>
      <c r="BU966656" s="11" t="s">
        <v>76</v>
      </c>
      <c r="BV966656" s="11" t="s">
        <v>70</v>
      </c>
      <c r="BW966656" s="11" t="s">
        <v>70</v>
      </c>
      <c r="BX966656" s="11" t="s">
        <v>70</v>
      </c>
      <c r="BY966656" s="11" t="s">
        <v>104</v>
      </c>
      <c r="BZ966656" s="11" t="s">
        <v>76</v>
      </c>
      <c r="CA966656" s="11" t="s">
        <v>70</v>
      </c>
      <c r="CB966656" s="11" t="s">
        <v>70</v>
      </c>
      <c r="CC966656" s="11" t="s">
        <v>76</v>
      </c>
      <c r="CD966656" s="11" t="s">
        <v>76</v>
      </c>
      <c r="CE966656" s="11" t="s">
        <v>76</v>
      </c>
      <c r="CF966656" s="11" t="s">
        <v>104</v>
      </c>
      <c r="CG966656" s="11" t="s">
        <v>76</v>
      </c>
      <c r="CH966656" s="11" t="s">
        <v>151</v>
      </c>
      <c r="CI966656" s="11" t="s">
        <v>76</v>
      </c>
      <c r="CJ966656" s="11" t="s">
        <v>76</v>
      </c>
      <c r="CK966656" s="11" t="s">
        <v>76</v>
      </c>
      <c r="CL966656" s="11" t="s">
        <v>76</v>
      </c>
    </row>
    <row r="966657" spans="1:90" x14ac:dyDescent="0.25">
      <c r="A966657" s="1" t="s">
        <v>9</v>
      </c>
      <c r="AI966657" s="7" t="s">
        <v>56</v>
      </c>
      <c r="AK966657" s="7" t="s">
        <v>56</v>
      </c>
      <c r="AL966657" s="7" t="s">
        <v>56</v>
      </c>
      <c r="AM966657" s="7" t="s">
        <v>56</v>
      </c>
      <c r="AN966657" s="7" t="s">
        <v>56</v>
      </c>
      <c r="AO966657" s="7" t="s">
        <v>56</v>
      </c>
      <c r="AT966657" s="13"/>
      <c r="AY966657" s="7" t="s">
        <v>56</v>
      </c>
      <c r="AZ966657" s="7" t="s">
        <v>56</v>
      </c>
      <c r="BA966657" s="7" t="s">
        <v>56</v>
      </c>
      <c r="BC966657" s="7" t="s">
        <v>56</v>
      </c>
      <c r="BG966657" s="13" t="s">
        <v>56</v>
      </c>
      <c r="BL966657" s="13" t="s">
        <v>56</v>
      </c>
      <c r="BM966657" s="13"/>
      <c r="BO966657" s="13"/>
      <c r="BQ966657" s="13"/>
      <c r="BR966657" s="13" t="s">
        <v>56</v>
      </c>
      <c r="BS966657" s="13" t="s">
        <v>56</v>
      </c>
      <c r="BY966657" s="7" t="s">
        <v>56</v>
      </c>
      <c r="CL966657" s="7" t="s">
        <v>56</v>
      </c>
    </row>
    <row r="966658" spans="1:90" x14ac:dyDescent="0.25">
      <c r="A966658" s="1" t="s">
        <v>10</v>
      </c>
      <c r="B966658" s="13" t="s">
        <v>56</v>
      </c>
      <c r="C966658" s="7" t="s">
        <v>56</v>
      </c>
      <c r="D966658" s="13" t="s">
        <v>56</v>
      </c>
      <c r="E966658" s="13" t="s">
        <v>56</v>
      </c>
      <c r="F966658" s="13" t="s">
        <v>56</v>
      </c>
      <c r="G966658" s="13" t="s">
        <v>56</v>
      </c>
      <c r="H966658" s="13" t="s">
        <v>56</v>
      </c>
      <c r="I966658" s="13" t="s">
        <v>56</v>
      </c>
      <c r="J966658" s="13" t="s">
        <v>56</v>
      </c>
      <c r="K966658" s="13" t="s">
        <v>56</v>
      </c>
      <c r="L966658" s="13" t="s">
        <v>56</v>
      </c>
      <c r="M966658" s="13" t="s">
        <v>56</v>
      </c>
      <c r="N966658" s="13" t="s">
        <v>56</v>
      </c>
      <c r="O966658" s="13" t="s">
        <v>56</v>
      </c>
      <c r="P966658" s="13" t="s">
        <v>56</v>
      </c>
      <c r="Q966658" s="13" t="s">
        <v>56</v>
      </c>
      <c r="R966658" s="13" t="s">
        <v>56</v>
      </c>
      <c r="S966658" s="13" t="s">
        <v>56</v>
      </c>
      <c r="T966658" s="7" t="s">
        <v>56</v>
      </c>
      <c r="U966658" s="7" t="s">
        <v>56</v>
      </c>
      <c r="V966658" s="7" t="s">
        <v>56</v>
      </c>
      <c r="W966658" s="7" t="s">
        <v>56</v>
      </c>
      <c r="X966658" s="7" t="s">
        <v>56</v>
      </c>
      <c r="Y966658" s="7" t="s">
        <v>56</v>
      </c>
      <c r="Z966658" s="7" t="s">
        <v>56</v>
      </c>
      <c r="AA966658" s="7" t="s">
        <v>56</v>
      </c>
      <c r="AB966658" s="7" t="s">
        <v>56</v>
      </c>
      <c r="AC966658" s="7" t="s">
        <v>56</v>
      </c>
      <c r="AD966658" s="7" t="s">
        <v>56</v>
      </c>
      <c r="AE966658" s="7" t="s">
        <v>56</v>
      </c>
      <c r="AS966658" s="13"/>
      <c r="BE966658" s="13"/>
      <c r="BT966658" s="13"/>
    </row>
    <row r="966659" spans="1:90" x14ac:dyDescent="0.25">
      <c r="A966659" s="1" t="s">
        <v>11</v>
      </c>
      <c r="AF966659" s="7" t="s">
        <v>56</v>
      </c>
      <c r="AG966659" s="13" t="s">
        <v>56</v>
      </c>
      <c r="AH966659" s="7" t="s">
        <v>56</v>
      </c>
      <c r="AJ966659" s="13" t="s">
        <v>56</v>
      </c>
      <c r="AN966659" s="13"/>
      <c r="AP966659" s="13" t="s">
        <v>56</v>
      </c>
      <c r="AQ966659" s="13" t="s">
        <v>56</v>
      </c>
      <c r="AR966659" s="13" t="s">
        <v>56</v>
      </c>
      <c r="AS966659" s="7" t="s">
        <v>56</v>
      </c>
      <c r="AT966659" s="7" t="s">
        <v>56</v>
      </c>
      <c r="AU966659" s="13" t="s">
        <v>56</v>
      </c>
      <c r="AV966659" s="13" t="s">
        <v>56</v>
      </c>
      <c r="AW966659" s="13" t="s">
        <v>56</v>
      </c>
      <c r="AX966659" s="13" t="s">
        <v>56</v>
      </c>
      <c r="BB966659" s="13" t="s">
        <v>56</v>
      </c>
      <c r="BD966659" s="13" t="s">
        <v>56</v>
      </c>
      <c r="BE966659" s="13" t="s">
        <v>56</v>
      </c>
      <c r="BF966659" s="13" t="s">
        <v>56</v>
      </c>
      <c r="BH966659" s="7" t="s">
        <v>56</v>
      </c>
      <c r="BI966659" s="13" t="s">
        <v>56</v>
      </c>
      <c r="BJ966659" s="13" t="s">
        <v>56</v>
      </c>
      <c r="BK966659" s="13" t="s">
        <v>56</v>
      </c>
      <c r="BM966659" s="7" t="s">
        <v>56</v>
      </c>
      <c r="BN966659" s="13" t="s">
        <v>56</v>
      </c>
      <c r="BO966659" s="7" t="s">
        <v>56</v>
      </c>
      <c r="BP966659" s="7" t="s">
        <v>56</v>
      </c>
      <c r="BQ966659" s="7" t="s">
        <v>56</v>
      </c>
      <c r="BT966659" s="13" t="s">
        <v>56</v>
      </c>
      <c r="BU966659" s="13" t="s">
        <v>56</v>
      </c>
      <c r="BV966659" s="13" t="s">
        <v>56</v>
      </c>
      <c r="BW966659" s="13" t="s">
        <v>56</v>
      </c>
      <c r="BX966659" s="13" t="s">
        <v>56</v>
      </c>
      <c r="BZ966659" s="13" t="s">
        <v>56</v>
      </c>
      <c r="CA966659" s="7" t="s">
        <v>56</v>
      </c>
      <c r="CB966659" s="7" t="s">
        <v>56</v>
      </c>
      <c r="CC966659" s="7" t="s">
        <v>56</v>
      </c>
      <c r="CD966659" s="7" t="s">
        <v>56</v>
      </c>
      <c r="CE966659" s="7" t="s">
        <v>56</v>
      </c>
      <c r="CF966659" s="7" t="s">
        <v>56</v>
      </c>
      <c r="CG966659" s="7" t="s">
        <v>56</v>
      </c>
      <c r="CH966659" s="7" t="s">
        <v>56</v>
      </c>
      <c r="CI966659" s="7" t="s">
        <v>56</v>
      </c>
      <c r="CJ966659" s="7" t="s">
        <v>56</v>
      </c>
      <c r="CK966659" s="7" t="s">
        <v>56</v>
      </c>
    </row>
    <row r="966660" spans="1:90" x14ac:dyDescent="0.25">
      <c r="A966660" s="16" t="s">
        <v>12</v>
      </c>
      <c r="C966660" s="13"/>
      <c r="AF966660" s="7" t="s">
        <v>56</v>
      </c>
      <c r="AG966660" s="13" t="s">
        <v>56</v>
      </c>
      <c r="AH966660" s="7" t="s">
        <v>56</v>
      </c>
      <c r="AI966660" s="13" t="s">
        <v>56</v>
      </c>
      <c r="AJ966660" s="13" t="s">
        <v>56</v>
      </c>
      <c r="AK966660" s="13" t="s">
        <v>56</v>
      </c>
      <c r="AL966660" s="13" t="s">
        <v>56</v>
      </c>
      <c r="AM966660" s="13" t="s">
        <v>56</v>
      </c>
      <c r="AN966660" s="13" t="s">
        <v>56</v>
      </c>
      <c r="AO966660" s="13" t="s">
        <v>56</v>
      </c>
      <c r="AP966660" s="13" t="s">
        <v>56</v>
      </c>
      <c r="AQ966660" s="13" t="s">
        <v>56</v>
      </c>
      <c r="AR966660" s="13" t="s">
        <v>56</v>
      </c>
      <c r="AS966660" s="7" t="s">
        <v>56</v>
      </c>
      <c r="AT966660" s="7" t="s">
        <v>56</v>
      </c>
      <c r="AU966660" s="13" t="s">
        <v>56</v>
      </c>
      <c r="AV966660" s="13" t="s">
        <v>56</v>
      </c>
      <c r="AW966660" s="13" t="s">
        <v>56</v>
      </c>
      <c r="AX966660" s="13" t="s">
        <v>56</v>
      </c>
      <c r="AY966660" s="13" t="s">
        <v>56</v>
      </c>
      <c r="AZ966660" s="13" t="s">
        <v>56</v>
      </c>
      <c r="BA966660" s="13" t="s">
        <v>56</v>
      </c>
      <c r="BB966660" s="13" t="s">
        <v>56</v>
      </c>
      <c r="BC966660" s="13" t="s">
        <v>56</v>
      </c>
      <c r="BD966660" s="13" t="s">
        <v>56</v>
      </c>
      <c r="BE966660" s="13" t="s">
        <v>56</v>
      </c>
      <c r="BF966660" s="13" t="s">
        <v>56</v>
      </c>
      <c r="BG966660" s="13" t="s">
        <v>56</v>
      </c>
      <c r="BH966660" s="7" t="s">
        <v>56</v>
      </c>
      <c r="BI966660" s="13" t="s">
        <v>56</v>
      </c>
      <c r="BJ966660" s="13" t="s">
        <v>56</v>
      </c>
      <c r="BK966660" s="13" t="s">
        <v>56</v>
      </c>
      <c r="BL966660" s="13" t="s">
        <v>56</v>
      </c>
      <c r="BM966660" s="7" t="s">
        <v>56</v>
      </c>
      <c r="BN966660" s="13" t="s">
        <v>56</v>
      </c>
      <c r="BO966660" s="13" t="s">
        <v>56</v>
      </c>
      <c r="BP966660" s="7" t="s">
        <v>56</v>
      </c>
      <c r="BQ966660" s="7" t="s">
        <v>56</v>
      </c>
      <c r="BR966660" s="13" t="s">
        <v>56</v>
      </c>
      <c r="BS966660" s="13" t="s">
        <v>56</v>
      </c>
      <c r="BT966660" s="13" t="s">
        <v>56</v>
      </c>
      <c r="BU966660" s="13" t="s">
        <v>56</v>
      </c>
      <c r="BV966660" s="13" t="s">
        <v>56</v>
      </c>
      <c r="BW966660" s="13" t="s">
        <v>56</v>
      </c>
      <c r="BX966660" s="13" t="s">
        <v>56</v>
      </c>
      <c r="BY966660" s="7" t="s">
        <v>56</v>
      </c>
      <c r="CA966660" s="7" t="s">
        <v>56</v>
      </c>
      <c r="CB966660" s="7" t="s">
        <v>56</v>
      </c>
      <c r="CC966660" s="7" t="s">
        <v>56</v>
      </c>
      <c r="CE966660" s="7" t="s">
        <v>56</v>
      </c>
      <c r="CG966660" s="7" t="s">
        <v>56</v>
      </c>
      <c r="CH966660" s="7" t="s">
        <v>56</v>
      </c>
      <c r="CI966660" s="7" t="s">
        <v>56</v>
      </c>
      <c r="CK966660" s="7" t="s">
        <v>56</v>
      </c>
      <c r="CL966660" s="7" t="s">
        <v>56</v>
      </c>
    </row>
    <row r="966661" spans="1:90" x14ac:dyDescent="0.25">
      <c r="A966661" s="7" t="s">
        <v>13</v>
      </c>
      <c r="AF966661" s="7">
        <v>1</v>
      </c>
      <c r="AG966661" s="7">
        <v>1</v>
      </c>
      <c r="AH966661" s="7">
        <v>1</v>
      </c>
      <c r="AI966661" s="7">
        <v>2</v>
      </c>
      <c r="AJ966661" s="13">
        <v>1</v>
      </c>
      <c r="AL966661" s="7">
        <v>2</v>
      </c>
      <c r="AN966661" s="7">
        <v>2</v>
      </c>
      <c r="AP966661" s="7">
        <v>1</v>
      </c>
      <c r="AT966661" s="7">
        <v>1</v>
      </c>
      <c r="AU966661" s="7">
        <v>1</v>
      </c>
      <c r="AV966661" s="7">
        <v>1</v>
      </c>
      <c r="AW966661" s="7">
        <v>1</v>
      </c>
      <c r="AX966661" s="7">
        <v>2</v>
      </c>
      <c r="AY966661" s="7">
        <v>2</v>
      </c>
      <c r="AZ966661" s="7">
        <v>1</v>
      </c>
      <c r="BB966661" s="7">
        <v>1</v>
      </c>
      <c r="BC966661" s="7">
        <v>2</v>
      </c>
      <c r="BD966661" s="13" t="s">
        <v>157</v>
      </c>
      <c r="BF966661" s="7">
        <v>1</v>
      </c>
      <c r="BG966661" s="7">
        <v>2</v>
      </c>
      <c r="BI966661" s="7">
        <v>1</v>
      </c>
      <c r="BM966661" s="7">
        <v>2</v>
      </c>
      <c r="BP966661" s="7">
        <v>1</v>
      </c>
      <c r="BQ966661" s="7">
        <v>1</v>
      </c>
      <c r="BR966661" s="13">
        <v>2</v>
      </c>
      <c r="BS966661" s="7">
        <v>1</v>
      </c>
      <c r="BU966661" s="7">
        <v>1</v>
      </c>
      <c r="BW966661" s="7">
        <v>1</v>
      </c>
      <c r="BX966661" s="7">
        <v>3</v>
      </c>
      <c r="BY966661" s="7">
        <v>1</v>
      </c>
      <c r="CA966661" s="7">
        <v>1</v>
      </c>
      <c r="CB966661" s="7">
        <v>1</v>
      </c>
      <c r="CG966661" s="7">
        <v>1</v>
      </c>
      <c r="CH966661" s="7">
        <v>1</v>
      </c>
      <c r="CI966661" s="7">
        <v>2</v>
      </c>
      <c r="CK966661" s="7">
        <v>1</v>
      </c>
    </row>
    <row r="966662" spans="1:90" x14ac:dyDescent="0.25">
      <c r="A966662" s="7" t="s">
        <v>14</v>
      </c>
      <c r="AF966662" s="13" t="s">
        <v>122</v>
      </c>
      <c r="AH966662" s="7" t="s">
        <v>126</v>
      </c>
      <c r="AI966662" s="7">
        <v>4</v>
      </c>
      <c r="AJ966662" s="7">
        <v>1</v>
      </c>
      <c r="AK966662" s="7">
        <v>2</v>
      </c>
      <c r="AL966662" s="13">
        <v>3</v>
      </c>
      <c r="AM966662" s="7">
        <v>4</v>
      </c>
      <c r="AN966662" s="13" t="s">
        <v>137</v>
      </c>
      <c r="AO966662" s="7">
        <v>4</v>
      </c>
      <c r="AQ966662" s="13" t="s">
        <v>141</v>
      </c>
      <c r="AR966662" s="13" t="s">
        <v>141</v>
      </c>
      <c r="AS966662" s="7" t="s">
        <v>141</v>
      </c>
      <c r="AT966662" s="7">
        <v>1</v>
      </c>
      <c r="AU966662" s="13" t="s">
        <v>141</v>
      </c>
      <c r="AV966662" s="13" t="s">
        <v>141</v>
      </c>
      <c r="AW966662" s="13" t="s">
        <v>141</v>
      </c>
      <c r="AX966662" s="13" t="s">
        <v>141</v>
      </c>
      <c r="AY966662" s="7" t="s">
        <v>157</v>
      </c>
      <c r="BA966662" s="7">
        <v>1</v>
      </c>
      <c r="BE966662" s="13" t="s">
        <v>141</v>
      </c>
      <c r="BG966662" s="7">
        <v>9</v>
      </c>
      <c r="BH966662" s="13" t="s">
        <v>141</v>
      </c>
      <c r="BJ966662" s="13" t="s">
        <v>141</v>
      </c>
      <c r="BK966662" s="13" t="s">
        <v>141</v>
      </c>
      <c r="BL966662" s="7">
        <v>2</v>
      </c>
      <c r="BN966662" s="13" t="s">
        <v>141</v>
      </c>
      <c r="BO966662" s="7">
        <v>1</v>
      </c>
      <c r="BP966662" s="13" t="s">
        <v>141</v>
      </c>
      <c r="BQ966662" s="7">
        <v>1</v>
      </c>
      <c r="BR966662" s="13" t="s">
        <v>141</v>
      </c>
      <c r="BS966662" s="7">
        <v>6</v>
      </c>
      <c r="BV966662" s="7">
        <v>1</v>
      </c>
      <c r="BW966662" s="13" t="s">
        <v>141</v>
      </c>
      <c r="BX966662" s="13" t="s">
        <v>141</v>
      </c>
      <c r="BY966662" s="7">
        <v>4</v>
      </c>
      <c r="BZ966662" s="7">
        <v>1</v>
      </c>
      <c r="CC966662" s="7">
        <v>2</v>
      </c>
      <c r="CD966662" s="7">
        <v>1</v>
      </c>
      <c r="CE966662" s="7">
        <v>1</v>
      </c>
      <c r="CG966662" s="7" t="s">
        <v>141</v>
      </c>
      <c r="CH966662" s="7">
        <v>1</v>
      </c>
      <c r="CI966662" s="7">
        <v>3</v>
      </c>
      <c r="CJ966662" s="7" t="s">
        <v>141</v>
      </c>
      <c r="CK966662" s="7">
        <v>1</v>
      </c>
      <c r="CL966662" s="7">
        <v>6</v>
      </c>
    </row>
    <row r="966663" spans="1:90" x14ac:dyDescent="0.25">
      <c r="A966663" s="7" t="s">
        <v>15</v>
      </c>
      <c r="AF966663" s="7">
        <v>1</v>
      </c>
      <c r="AG966663" s="7">
        <f>AG966661+AG966662</f>
        <v>1</v>
      </c>
      <c r="AH966663" s="7">
        <v>2</v>
      </c>
      <c r="AI966663" s="7">
        <f>AI966661+AI966662</f>
        <v>6</v>
      </c>
      <c r="AJ966663" s="7">
        <f>AJ966661+AJ966662</f>
        <v>2</v>
      </c>
      <c r="AK966663" s="7">
        <f>AK966661+AK966662</f>
        <v>2</v>
      </c>
      <c r="AL966663" s="7">
        <f>AL966661+AL966662</f>
        <v>5</v>
      </c>
      <c r="AM966663" s="7">
        <f>AM966661+AM966662</f>
        <v>4</v>
      </c>
      <c r="AN966663" s="7">
        <v>10</v>
      </c>
      <c r="AO966663" s="7">
        <f>AO966661+AO966662</f>
        <v>4</v>
      </c>
      <c r="AP966663" s="7">
        <f>AP966661+AP966662</f>
        <v>1</v>
      </c>
      <c r="AQ966663" s="7">
        <v>1</v>
      </c>
      <c r="AR966663" s="7">
        <v>1</v>
      </c>
      <c r="AS966663" s="7">
        <v>1</v>
      </c>
      <c r="AT966663" s="7">
        <f>AT966661+AT966662</f>
        <v>2</v>
      </c>
      <c r="AU966663" s="7">
        <v>2</v>
      </c>
      <c r="AV966663" s="7">
        <v>2</v>
      </c>
      <c r="AW966663" s="7">
        <v>2</v>
      </c>
      <c r="AX966663" s="7">
        <v>3</v>
      </c>
      <c r="AY966663" s="7">
        <v>4</v>
      </c>
      <c r="AZ966663" s="7">
        <f>AZ966661+AZ966662</f>
        <v>1</v>
      </c>
      <c r="BA966663" s="7">
        <f>BA966661+BA966662</f>
        <v>1</v>
      </c>
      <c r="BB966663" s="7">
        <f>BB966661+BB966662</f>
        <v>1</v>
      </c>
      <c r="BC966663" s="7">
        <f>BC966661+BC966662</f>
        <v>2</v>
      </c>
      <c r="BD966663" s="7">
        <v>2</v>
      </c>
      <c r="BE966663" s="7">
        <v>1</v>
      </c>
      <c r="BF966663" s="7">
        <f>BF966661+BF966662</f>
        <v>1</v>
      </c>
      <c r="BG966663" s="7">
        <f>BG966661+BG966662</f>
        <v>11</v>
      </c>
      <c r="BH966663" s="7">
        <v>1</v>
      </c>
      <c r="BI966663" s="7">
        <f>BI966661+BI966662</f>
        <v>1</v>
      </c>
      <c r="BJ966663" s="7">
        <v>1</v>
      </c>
      <c r="BK966663" s="7">
        <v>1</v>
      </c>
      <c r="BL966663" s="7">
        <f>BL966661+BL966662</f>
        <v>2</v>
      </c>
      <c r="BM966663" s="7">
        <f>BM966661+BM966662</f>
        <v>2</v>
      </c>
      <c r="BN966663" s="7">
        <v>1</v>
      </c>
      <c r="BO966663" s="7">
        <f>BO966661+BO966662</f>
        <v>1</v>
      </c>
      <c r="BP966663" s="7">
        <v>2</v>
      </c>
      <c r="BQ966663" s="7">
        <f>BQ966661+BQ966662</f>
        <v>2</v>
      </c>
      <c r="BR966663" s="7">
        <v>3</v>
      </c>
      <c r="BS966663" s="7">
        <f>BS966661+BS966662</f>
        <v>7</v>
      </c>
      <c r="BU966663" s="7">
        <f>BU966661+BU966662</f>
        <v>1</v>
      </c>
      <c r="BV966663" s="7">
        <f>BV966661+BV966662</f>
        <v>1</v>
      </c>
      <c r="BW966663" s="7">
        <v>2</v>
      </c>
      <c r="BX966663" s="7">
        <v>4</v>
      </c>
      <c r="BY966663" s="7">
        <v>5</v>
      </c>
      <c r="BZ966663" s="7">
        <v>1</v>
      </c>
      <c r="CA966663" s="7">
        <v>1</v>
      </c>
      <c r="CB966663" s="7">
        <v>1</v>
      </c>
      <c r="CC966663" s="7">
        <v>2</v>
      </c>
      <c r="CD966663" s="7">
        <v>1</v>
      </c>
      <c r="CE966663" s="7">
        <v>1</v>
      </c>
      <c r="CG966663" s="7">
        <v>2</v>
      </c>
      <c r="CH966663" s="7">
        <v>2</v>
      </c>
      <c r="CI966663" s="7">
        <v>5</v>
      </c>
      <c r="CJ966663" s="7">
        <v>1</v>
      </c>
      <c r="CK966663" s="7">
        <v>2</v>
      </c>
      <c r="CL966663" s="7">
        <v>6</v>
      </c>
    </row>
    <row r="966664" spans="1:90" x14ac:dyDescent="0.25">
      <c r="A966664" s="1" t="s">
        <v>16</v>
      </c>
      <c r="AF966664" s="13" t="s">
        <v>56</v>
      </c>
      <c r="AH966664" s="7" t="s">
        <v>56</v>
      </c>
      <c r="AI966664" s="13" t="s">
        <v>56</v>
      </c>
      <c r="AJ966664" s="13" t="s">
        <v>56</v>
      </c>
      <c r="AK966664" s="13" t="s">
        <v>56</v>
      </c>
      <c r="AL966664" s="13" t="s">
        <v>56</v>
      </c>
      <c r="AN966664" s="13" t="s">
        <v>56</v>
      </c>
      <c r="AT966664" s="13" t="s">
        <v>56</v>
      </c>
      <c r="AU966664" s="13" t="s">
        <v>56</v>
      </c>
      <c r="AV966664" s="13" t="s">
        <v>56</v>
      </c>
      <c r="AW966664" s="13" t="s">
        <v>56</v>
      </c>
      <c r="AX966664" s="13" t="s">
        <v>56</v>
      </c>
      <c r="AY966664" s="13" t="s">
        <v>56</v>
      </c>
      <c r="BG966664" s="13" t="s">
        <v>56</v>
      </c>
      <c r="BP966664" s="13" t="s">
        <v>56</v>
      </c>
      <c r="BQ966664" s="7" t="s">
        <v>56</v>
      </c>
      <c r="BR966664" s="7" t="s">
        <v>56</v>
      </c>
      <c r="BS966664" s="7" t="s">
        <v>56</v>
      </c>
      <c r="BW966664" s="13" t="s">
        <v>56</v>
      </c>
      <c r="BX966664" s="13" t="s">
        <v>56</v>
      </c>
      <c r="BY966664" s="7" t="s">
        <v>56</v>
      </c>
      <c r="CG966664" s="7" t="s">
        <v>56</v>
      </c>
      <c r="CH966664" s="7" t="s">
        <v>56</v>
      </c>
      <c r="CI966664" s="7" t="s">
        <v>56</v>
      </c>
      <c r="CK966664" s="7" t="s">
        <v>56</v>
      </c>
    </row>
    <row r="966665" spans="1:90" x14ac:dyDescent="0.25">
      <c r="A966665" s="16" t="s">
        <v>17</v>
      </c>
      <c r="AF966665" s="13"/>
      <c r="AI966665" s="13"/>
      <c r="AJ966665" s="13"/>
      <c r="AK966665" s="13"/>
      <c r="AL966665" s="13"/>
      <c r="AN966665" s="13"/>
      <c r="AT966665" s="13"/>
      <c r="AU966665" s="13"/>
      <c r="AV966665" s="13"/>
      <c r="AW966665" s="13"/>
      <c r="AX966665" s="13"/>
      <c r="AY966665" s="13"/>
      <c r="BG966665" s="13"/>
      <c r="BP966665" s="13">
        <v>1</v>
      </c>
    </row>
    <row r="966666" spans="1:90" x14ac:dyDescent="0.25">
      <c r="A966666" s="16" t="s">
        <v>18</v>
      </c>
      <c r="AF966666" s="13"/>
      <c r="AI966666" s="13"/>
      <c r="AJ966666" s="13"/>
      <c r="AK966666" s="13"/>
      <c r="AL966666" s="13"/>
      <c r="AN966666" s="13"/>
      <c r="AT966666" s="13"/>
      <c r="AU966666" s="13"/>
      <c r="AV966666" s="13"/>
      <c r="AW966666" s="13"/>
      <c r="AX966666" s="13"/>
      <c r="AY966666" s="13"/>
      <c r="AZ966666" s="7">
        <v>429</v>
      </c>
    </row>
    <row r="966667" spans="1:90" x14ac:dyDescent="0.25">
      <c r="A966667" s="1" t="s">
        <v>19</v>
      </c>
      <c r="AI966667" s="7">
        <v>1</v>
      </c>
      <c r="AY966667" s="7">
        <v>1</v>
      </c>
      <c r="BC966667" s="7">
        <v>1</v>
      </c>
    </row>
    <row r="966668" spans="1:90" x14ac:dyDescent="0.25">
      <c r="A966668" s="16" t="s">
        <v>20</v>
      </c>
      <c r="AF966668" s="13"/>
      <c r="AI966668" s="13"/>
      <c r="AJ966668" s="13"/>
      <c r="AK966668" s="13"/>
      <c r="AL966668" s="13"/>
      <c r="AN966668" s="13"/>
      <c r="AT966668" s="13"/>
      <c r="AU966668" s="13"/>
      <c r="AV966668" s="13"/>
      <c r="AW966668" s="13"/>
      <c r="AX966668" s="13"/>
      <c r="AY966668" s="13"/>
      <c r="BB966668" s="7">
        <v>2</v>
      </c>
    </row>
    <row r="966669" spans="1:90" x14ac:dyDescent="0.25">
      <c r="A966669" s="1" t="s">
        <v>21</v>
      </c>
      <c r="AH966669" s="7">
        <v>1</v>
      </c>
      <c r="AT966669" s="7">
        <v>1</v>
      </c>
    </row>
    <row r="966670" spans="1:90" x14ac:dyDescent="0.25">
      <c r="A966670" s="1" t="s">
        <v>22</v>
      </c>
      <c r="BG966670" s="7">
        <v>27</v>
      </c>
      <c r="BR966670" s="7">
        <v>1</v>
      </c>
      <c r="BX966670" s="7">
        <v>1</v>
      </c>
    </row>
    <row r="966671" spans="1:90" x14ac:dyDescent="0.25">
      <c r="A966671" s="17" t="s">
        <v>48</v>
      </c>
      <c r="AJ966671" s="7">
        <v>1</v>
      </c>
      <c r="AV966671" s="7">
        <v>1</v>
      </c>
      <c r="BF966671" s="7">
        <v>1</v>
      </c>
      <c r="CI966671" s="7">
        <v>1</v>
      </c>
    </row>
    <row r="966672" spans="1:90" x14ac:dyDescent="0.25">
      <c r="A966672" s="16" t="s">
        <v>23</v>
      </c>
      <c r="AI966672" s="7">
        <v>4</v>
      </c>
      <c r="AL966672" s="13">
        <v>3</v>
      </c>
      <c r="AP966672" s="7">
        <v>1</v>
      </c>
      <c r="AU966672" s="7">
        <v>1</v>
      </c>
      <c r="AW966672" s="7">
        <v>1</v>
      </c>
      <c r="AX966672" s="7">
        <v>1</v>
      </c>
      <c r="AY966672" s="7">
        <v>1</v>
      </c>
      <c r="BC966672" s="7">
        <v>36</v>
      </c>
      <c r="BD966672" s="7">
        <v>1</v>
      </c>
      <c r="BG966672" s="7">
        <v>4</v>
      </c>
      <c r="BI966672" s="7">
        <v>1</v>
      </c>
      <c r="BM966672" s="7">
        <v>2</v>
      </c>
      <c r="BQ966672" s="7">
        <v>1</v>
      </c>
      <c r="BR966672" s="7">
        <v>34</v>
      </c>
      <c r="BS966672" s="7">
        <v>10</v>
      </c>
      <c r="BU966672" s="7">
        <v>2</v>
      </c>
      <c r="BW966672" s="7">
        <v>9</v>
      </c>
      <c r="BX966672" s="7">
        <v>2</v>
      </c>
      <c r="BY966672" s="7">
        <v>4</v>
      </c>
      <c r="CB966672" s="7">
        <v>9</v>
      </c>
      <c r="CG966672" s="7">
        <v>4</v>
      </c>
      <c r="CH966672" s="7">
        <v>2</v>
      </c>
      <c r="CK966672" s="7">
        <v>9</v>
      </c>
    </row>
    <row r="966673" spans="1:90" x14ac:dyDescent="0.25">
      <c r="A966673" s="17" t="s">
        <v>211</v>
      </c>
      <c r="AL966673" s="13"/>
      <c r="BD966673" s="7">
        <v>1</v>
      </c>
      <c r="CA966673" s="7">
        <v>1</v>
      </c>
    </row>
    <row r="966674" spans="1:90" x14ac:dyDescent="0.25">
      <c r="A966674" s="1" t="s">
        <v>24</v>
      </c>
      <c r="AF966674" s="7">
        <v>2</v>
      </c>
      <c r="AG966674" s="7">
        <v>3</v>
      </c>
      <c r="AL966674" s="7">
        <v>1</v>
      </c>
      <c r="AN966674" s="7">
        <v>2</v>
      </c>
      <c r="AX966674" s="7">
        <v>1</v>
      </c>
    </row>
    <row r="966675" spans="1:90" x14ac:dyDescent="0.25">
      <c r="A966675" s="1" t="s">
        <v>25</v>
      </c>
      <c r="AN966675" s="7">
        <v>1</v>
      </c>
      <c r="BM966675" s="7">
        <v>2</v>
      </c>
      <c r="BX966675" s="7">
        <v>1</v>
      </c>
    </row>
    <row r="966676" spans="1:90" x14ac:dyDescent="0.25">
      <c r="A966676" s="17" t="s">
        <v>49</v>
      </c>
      <c r="AF966676" s="7">
        <v>3</v>
      </c>
      <c r="AL966676" s="7">
        <v>797</v>
      </c>
      <c r="AM966676" s="7">
        <v>11</v>
      </c>
      <c r="AN966676" s="7">
        <v>11</v>
      </c>
      <c r="AR966676" s="7">
        <v>999999999</v>
      </c>
      <c r="AS966676" s="7">
        <v>999999999</v>
      </c>
      <c r="AT966676" s="7">
        <v>11</v>
      </c>
      <c r="AU966676" s="7">
        <v>4</v>
      </c>
      <c r="AV966676" s="7">
        <v>3</v>
      </c>
      <c r="AW966676" s="7">
        <v>2</v>
      </c>
      <c r="AX966676" s="7">
        <v>1</v>
      </c>
      <c r="BE966676" s="7">
        <v>3</v>
      </c>
      <c r="BG966676" s="7">
        <v>75</v>
      </c>
      <c r="BH966676" s="7">
        <v>1</v>
      </c>
      <c r="BJ966676" s="7">
        <v>1</v>
      </c>
      <c r="BK966676" s="7">
        <v>94</v>
      </c>
      <c r="BL966676" s="7">
        <v>638</v>
      </c>
      <c r="BN966676" s="7">
        <v>1</v>
      </c>
      <c r="BP966676" s="7">
        <v>25</v>
      </c>
      <c r="BR966676" s="7">
        <v>14</v>
      </c>
      <c r="BT966676" s="7">
        <v>2</v>
      </c>
      <c r="BV966676" s="7">
        <v>1</v>
      </c>
      <c r="BW966676" s="7">
        <v>4</v>
      </c>
      <c r="BX966676" s="7">
        <v>11</v>
      </c>
      <c r="BY966676" s="7">
        <v>32</v>
      </c>
      <c r="BZ966676" s="7">
        <v>1</v>
      </c>
      <c r="CC966676" s="7">
        <v>7</v>
      </c>
      <c r="CD966676" s="7">
        <v>6</v>
      </c>
      <c r="CE966676" s="7">
        <v>20</v>
      </c>
      <c r="CF966676" s="7">
        <v>2</v>
      </c>
      <c r="CG966676" s="7">
        <v>5</v>
      </c>
      <c r="CH966676" s="7">
        <v>7</v>
      </c>
      <c r="CI966676" s="7">
        <v>66</v>
      </c>
      <c r="CJ966676" s="7">
        <v>3</v>
      </c>
      <c r="CK966676" s="7">
        <v>1</v>
      </c>
      <c r="CL966676" s="7">
        <v>1696</v>
      </c>
    </row>
    <row r="966677" spans="1:90" x14ac:dyDescent="0.25">
      <c r="A966677" s="17" t="s">
        <v>50</v>
      </c>
      <c r="AY966677" s="7">
        <v>5</v>
      </c>
      <c r="CE966677" s="7">
        <v>1</v>
      </c>
      <c r="CH966677" s="7">
        <v>5</v>
      </c>
      <c r="CL966677" s="7">
        <v>178</v>
      </c>
    </row>
    <row r="966678" spans="1:90" x14ac:dyDescent="0.25">
      <c r="A966678" s="1" t="s">
        <v>26</v>
      </c>
      <c r="BG966678" s="7">
        <v>2</v>
      </c>
      <c r="BV966678" s="7">
        <v>6</v>
      </c>
      <c r="BY966678" s="7">
        <v>15</v>
      </c>
      <c r="CL966678" s="7">
        <v>1</v>
      </c>
    </row>
    <row r="966679" spans="1:90" x14ac:dyDescent="0.25">
      <c r="A966679" s="16" t="s">
        <v>27</v>
      </c>
      <c r="BG966679" s="7">
        <v>18</v>
      </c>
      <c r="BS966679" s="7">
        <v>2</v>
      </c>
    </row>
    <row r="966680" spans="1:90" x14ac:dyDescent="0.25">
      <c r="A966680" s="16" t="s">
        <v>28</v>
      </c>
      <c r="BA966680" s="7">
        <v>1933</v>
      </c>
      <c r="BG966680" s="7">
        <v>4</v>
      </c>
      <c r="BL966680" s="7">
        <v>59</v>
      </c>
      <c r="BO966680" s="7">
        <v>5</v>
      </c>
      <c r="CH966680" s="7">
        <v>5</v>
      </c>
      <c r="CI966680" s="7">
        <v>1</v>
      </c>
      <c r="CL966680" s="7">
        <v>161</v>
      </c>
    </row>
    <row r="966681" spans="1:90" x14ac:dyDescent="0.25">
      <c r="A966681" s="16" t="s">
        <v>29</v>
      </c>
      <c r="AN966681" s="13">
        <v>2</v>
      </c>
    </row>
    <row r="966682" spans="1:90" x14ac:dyDescent="0.25">
      <c r="A966682" s="1" t="s">
        <v>30</v>
      </c>
      <c r="AI966682" s="7">
        <v>1</v>
      </c>
      <c r="AY966682" s="7">
        <v>96</v>
      </c>
      <c r="BG966682" s="7">
        <v>27</v>
      </c>
      <c r="BY966682" s="7">
        <v>17</v>
      </c>
    </row>
    <row r="966683" spans="1:90" x14ac:dyDescent="0.25">
      <c r="A966683" s="17" t="s">
        <v>51</v>
      </c>
      <c r="AO966683" s="7">
        <v>2</v>
      </c>
      <c r="AT966683" s="7">
        <v>8</v>
      </c>
      <c r="AY966683" s="7">
        <v>24</v>
      </c>
      <c r="BG966683" s="7">
        <v>3</v>
      </c>
      <c r="BY966683" s="7">
        <v>4</v>
      </c>
    </row>
    <row r="966684" spans="1:90" x14ac:dyDescent="0.25">
      <c r="A966684" s="16" t="s">
        <v>31</v>
      </c>
      <c r="AJ966684" s="7">
        <v>3</v>
      </c>
      <c r="AL966684" s="13">
        <v>109</v>
      </c>
      <c r="AM966684" s="7">
        <v>6</v>
      </c>
      <c r="AN966684" s="7">
        <v>25</v>
      </c>
      <c r="AO966684" s="7">
        <v>10</v>
      </c>
      <c r="BG966684" s="7">
        <v>3</v>
      </c>
      <c r="BS966684" s="7">
        <v>4</v>
      </c>
      <c r="CC966684" s="7">
        <v>4</v>
      </c>
      <c r="CI966684" s="7">
        <v>2</v>
      </c>
      <c r="CL966684" s="7">
        <v>3</v>
      </c>
    </row>
    <row r="966685" spans="1:90" x14ac:dyDescent="0.25">
      <c r="A966685" s="16" t="s">
        <v>32</v>
      </c>
    </row>
    <row r="966686" spans="1:90" x14ac:dyDescent="0.25">
      <c r="A966686" s="16" t="s">
        <v>33</v>
      </c>
      <c r="BG966686" s="7">
        <v>2</v>
      </c>
      <c r="BL966686" s="7">
        <v>2</v>
      </c>
      <c r="BS966686" s="7">
        <v>4</v>
      </c>
    </row>
    <row r="966687" spans="1:90" x14ac:dyDescent="0.25">
      <c r="A966687" s="1" t="s">
        <v>34</v>
      </c>
      <c r="AI966687" s="7">
        <v>73</v>
      </c>
    </row>
    <row r="966688" spans="1:90" x14ac:dyDescent="0.25">
      <c r="A966688" s="16" t="s">
        <v>35</v>
      </c>
      <c r="AK966688" s="7">
        <v>15</v>
      </c>
      <c r="AL966688" s="13">
        <v>72</v>
      </c>
      <c r="AM966688" s="7">
        <v>7</v>
      </c>
      <c r="AN966688" s="7">
        <v>1</v>
      </c>
      <c r="AO966688" s="7">
        <v>10</v>
      </c>
      <c r="BG966688" s="7">
        <v>2</v>
      </c>
      <c r="BS966688" s="7">
        <v>12</v>
      </c>
      <c r="CC966688" s="7">
        <v>4</v>
      </c>
      <c r="CE966688" s="7">
        <v>1</v>
      </c>
    </row>
    <row r="966689" spans="1:90" x14ac:dyDescent="0.25">
      <c r="A966689" s="1" t="s">
        <v>36</v>
      </c>
      <c r="AL966689" s="7">
        <v>9</v>
      </c>
      <c r="AM966689" s="7">
        <v>2</v>
      </c>
      <c r="AN966689" s="7">
        <v>3</v>
      </c>
      <c r="AO966689" s="7">
        <v>5</v>
      </c>
      <c r="BQ966689" s="7">
        <v>1</v>
      </c>
    </row>
    <row r="966690" spans="1:90" x14ac:dyDescent="0.25">
      <c r="A966690" s="1" t="s">
        <v>37</v>
      </c>
      <c r="BS966690" s="7">
        <v>34</v>
      </c>
    </row>
    <row r="966691" spans="1:90" x14ac:dyDescent="0.25">
      <c r="A966691" s="1" t="s">
        <v>38</v>
      </c>
      <c r="AI966691" s="7">
        <v>1</v>
      </c>
    </row>
    <row r="966692" spans="1:90" x14ac:dyDescent="0.25">
      <c r="A966692" s="1" t="s">
        <v>39</v>
      </c>
      <c r="AI966692" s="7">
        <v>1</v>
      </c>
      <c r="CL966692" s="7">
        <v>1</v>
      </c>
    </row>
    <row r="966693" spans="1:90" x14ac:dyDescent="0.25">
      <c r="A966693" s="1" t="s">
        <v>40</v>
      </c>
      <c r="AK966693" s="13">
        <v>1</v>
      </c>
    </row>
    <row r="966694" spans="1:90" x14ac:dyDescent="0.25">
      <c r="A966694" s="1" t="s">
        <v>41</v>
      </c>
      <c r="AN966694" s="7">
        <v>2</v>
      </c>
      <c r="CI966694" s="7">
        <v>2</v>
      </c>
      <c r="CL966694" s="7">
        <v>1</v>
      </c>
    </row>
    <row r="966695" spans="1:90" x14ac:dyDescent="0.25">
      <c r="A966695" s="1" t="s">
        <v>42</v>
      </c>
      <c r="AN966695" s="7">
        <v>3</v>
      </c>
      <c r="BS966695" s="7">
        <v>2</v>
      </c>
    </row>
    <row r="966696" spans="1:90" x14ac:dyDescent="0.25">
      <c r="A966696" s="17" t="s">
        <v>52</v>
      </c>
      <c r="AN966696" s="7">
        <v>1</v>
      </c>
      <c r="BG966696" s="7">
        <v>2</v>
      </c>
      <c r="CL966696" s="7">
        <v>11</v>
      </c>
    </row>
    <row r="966697" spans="1:90" x14ac:dyDescent="0.25">
      <c r="A966697" s="1" t="s">
        <v>43</v>
      </c>
      <c r="BG966697" s="7">
        <v>1</v>
      </c>
    </row>
    <row r="966698" spans="1:90" x14ac:dyDescent="0.25">
      <c r="A966698" s="17" t="s">
        <v>53</v>
      </c>
      <c r="AN966698" s="7">
        <v>16</v>
      </c>
    </row>
    <row r="966699" spans="1:90" x14ac:dyDescent="0.25">
      <c r="A966699" s="1" t="s">
        <v>44</v>
      </c>
      <c r="AM966699" s="7">
        <v>2</v>
      </c>
      <c r="AO966699" s="7">
        <v>8</v>
      </c>
    </row>
    <row r="966700" spans="1:90" x14ac:dyDescent="0.25">
      <c r="A966700" s="1" t="s">
        <v>45</v>
      </c>
      <c r="BG966700" s="7">
        <v>3</v>
      </c>
    </row>
    <row r="966701" spans="1:90" x14ac:dyDescent="0.25">
      <c r="A966701" s="1" t="s">
        <v>46</v>
      </c>
      <c r="BY966701" s="7">
        <v>4</v>
      </c>
    </row>
    <row r="966702" spans="1:90" x14ac:dyDescent="0.25">
      <c r="A966702" s="16" t="s">
        <v>47</v>
      </c>
      <c r="AK966702" s="13" t="s">
        <v>132</v>
      </c>
      <c r="AL966702" s="13" t="s">
        <v>134</v>
      </c>
      <c r="AQ966702" s="13" t="s">
        <v>142</v>
      </c>
      <c r="AR966702" s="13"/>
      <c r="AS966702" s="7" t="s">
        <v>146</v>
      </c>
      <c r="AZ966702" s="7" t="s">
        <v>159</v>
      </c>
      <c r="CF966702" s="7" t="s">
        <v>199</v>
      </c>
      <c r="CI966702" s="7" t="s">
        <v>205</v>
      </c>
    </row>
    <row r="983032" spans="1:90" x14ac:dyDescent="0.25">
      <c r="A983032" s="1" t="s">
        <v>0</v>
      </c>
      <c r="B983032" s="13" t="s">
        <v>67</v>
      </c>
      <c r="C983032" s="7" t="s">
        <v>71</v>
      </c>
      <c r="D983032" s="7" t="s">
        <v>73</v>
      </c>
      <c r="E983032" s="7" t="s">
        <v>77</v>
      </c>
      <c r="F983032" s="7" t="s">
        <v>79</v>
      </c>
      <c r="G983032" s="7" t="s">
        <v>81</v>
      </c>
      <c r="H983032" s="7" t="s">
        <v>83</v>
      </c>
      <c r="I983032" s="7" t="s">
        <v>86</v>
      </c>
      <c r="J983032" s="7" t="s">
        <v>87</v>
      </c>
      <c r="K983032" s="7" t="s">
        <v>89</v>
      </c>
      <c r="L983032" s="7" t="s">
        <v>90</v>
      </c>
      <c r="M983032" s="7" t="s">
        <v>91</v>
      </c>
      <c r="N983032" s="7" t="s">
        <v>93</v>
      </c>
      <c r="O983032" s="7" t="s">
        <v>94</v>
      </c>
      <c r="P983032" s="7" t="s">
        <v>96</v>
      </c>
      <c r="Q983032" s="7" t="s">
        <v>97</v>
      </c>
      <c r="R983032" s="7" t="s">
        <v>100</v>
      </c>
      <c r="S983032" s="7" t="s">
        <v>102</v>
      </c>
      <c r="T983032" s="7" t="s">
        <v>103</v>
      </c>
      <c r="U983032" s="7" t="s">
        <v>105</v>
      </c>
      <c r="V983032" s="7" t="s">
        <v>106</v>
      </c>
      <c r="W983032" s="7" t="s">
        <v>108</v>
      </c>
      <c r="X983032" s="7" t="s">
        <v>110</v>
      </c>
      <c r="Y983032" s="7" t="s">
        <v>111</v>
      </c>
      <c r="Z983032" s="7" t="s">
        <v>112</v>
      </c>
      <c r="AA983032" s="7" t="s">
        <v>113</v>
      </c>
      <c r="AB983032" s="7" t="s">
        <v>115</v>
      </c>
      <c r="AC983032" s="7" t="s">
        <v>117</v>
      </c>
      <c r="AD983032" s="7" t="s">
        <v>119</v>
      </c>
      <c r="AE983032" s="7" t="s">
        <v>120</v>
      </c>
      <c r="AF983032" s="7" t="s">
        <v>121</v>
      </c>
      <c r="AG983032" s="7" t="s">
        <v>123</v>
      </c>
      <c r="AH983032" s="7" t="s">
        <v>125</v>
      </c>
      <c r="AI983032" s="7" t="s">
        <v>127</v>
      </c>
      <c r="AJ983032" s="7" t="s">
        <v>129</v>
      </c>
      <c r="AK983032" s="7" t="s">
        <v>130</v>
      </c>
      <c r="AL983032" s="7" t="s">
        <v>133</v>
      </c>
      <c r="AM983032" s="7" t="s">
        <v>135</v>
      </c>
      <c r="AN983032" s="7" t="s">
        <v>136</v>
      </c>
      <c r="AO983032" s="7" t="s">
        <v>138</v>
      </c>
      <c r="AP983032" s="7" t="s">
        <v>139</v>
      </c>
      <c r="AQ983032" s="7" t="s">
        <v>140</v>
      </c>
      <c r="AR983032" s="7" t="s">
        <v>143</v>
      </c>
      <c r="AS983032" s="7" t="s">
        <v>145</v>
      </c>
      <c r="AT983032" s="7" t="s">
        <v>147</v>
      </c>
      <c r="AU983032" s="7" t="s">
        <v>148</v>
      </c>
      <c r="AV983032" s="7" t="s">
        <v>149</v>
      </c>
      <c r="AW983032" s="7" t="s">
        <v>152</v>
      </c>
      <c r="AX983032" s="7" t="s">
        <v>153</v>
      </c>
      <c r="AY983032" s="7" t="s">
        <v>155</v>
      </c>
      <c r="AZ983032" s="7" t="s">
        <v>158</v>
      </c>
      <c r="BA983032" s="7" t="s">
        <v>160</v>
      </c>
      <c r="BB983032" s="7" t="s">
        <v>161</v>
      </c>
      <c r="BC983032" s="7" t="s">
        <v>162</v>
      </c>
      <c r="BD983032" s="7" t="s">
        <v>163</v>
      </c>
      <c r="BE983032" s="7" t="s">
        <v>164</v>
      </c>
      <c r="BF983032" s="7" t="s">
        <v>165</v>
      </c>
      <c r="BG983032" s="7" t="s">
        <v>166</v>
      </c>
      <c r="BH983032" s="7" t="s">
        <v>167</v>
      </c>
      <c r="BI983032" s="7" t="s">
        <v>168</v>
      </c>
      <c r="BJ983032" s="7" t="s">
        <v>169</v>
      </c>
      <c r="BK983032" s="7" t="s">
        <v>170</v>
      </c>
      <c r="BL983032" s="7" t="s">
        <v>171</v>
      </c>
      <c r="BM983032" s="7" t="s">
        <v>173</v>
      </c>
      <c r="BN983032" s="7" t="s">
        <v>174</v>
      </c>
      <c r="BO983032" s="7" t="s">
        <v>176</v>
      </c>
      <c r="BP983032" s="7" t="s">
        <v>178</v>
      </c>
      <c r="BQ983032" s="7" t="s">
        <v>179</v>
      </c>
      <c r="BR983032" s="7" t="s">
        <v>181</v>
      </c>
      <c r="BS983032" s="7" t="s">
        <v>183</v>
      </c>
      <c r="BT983032" s="7" t="s">
        <v>184</v>
      </c>
      <c r="BU983032" s="7" t="s">
        <v>185</v>
      </c>
      <c r="BV983032" s="7" t="s">
        <v>187</v>
      </c>
      <c r="BW983032" s="7" t="s">
        <v>188</v>
      </c>
      <c r="BX983032" s="7" t="s">
        <v>189</v>
      </c>
      <c r="BY983032" s="7" t="s">
        <v>190</v>
      </c>
      <c r="BZ983032" s="7" t="s">
        <v>192</v>
      </c>
      <c r="CA983032" s="7" t="s">
        <v>193</v>
      </c>
      <c r="CB983032" s="7" t="s">
        <v>194</v>
      </c>
      <c r="CC983032" s="7" t="s">
        <v>195</v>
      </c>
      <c r="CD983032" s="7" t="s">
        <v>196</v>
      </c>
      <c r="CE983032" s="7" t="s">
        <v>197</v>
      </c>
      <c r="CF983032" s="7" t="s">
        <v>198</v>
      </c>
      <c r="CG983032" s="7" t="s">
        <v>200</v>
      </c>
      <c r="CH983032" s="7" t="s">
        <v>202</v>
      </c>
      <c r="CI983032" s="7" t="s">
        <v>204</v>
      </c>
      <c r="CJ983032" s="7" t="s">
        <v>206</v>
      </c>
      <c r="CK983032" s="7" t="s">
        <v>208</v>
      </c>
      <c r="CL983032" s="7" t="s">
        <v>209</v>
      </c>
    </row>
    <row r="983033" spans="1:90" x14ac:dyDescent="0.25">
      <c r="A983033" s="1" t="s">
        <v>1</v>
      </c>
      <c r="B983033" s="7" t="s">
        <v>54</v>
      </c>
      <c r="C983033" s="7" t="s">
        <v>54</v>
      </c>
      <c r="D983033" s="7" t="s">
        <v>57</v>
      </c>
      <c r="E983033" s="7" t="s">
        <v>57</v>
      </c>
      <c r="F983033" s="7" t="s">
        <v>57</v>
      </c>
      <c r="G983033" s="7" t="s">
        <v>57</v>
      </c>
      <c r="H983033" s="7" t="s">
        <v>57</v>
      </c>
      <c r="I983033" s="7" t="s">
        <v>54</v>
      </c>
      <c r="J983033" s="7" t="s">
        <v>57</v>
      </c>
      <c r="K983033" s="7" t="s">
        <v>57</v>
      </c>
      <c r="L983033" s="7" t="s">
        <v>57</v>
      </c>
      <c r="M983033" s="7" t="s">
        <v>57</v>
      </c>
      <c r="N983033" s="7" t="s">
        <v>57</v>
      </c>
      <c r="O983033" s="7" t="s">
        <v>54</v>
      </c>
      <c r="P983033" s="7" t="s">
        <v>57</v>
      </c>
      <c r="Q983033" s="7" t="s">
        <v>57</v>
      </c>
      <c r="R983033" s="7" t="s">
        <v>54</v>
      </c>
      <c r="S983033" s="7" t="s">
        <v>57</v>
      </c>
      <c r="T983033" s="7" t="s">
        <v>57</v>
      </c>
      <c r="U983033" s="7" t="s">
        <v>57</v>
      </c>
      <c r="V983033" s="7" t="s">
        <v>57</v>
      </c>
      <c r="W983033" s="7" t="s">
        <v>54</v>
      </c>
      <c r="X983033" s="7" t="s">
        <v>57</v>
      </c>
      <c r="Y983033" s="7" t="s">
        <v>57</v>
      </c>
      <c r="Z983033" s="7" t="s">
        <v>54</v>
      </c>
      <c r="AA983033" s="7" t="s">
        <v>57</v>
      </c>
      <c r="AB983033" s="7" t="s">
        <v>57</v>
      </c>
      <c r="AC983033" s="7" t="s">
        <v>54</v>
      </c>
      <c r="AD983033" s="7" t="s">
        <v>57</v>
      </c>
      <c r="AE983033" s="7" t="s">
        <v>57</v>
      </c>
      <c r="AF983033" s="7" t="s">
        <v>54</v>
      </c>
      <c r="AG983033" s="7" t="s">
        <v>57</v>
      </c>
      <c r="AH983033" s="7" t="s">
        <v>57</v>
      </c>
      <c r="AI983033" s="7" t="s">
        <v>57</v>
      </c>
      <c r="AJ983033" s="7" t="s">
        <v>54</v>
      </c>
      <c r="AK983033" s="7" t="s">
        <v>54</v>
      </c>
      <c r="AL983033" s="7" t="s">
        <v>54</v>
      </c>
      <c r="AM983033" s="7" t="s">
        <v>54</v>
      </c>
      <c r="AN983033" s="7" t="s">
        <v>57</v>
      </c>
      <c r="AO983033" s="7" t="s">
        <v>54</v>
      </c>
      <c r="AP983033" s="7" t="s">
        <v>57</v>
      </c>
      <c r="AQ983033" s="7" t="s">
        <v>57</v>
      </c>
      <c r="AR983033" s="7" t="s">
        <v>57</v>
      </c>
      <c r="AS983033" s="7" t="s">
        <v>57</v>
      </c>
      <c r="AT983033" s="7" t="s">
        <v>54</v>
      </c>
      <c r="AU983033" s="7" t="s">
        <v>54</v>
      </c>
      <c r="AV983033" s="7" t="s">
        <v>57</v>
      </c>
      <c r="AW983033" s="7" t="s">
        <v>57</v>
      </c>
      <c r="AX983033" s="7" t="s">
        <v>57</v>
      </c>
      <c r="AY983033" s="7" t="s">
        <v>54</v>
      </c>
      <c r="AZ983033" s="7" t="s">
        <v>54</v>
      </c>
      <c r="BA983033" s="7" t="s">
        <v>54</v>
      </c>
      <c r="BB983033" s="7" t="s">
        <v>57</v>
      </c>
      <c r="BC983033" s="7" t="s">
        <v>57</v>
      </c>
      <c r="BD983033" s="7" t="s">
        <v>57</v>
      </c>
      <c r="BE983033" s="7" t="s">
        <v>57</v>
      </c>
      <c r="BF983033" s="7" t="s">
        <v>54</v>
      </c>
      <c r="BG983033" s="7" t="s">
        <v>57</v>
      </c>
      <c r="BH983033" s="7" t="s">
        <v>54</v>
      </c>
      <c r="BI983033" s="7" t="s">
        <v>57</v>
      </c>
      <c r="BJ983033" s="7" t="s">
        <v>57</v>
      </c>
      <c r="BK983033" s="7" t="s">
        <v>57</v>
      </c>
      <c r="BL983033" s="7" t="s">
        <v>57</v>
      </c>
      <c r="BM983033" s="7" t="s">
        <v>57</v>
      </c>
      <c r="BN983033" s="7" t="s">
        <v>54</v>
      </c>
      <c r="BO983033" s="7" t="s">
        <v>57</v>
      </c>
      <c r="BP983033" s="7" t="s">
        <v>54</v>
      </c>
      <c r="BQ983033" s="7" t="s">
        <v>57</v>
      </c>
      <c r="BR983033" s="7" t="s">
        <v>57</v>
      </c>
      <c r="BS983033" s="7" t="s">
        <v>57</v>
      </c>
      <c r="BT983033" s="7" t="s">
        <v>57</v>
      </c>
      <c r="BU983033" s="7" t="s">
        <v>54</v>
      </c>
      <c r="BV983033" s="7" t="s">
        <v>57</v>
      </c>
      <c r="BW983033" s="7" t="s">
        <v>54</v>
      </c>
      <c r="BX983033" s="7" t="s">
        <v>54</v>
      </c>
      <c r="BY983033" s="7" t="s">
        <v>57</v>
      </c>
      <c r="BZ983033" s="7" t="s">
        <v>57</v>
      </c>
      <c r="CA983033" s="7" t="s">
        <v>57</v>
      </c>
      <c r="CB983033" s="7" t="s">
        <v>54</v>
      </c>
      <c r="CC983033" s="7" t="s">
        <v>54</v>
      </c>
      <c r="CD983033" s="7" t="s">
        <v>57</v>
      </c>
      <c r="CE983033" s="7" t="s">
        <v>54</v>
      </c>
      <c r="CF983033" s="7" t="s">
        <v>57</v>
      </c>
      <c r="CG983033" s="7" t="s">
        <v>57</v>
      </c>
      <c r="CH983033" s="7" t="s">
        <v>57</v>
      </c>
      <c r="CI983033" s="7" t="s">
        <v>57</v>
      </c>
      <c r="CJ983033" s="7" t="s">
        <v>57</v>
      </c>
      <c r="CK983033" s="7" t="s">
        <v>57</v>
      </c>
      <c r="CL983033" s="7" t="s">
        <v>57</v>
      </c>
    </row>
    <row r="983034" spans="1:90" x14ac:dyDescent="0.25">
      <c r="A983034" s="1" t="s">
        <v>2</v>
      </c>
      <c r="B983034" s="9">
        <v>50</v>
      </c>
      <c r="C983034" s="10">
        <v>58</v>
      </c>
      <c r="D983034" s="10">
        <v>11</v>
      </c>
      <c r="E983034" s="10">
        <v>22</v>
      </c>
      <c r="F983034" s="10">
        <v>37</v>
      </c>
      <c r="G983034" s="10">
        <v>39</v>
      </c>
      <c r="H983034" s="10">
        <v>50</v>
      </c>
      <c r="I983034" s="10">
        <v>1</v>
      </c>
      <c r="J983034" s="10">
        <v>1</v>
      </c>
      <c r="K983034" s="10">
        <v>7</v>
      </c>
      <c r="L983034" s="10">
        <v>18</v>
      </c>
      <c r="M983034" s="10">
        <v>35</v>
      </c>
      <c r="N983034" s="10">
        <v>22</v>
      </c>
      <c r="O983034" s="10">
        <v>55</v>
      </c>
      <c r="P983034" s="10">
        <v>3</v>
      </c>
      <c r="Q983034" s="10">
        <v>21</v>
      </c>
      <c r="R983034" s="10">
        <v>23</v>
      </c>
      <c r="S983034" s="10">
        <v>26</v>
      </c>
      <c r="T983034" s="10">
        <v>30</v>
      </c>
      <c r="U983034" s="10">
        <v>21</v>
      </c>
      <c r="V983034" s="10">
        <v>33</v>
      </c>
      <c r="W983034" s="10">
        <v>2</v>
      </c>
      <c r="X983034" s="10">
        <v>15</v>
      </c>
      <c r="Y983034" s="10">
        <v>39</v>
      </c>
      <c r="Z983034" s="10">
        <v>36</v>
      </c>
      <c r="AA983034" s="10">
        <v>45</v>
      </c>
      <c r="AB983034" s="10">
        <v>53</v>
      </c>
      <c r="AC983034" s="7" t="s">
        <v>118</v>
      </c>
      <c r="AD983034" s="10" t="s">
        <v>118</v>
      </c>
      <c r="AE983034" s="10" t="s">
        <v>118</v>
      </c>
      <c r="AF983034" s="10">
        <v>21</v>
      </c>
      <c r="AG983034" s="10">
        <v>52</v>
      </c>
      <c r="AH983034" s="7">
        <v>62</v>
      </c>
      <c r="AI983034" s="7">
        <v>41</v>
      </c>
      <c r="AJ983034" s="7">
        <v>18</v>
      </c>
      <c r="AK983034" s="7">
        <v>52</v>
      </c>
      <c r="AL983034" s="10">
        <v>55</v>
      </c>
      <c r="AM983034" s="10">
        <v>33</v>
      </c>
      <c r="AN983034" s="10">
        <v>30</v>
      </c>
      <c r="AO983034" s="7">
        <v>38</v>
      </c>
      <c r="AP983034" s="9">
        <v>38</v>
      </c>
      <c r="AQ983034" s="7">
        <v>44</v>
      </c>
      <c r="AR983034" s="7">
        <v>50</v>
      </c>
      <c r="AS983034" s="7">
        <v>55</v>
      </c>
      <c r="AT983034" s="9">
        <v>1</v>
      </c>
      <c r="AU983034" s="9">
        <v>24</v>
      </c>
      <c r="AV983034" s="7">
        <v>28</v>
      </c>
      <c r="AW983034" s="9">
        <v>38</v>
      </c>
      <c r="AX983034" s="10">
        <v>21</v>
      </c>
      <c r="AY983034" s="9">
        <v>42</v>
      </c>
      <c r="AZ983034" s="10">
        <v>13</v>
      </c>
      <c r="BA983034" s="10">
        <v>21</v>
      </c>
      <c r="BB983034" s="10">
        <v>36</v>
      </c>
      <c r="BC983034" s="10">
        <v>57</v>
      </c>
      <c r="BD983034" s="10">
        <v>52</v>
      </c>
      <c r="BE983034" s="10">
        <v>12</v>
      </c>
      <c r="BF983034" s="10">
        <v>49</v>
      </c>
      <c r="BG983034" s="10">
        <v>48</v>
      </c>
      <c r="BH983034" s="10">
        <v>1</v>
      </c>
      <c r="BI983034" s="10">
        <v>40</v>
      </c>
      <c r="BJ983034" s="10">
        <v>42</v>
      </c>
      <c r="BK983034" s="10">
        <v>51</v>
      </c>
      <c r="BL983034" s="10">
        <v>2</v>
      </c>
      <c r="BM983034" s="10">
        <v>31</v>
      </c>
      <c r="BN983034" s="10">
        <v>43</v>
      </c>
      <c r="BO983034" s="10">
        <v>56</v>
      </c>
      <c r="BP983034" s="10">
        <v>2</v>
      </c>
      <c r="BQ983034" s="10">
        <v>14</v>
      </c>
      <c r="BR983034" s="10">
        <v>44</v>
      </c>
      <c r="BS983034" s="10">
        <v>68</v>
      </c>
      <c r="BT983034" s="10">
        <v>30</v>
      </c>
      <c r="BU983034" s="10">
        <v>53</v>
      </c>
      <c r="BV983034" s="10">
        <v>47</v>
      </c>
      <c r="BW983034" s="10">
        <v>41</v>
      </c>
      <c r="BX983034" s="10">
        <v>21</v>
      </c>
      <c r="BY983034" s="10">
        <v>32</v>
      </c>
      <c r="BZ983034" s="10">
        <v>9</v>
      </c>
      <c r="CA983034" s="10">
        <v>33</v>
      </c>
      <c r="CB983034" s="10">
        <v>39</v>
      </c>
      <c r="CC983034" s="10">
        <v>6</v>
      </c>
      <c r="CD983034" s="10">
        <v>18</v>
      </c>
      <c r="CE983034" s="10">
        <v>7</v>
      </c>
      <c r="CF983034" s="10">
        <v>43</v>
      </c>
      <c r="CG983034" s="7">
        <v>36</v>
      </c>
      <c r="CH983034" s="7">
        <v>45</v>
      </c>
      <c r="CI983034" s="7">
        <v>47</v>
      </c>
      <c r="CJ983034" s="7">
        <v>18</v>
      </c>
      <c r="CK983034" s="10" t="s">
        <v>118</v>
      </c>
      <c r="CL983034" s="7" t="s">
        <v>210</v>
      </c>
    </row>
    <row r="983035" spans="1:90" x14ac:dyDescent="0.25">
      <c r="A983035" s="1" t="s">
        <v>3</v>
      </c>
      <c r="B983035" s="7">
        <v>9</v>
      </c>
      <c r="C983035" s="7">
        <v>5</v>
      </c>
      <c r="D983035" s="7">
        <v>9</v>
      </c>
      <c r="E983035" s="7">
        <v>8</v>
      </c>
      <c r="F983035" s="7">
        <v>6</v>
      </c>
      <c r="G983035" s="7">
        <v>8</v>
      </c>
      <c r="H983035" s="7">
        <v>8</v>
      </c>
      <c r="I983035" s="7">
        <v>7</v>
      </c>
      <c r="J983035" s="13">
        <v>3</v>
      </c>
      <c r="K983035" s="13">
        <v>4</v>
      </c>
      <c r="L983035" s="7">
        <v>7</v>
      </c>
      <c r="M983035" s="13">
        <v>12</v>
      </c>
      <c r="N983035" s="7">
        <v>10</v>
      </c>
      <c r="O983035" s="7">
        <v>10</v>
      </c>
      <c r="P983035" s="7">
        <v>10</v>
      </c>
      <c r="Q983035" s="7">
        <v>7</v>
      </c>
      <c r="R983035" s="7">
        <v>5</v>
      </c>
      <c r="S983035" s="7">
        <v>5</v>
      </c>
      <c r="T983035" s="7">
        <v>11</v>
      </c>
      <c r="U983035" s="7">
        <v>7</v>
      </c>
      <c r="V983035" s="7">
        <v>8</v>
      </c>
      <c r="W983035" s="13">
        <v>12</v>
      </c>
      <c r="X983035" s="7">
        <v>5</v>
      </c>
      <c r="Y983035" s="7">
        <v>9</v>
      </c>
      <c r="Z983035" s="7">
        <v>9</v>
      </c>
      <c r="AA983035" s="7">
        <v>10</v>
      </c>
      <c r="AB983035" s="7">
        <v>5</v>
      </c>
      <c r="AC983035" s="7">
        <v>6</v>
      </c>
      <c r="AD983035" s="7">
        <v>7</v>
      </c>
      <c r="AE983035" s="7">
        <v>8</v>
      </c>
      <c r="AF983035" s="7">
        <v>6</v>
      </c>
      <c r="AG983035" s="7">
        <v>10</v>
      </c>
      <c r="AH983035" s="7">
        <v>8</v>
      </c>
      <c r="AI983035" s="7">
        <v>8</v>
      </c>
      <c r="AJ983035" s="7">
        <v>6</v>
      </c>
      <c r="AK983035" s="7">
        <v>5</v>
      </c>
      <c r="AL983035" s="7">
        <v>7</v>
      </c>
      <c r="AM983035" s="7">
        <v>11</v>
      </c>
      <c r="AN983035" s="7">
        <v>10</v>
      </c>
      <c r="AO983035" s="7">
        <v>9</v>
      </c>
      <c r="AP983035" s="7">
        <v>8</v>
      </c>
      <c r="AQ983035" s="7">
        <v>5</v>
      </c>
      <c r="AR983035" s="7">
        <v>7</v>
      </c>
      <c r="AS983035" s="7">
        <v>8</v>
      </c>
      <c r="AT983035" s="7">
        <v>8</v>
      </c>
      <c r="AU983035" s="7">
        <v>11</v>
      </c>
      <c r="AV983035" s="7">
        <v>7</v>
      </c>
      <c r="AW983035" s="7">
        <v>9</v>
      </c>
      <c r="AX983035" s="7">
        <v>6</v>
      </c>
      <c r="AY983035" s="7">
        <v>10</v>
      </c>
      <c r="AZ983035" s="7">
        <v>8</v>
      </c>
      <c r="BA983035" s="7">
        <v>5</v>
      </c>
      <c r="BB983035" s="7">
        <v>8</v>
      </c>
      <c r="BC983035" s="7">
        <v>9</v>
      </c>
      <c r="BD983035" s="7">
        <v>6</v>
      </c>
      <c r="BE983035" s="13">
        <v>6</v>
      </c>
      <c r="BF983035" s="7">
        <v>8</v>
      </c>
      <c r="BG983035" s="7">
        <v>9</v>
      </c>
      <c r="BH983035" s="13">
        <v>4</v>
      </c>
      <c r="BI983035" s="7">
        <v>7</v>
      </c>
      <c r="BJ983035" s="13">
        <v>6</v>
      </c>
      <c r="BK983035" s="13">
        <v>6</v>
      </c>
      <c r="BL983035" s="13">
        <v>3</v>
      </c>
      <c r="BM983035" s="7">
        <v>8</v>
      </c>
      <c r="BN983035" s="7">
        <v>11</v>
      </c>
      <c r="BO983035" s="7">
        <v>7</v>
      </c>
      <c r="BP983035" s="13">
        <v>4</v>
      </c>
      <c r="BQ983035" s="7">
        <v>8</v>
      </c>
      <c r="BR983035" s="7">
        <v>5</v>
      </c>
      <c r="BS983035" s="7">
        <v>9</v>
      </c>
      <c r="BT983035" s="13">
        <v>6</v>
      </c>
      <c r="BU983035" s="7">
        <v>11</v>
      </c>
      <c r="BV983035" s="7">
        <v>9</v>
      </c>
      <c r="BW983035" s="7">
        <v>7</v>
      </c>
      <c r="BX983035" s="7">
        <v>9</v>
      </c>
      <c r="BY983035" s="7">
        <v>9</v>
      </c>
      <c r="BZ983035" s="7">
        <v>8</v>
      </c>
      <c r="CA983035" s="7">
        <v>7</v>
      </c>
      <c r="CB983035" s="7">
        <v>5</v>
      </c>
      <c r="CC983035" s="7">
        <v>5</v>
      </c>
      <c r="CD983035" s="13">
        <v>6</v>
      </c>
      <c r="CE983035" s="7">
        <v>11</v>
      </c>
      <c r="CF983035" s="7">
        <v>9</v>
      </c>
      <c r="CG983035" s="7">
        <v>7</v>
      </c>
      <c r="CH983035" s="7">
        <v>7</v>
      </c>
      <c r="CI983035" s="7">
        <v>5</v>
      </c>
      <c r="CJ983035" s="7">
        <v>7</v>
      </c>
      <c r="CK983035" s="7">
        <v>7</v>
      </c>
      <c r="CL983035" s="7">
        <v>4</v>
      </c>
    </row>
    <row r="983036" spans="1:90" x14ac:dyDescent="0.25">
      <c r="A983036" s="1" t="s">
        <v>4</v>
      </c>
      <c r="B983036" s="7">
        <v>2007</v>
      </c>
      <c r="C983036" s="7">
        <v>2007</v>
      </c>
      <c r="D983036" s="7">
        <v>2008</v>
      </c>
      <c r="E983036" s="7">
        <v>2008</v>
      </c>
      <c r="F983036" s="7">
        <v>2008</v>
      </c>
      <c r="G983036" s="7">
        <v>2008</v>
      </c>
      <c r="H983036" s="7">
        <v>2008</v>
      </c>
      <c r="I983036" s="7">
        <v>2009</v>
      </c>
      <c r="J983036" s="7">
        <v>2010</v>
      </c>
      <c r="K983036" s="7">
        <v>2010</v>
      </c>
      <c r="L983036" s="7">
        <v>2010</v>
      </c>
      <c r="M983036" s="7">
        <v>2010</v>
      </c>
      <c r="N983036" s="7">
        <v>2011</v>
      </c>
      <c r="O983036" s="7">
        <v>2011</v>
      </c>
      <c r="P983036" s="13">
        <v>2012</v>
      </c>
      <c r="Q983036" s="7">
        <v>2012</v>
      </c>
      <c r="R983036" s="7">
        <v>2012</v>
      </c>
      <c r="S983036" s="7">
        <v>2012</v>
      </c>
      <c r="T983036" s="13">
        <v>2012</v>
      </c>
      <c r="U983036" s="13">
        <v>2015</v>
      </c>
      <c r="V983036" s="13">
        <v>2015</v>
      </c>
      <c r="W983036" s="7">
        <v>2016</v>
      </c>
      <c r="X983036" s="13">
        <v>2016</v>
      </c>
      <c r="Y983036" s="7">
        <v>2016</v>
      </c>
      <c r="Z983036" s="7">
        <v>2017</v>
      </c>
      <c r="AA983036" s="7">
        <v>2017</v>
      </c>
      <c r="AB983036" s="7">
        <v>2017</v>
      </c>
      <c r="AC983036" s="7">
        <v>2019</v>
      </c>
      <c r="AD983036" s="7">
        <v>2019</v>
      </c>
      <c r="AE983036" s="7">
        <v>2019</v>
      </c>
      <c r="AF983036" s="7">
        <v>2002</v>
      </c>
      <c r="AG983036" s="7">
        <v>2003</v>
      </c>
      <c r="AH983036" s="7">
        <v>1988</v>
      </c>
      <c r="AI983036" s="7">
        <v>1989</v>
      </c>
      <c r="AJ983036" s="7">
        <v>1994</v>
      </c>
      <c r="AK983036" s="7">
        <v>1995</v>
      </c>
      <c r="AL983036" s="7">
        <v>2002</v>
      </c>
      <c r="AM983036" s="7">
        <v>2003</v>
      </c>
      <c r="AN983036" s="7">
        <v>2003</v>
      </c>
      <c r="AO983036" s="7">
        <v>2005</v>
      </c>
      <c r="AP983036" s="7">
        <v>2007</v>
      </c>
      <c r="AQ983036" s="7">
        <v>2007</v>
      </c>
      <c r="AR983036" s="7">
        <v>2007</v>
      </c>
      <c r="AS983036" s="7">
        <v>2007</v>
      </c>
      <c r="AT983036" s="7">
        <v>2007</v>
      </c>
      <c r="AU983036" s="7">
        <v>2007</v>
      </c>
      <c r="AV983036" s="7">
        <v>2007</v>
      </c>
      <c r="AW983036" s="7">
        <v>2007</v>
      </c>
      <c r="AX983036" s="7">
        <v>2007</v>
      </c>
      <c r="AY983036" s="7">
        <v>2007</v>
      </c>
      <c r="AZ983036" s="7">
        <v>2008</v>
      </c>
      <c r="BA983036" s="7">
        <v>2008</v>
      </c>
      <c r="BB983036" s="7">
        <v>2008</v>
      </c>
      <c r="BC983036" s="7">
        <v>2008</v>
      </c>
      <c r="BD983036" s="7">
        <v>2008</v>
      </c>
      <c r="BE983036" s="7">
        <v>2009</v>
      </c>
      <c r="BF983036" s="7">
        <v>2009</v>
      </c>
      <c r="BG983036" s="7">
        <v>2009</v>
      </c>
      <c r="BH983036" s="7">
        <v>2010</v>
      </c>
      <c r="BI983036" s="7">
        <v>2010</v>
      </c>
      <c r="BJ983036" s="7">
        <v>2010</v>
      </c>
      <c r="BK983036" s="7">
        <v>2010</v>
      </c>
      <c r="BL983036" s="7">
        <v>2010</v>
      </c>
      <c r="BM983036" s="7">
        <v>2010</v>
      </c>
      <c r="BN983036" s="7">
        <v>2011</v>
      </c>
      <c r="BO983036" s="7">
        <v>2011</v>
      </c>
      <c r="BP983036" s="7">
        <v>2011</v>
      </c>
      <c r="BQ983036" s="7">
        <v>2011</v>
      </c>
      <c r="BR983036" s="7">
        <v>2011</v>
      </c>
      <c r="BS983036" s="7">
        <v>2011</v>
      </c>
      <c r="BT983036" s="7">
        <v>2011</v>
      </c>
      <c r="BU983036" s="13">
        <v>2012</v>
      </c>
      <c r="BV983036" s="13">
        <v>2013</v>
      </c>
      <c r="BW983036" s="13">
        <v>2013</v>
      </c>
      <c r="BX983036" s="13">
        <v>2013</v>
      </c>
      <c r="BY983036" s="13">
        <v>2014</v>
      </c>
      <c r="BZ983036" s="13">
        <v>2014</v>
      </c>
      <c r="CA983036" s="13">
        <v>2015</v>
      </c>
      <c r="CB983036" s="13">
        <v>2015</v>
      </c>
      <c r="CC983036" s="13">
        <v>2015</v>
      </c>
      <c r="CD983036" s="13">
        <v>2016</v>
      </c>
      <c r="CE983036" s="7">
        <v>2017</v>
      </c>
      <c r="CF983036" s="7">
        <v>2017</v>
      </c>
      <c r="CG983036" s="7">
        <v>2018</v>
      </c>
      <c r="CH983036" s="7">
        <v>2018</v>
      </c>
      <c r="CI983036" s="7">
        <v>2018</v>
      </c>
      <c r="CJ983036" s="7">
        <v>2018</v>
      </c>
      <c r="CK983036" s="7">
        <v>2019</v>
      </c>
      <c r="CL983036" s="7">
        <v>2019</v>
      </c>
    </row>
    <row r="983037" spans="1:90" x14ac:dyDescent="0.25">
      <c r="A983037" s="1" t="s">
        <v>5</v>
      </c>
      <c r="B983037" s="14">
        <v>39347</v>
      </c>
      <c r="C983037" s="14">
        <v>39225</v>
      </c>
      <c r="D983037" s="14">
        <v>39701</v>
      </c>
      <c r="E983037" s="14">
        <v>39671</v>
      </c>
      <c r="F983037" s="14">
        <v>39606</v>
      </c>
      <c r="G983037" s="14">
        <v>39675</v>
      </c>
      <c r="H983037" s="14">
        <v>39671</v>
      </c>
      <c r="I983037" s="14">
        <v>40023</v>
      </c>
      <c r="J983037" s="14">
        <v>40258</v>
      </c>
      <c r="K983037" s="14">
        <v>40298</v>
      </c>
      <c r="L983037" s="14">
        <v>40375</v>
      </c>
      <c r="M983037" s="14">
        <v>40543</v>
      </c>
      <c r="N983037" s="14">
        <v>40844</v>
      </c>
      <c r="O983037" s="14">
        <v>40825</v>
      </c>
      <c r="P983037" s="14">
        <v>41185</v>
      </c>
      <c r="Q983037" s="14">
        <v>41106</v>
      </c>
      <c r="R983037" s="14">
        <v>41056</v>
      </c>
      <c r="S983037" s="14">
        <v>41048</v>
      </c>
      <c r="T983037" s="14">
        <v>41220</v>
      </c>
      <c r="U983037" s="14">
        <v>42202</v>
      </c>
      <c r="V983037" s="14">
        <v>42234</v>
      </c>
      <c r="W983037" s="14">
        <v>42709</v>
      </c>
      <c r="X983037" s="14">
        <v>42518</v>
      </c>
      <c r="Y983037" s="14">
        <v>42626</v>
      </c>
      <c r="Z983037" s="14">
        <v>42987</v>
      </c>
      <c r="AA983037" s="14">
        <v>43031</v>
      </c>
      <c r="AB983037" s="14">
        <v>42875</v>
      </c>
      <c r="AC983037" s="14">
        <v>43635</v>
      </c>
      <c r="AD983037" s="14">
        <v>43650</v>
      </c>
      <c r="AE983037" s="14">
        <v>43678</v>
      </c>
      <c r="AF983037" s="14">
        <v>37421</v>
      </c>
      <c r="AG983037" s="14">
        <v>37911</v>
      </c>
      <c r="AH983037" s="14">
        <v>32381</v>
      </c>
      <c r="AI983037" s="14">
        <v>32740</v>
      </c>
      <c r="AJ983037" s="14">
        <v>34498</v>
      </c>
      <c r="AK983037" s="14">
        <v>34849</v>
      </c>
      <c r="AL983037" s="14">
        <v>37461</v>
      </c>
      <c r="AM983037" s="14">
        <v>37949</v>
      </c>
      <c r="AN983037" s="14">
        <v>37916</v>
      </c>
      <c r="AO983037" s="14">
        <v>38608</v>
      </c>
      <c r="AP983037" s="14">
        <v>39319</v>
      </c>
      <c r="AQ983037" s="14">
        <v>39229</v>
      </c>
      <c r="AR983037" s="14">
        <v>39264</v>
      </c>
      <c r="AS983037" s="14">
        <v>39311</v>
      </c>
      <c r="AT983037" s="14">
        <v>39305</v>
      </c>
      <c r="AU983037" s="14">
        <v>39411</v>
      </c>
      <c r="AV983037" s="14">
        <v>39266</v>
      </c>
      <c r="AW983037" s="14">
        <v>39336</v>
      </c>
      <c r="AX983037" s="14">
        <v>39259</v>
      </c>
      <c r="AY983037" s="14">
        <v>39379</v>
      </c>
      <c r="AZ983037" s="14">
        <v>39671</v>
      </c>
      <c r="BA983037" s="14">
        <v>39571</v>
      </c>
      <c r="BB983037" s="14">
        <v>39671</v>
      </c>
      <c r="BC983037" s="14">
        <v>39709</v>
      </c>
      <c r="BD983037" s="14">
        <v>39615</v>
      </c>
      <c r="BE983037" s="14">
        <v>39980</v>
      </c>
      <c r="BF983037" s="14">
        <v>40026</v>
      </c>
      <c r="BG983037" s="14">
        <v>40071</v>
      </c>
      <c r="BH983037" s="14">
        <v>40279</v>
      </c>
      <c r="BI983037" s="14">
        <v>40390</v>
      </c>
      <c r="BJ983037" s="14">
        <v>40338</v>
      </c>
      <c r="BK983037" s="14">
        <v>40339</v>
      </c>
      <c r="BL983037" s="14">
        <v>40246</v>
      </c>
      <c r="BM983037" s="14">
        <v>40419</v>
      </c>
      <c r="BN983037" s="14">
        <v>40856</v>
      </c>
      <c r="BO983037" s="14">
        <v>40736</v>
      </c>
      <c r="BP983037" s="14">
        <v>40640</v>
      </c>
      <c r="BQ983037" s="14">
        <v>40764</v>
      </c>
      <c r="BR983037" s="14">
        <v>40682</v>
      </c>
      <c r="BS983037" s="14">
        <v>40796</v>
      </c>
      <c r="BT983037" s="14">
        <v>40702</v>
      </c>
      <c r="BU983037" s="14">
        <v>41218</v>
      </c>
      <c r="BV983037" s="14">
        <v>41519</v>
      </c>
      <c r="BW983037" s="14">
        <v>41483</v>
      </c>
      <c r="BX983037" s="14">
        <v>41532</v>
      </c>
      <c r="BY983037" s="14">
        <v>41910</v>
      </c>
      <c r="BZ983037" s="14">
        <v>41858</v>
      </c>
      <c r="CA983037" s="14">
        <v>42210</v>
      </c>
      <c r="CB983037" s="14">
        <v>42150</v>
      </c>
      <c r="CC983037" s="14">
        <v>42155</v>
      </c>
      <c r="CD983037" s="14">
        <v>42549</v>
      </c>
      <c r="CE983037" s="14">
        <v>43067</v>
      </c>
      <c r="CF983037" s="14">
        <v>42997</v>
      </c>
      <c r="CG983037" s="15">
        <v>43303</v>
      </c>
      <c r="CH983037" s="15">
        <v>43310</v>
      </c>
      <c r="CI983037" s="15">
        <v>43240</v>
      </c>
      <c r="CJ983037" s="15">
        <v>43291</v>
      </c>
      <c r="CK983037" s="14">
        <v>43662</v>
      </c>
      <c r="CL983037" s="15">
        <v>43563</v>
      </c>
    </row>
    <row r="983038" spans="1:90" x14ac:dyDescent="0.25">
      <c r="A983038" s="1" t="s">
        <v>6</v>
      </c>
      <c r="B983038" s="7" t="s">
        <v>68</v>
      </c>
      <c r="C983038" s="7" t="s">
        <v>72</v>
      </c>
      <c r="D983038" s="13" t="s">
        <v>74</v>
      </c>
      <c r="E983038" s="7" t="s">
        <v>78</v>
      </c>
      <c r="F983038" s="7" t="s">
        <v>80</v>
      </c>
      <c r="G983038" s="7" t="s">
        <v>82</v>
      </c>
      <c r="H983038" s="7" t="s">
        <v>84</v>
      </c>
      <c r="I983038" s="13" t="s">
        <v>62</v>
      </c>
      <c r="J983038" s="13" t="s">
        <v>88</v>
      </c>
      <c r="K983038" s="13" t="s">
        <v>74</v>
      </c>
      <c r="L983038" s="13" t="s">
        <v>63</v>
      </c>
      <c r="M983038" s="13" t="s">
        <v>92</v>
      </c>
      <c r="N983038" s="13" t="s">
        <v>60</v>
      </c>
      <c r="O983038" s="13" t="s">
        <v>95</v>
      </c>
      <c r="P983038" s="13" t="s">
        <v>60</v>
      </c>
      <c r="Q983038" s="13" t="s">
        <v>98</v>
      </c>
      <c r="R983038" s="13" t="s">
        <v>101</v>
      </c>
      <c r="S983038" s="13" t="s">
        <v>65</v>
      </c>
      <c r="T983038" s="13" t="s">
        <v>58</v>
      </c>
      <c r="U983038" s="13" t="s">
        <v>64</v>
      </c>
      <c r="V983038" s="13" t="s">
        <v>107</v>
      </c>
      <c r="W983038" s="13" t="s">
        <v>109</v>
      </c>
      <c r="X983038" s="13" t="s">
        <v>107</v>
      </c>
      <c r="Y983038" s="13" t="s">
        <v>55</v>
      </c>
      <c r="Z983038" s="11" t="s">
        <v>64</v>
      </c>
      <c r="AA983038" s="11" t="s">
        <v>114</v>
      </c>
      <c r="AB983038" s="11" t="s">
        <v>116</v>
      </c>
      <c r="AC983038" s="7" t="s">
        <v>114</v>
      </c>
      <c r="AD983038" s="7" t="s">
        <v>64</v>
      </c>
      <c r="AE983038" s="7" t="s">
        <v>58</v>
      </c>
      <c r="AF983038" s="7" t="s">
        <v>59</v>
      </c>
      <c r="AG983038" s="7" t="s">
        <v>124</v>
      </c>
      <c r="AH983038" s="7" t="s">
        <v>82</v>
      </c>
      <c r="AI983038" s="7" t="s">
        <v>128</v>
      </c>
      <c r="AJ983038" s="7" t="s">
        <v>82</v>
      </c>
      <c r="AK983038" s="7" t="s">
        <v>131</v>
      </c>
      <c r="AL983038" s="7" t="s">
        <v>82</v>
      </c>
      <c r="AM983038" s="7" t="s">
        <v>62</v>
      </c>
      <c r="AN983038" s="7" t="s">
        <v>63</v>
      </c>
      <c r="AO983038" s="7" t="s">
        <v>107</v>
      </c>
      <c r="AP983038" s="7" t="s">
        <v>60</v>
      </c>
      <c r="AQ983038" s="7" t="s">
        <v>74</v>
      </c>
      <c r="AR983038" s="7" t="s">
        <v>144</v>
      </c>
      <c r="AS983038" s="7" t="s">
        <v>78</v>
      </c>
      <c r="AT983038" s="13" t="s">
        <v>144</v>
      </c>
      <c r="AU983038" s="7" t="s">
        <v>65</v>
      </c>
      <c r="AV983038" s="7" t="s">
        <v>150</v>
      </c>
      <c r="AW983038" s="7" t="s">
        <v>63</v>
      </c>
      <c r="AX983038" s="7" t="s">
        <v>154</v>
      </c>
      <c r="AY983038" s="7" t="s">
        <v>156</v>
      </c>
      <c r="AZ983038" s="7" t="s">
        <v>144</v>
      </c>
      <c r="BA983038" s="7" t="s">
        <v>61</v>
      </c>
      <c r="BB983038" s="7" t="s">
        <v>116</v>
      </c>
      <c r="BC983038" s="7" t="s">
        <v>82</v>
      </c>
      <c r="BD983038" s="7" t="s">
        <v>107</v>
      </c>
      <c r="BE983038" s="13" t="s">
        <v>74</v>
      </c>
      <c r="BF983038" s="13" t="s">
        <v>82</v>
      </c>
      <c r="BG983038" s="13" t="s">
        <v>66</v>
      </c>
      <c r="BH983038" s="13" t="s">
        <v>63</v>
      </c>
      <c r="BI983038" s="13" t="s">
        <v>82</v>
      </c>
      <c r="BJ983038" s="13" t="s">
        <v>74</v>
      </c>
      <c r="BK983038" s="13" t="s">
        <v>63</v>
      </c>
      <c r="BL983038" s="13" t="s">
        <v>172</v>
      </c>
      <c r="BM983038" s="13" t="s">
        <v>82</v>
      </c>
      <c r="BN983038" s="13" t="s">
        <v>175</v>
      </c>
      <c r="BO983038" s="13" t="s">
        <v>177</v>
      </c>
      <c r="BP983038" s="13" t="s">
        <v>82</v>
      </c>
      <c r="BQ983038" s="13" t="s">
        <v>180</v>
      </c>
      <c r="BR983038" s="13" t="s">
        <v>182</v>
      </c>
      <c r="BS983038" s="13" t="s">
        <v>59</v>
      </c>
      <c r="BT983038" s="13" t="s">
        <v>59</v>
      </c>
      <c r="BU983038" s="13" t="s">
        <v>186</v>
      </c>
      <c r="BV983038" s="13" t="s">
        <v>124</v>
      </c>
      <c r="BW983038" s="13" t="s">
        <v>107</v>
      </c>
      <c r="BX983038" s="13" t="s">
        <v>107</v>
      </c>
      <c r="BY983038" s="13" t="s">
        <v>191</v>
      </c>
      <c r="BZ983038" s="13" t="s">
        <v>64</v>
      </c>
      <c r="CA983038" s="13" t="s">
        <v>124</v>
      </c>
      <c r="CB983038" s="13" t="s">
        <v>72</v>
      </c>
      <c r="CC983038" s="13" t="s">
        <v>63</v>
      </c>
      <c r="CD983038" s="13" t="s">
        <v>64</v>
      </c>
      <c r="CE983038" s="11" t="s">
        <v>114</v>
      </c>
      <c r="CF983038" s="11" t="s">
        <v>61</v>
      </c>
      <c r="CG983038" s="7" t="s">
        <v>201</v>
      </c>
      <c r="CH983038" s="7" t="s">
        <v>203</v>
      </c>
      <c r="CI983038" s="7" t="s">
        <v>144</v>
      </c>
      <c r="CJ983038" s="7" t="s">
        <v>207</v>
      </c>
      <c r="CK983038" s="7" t="s">
        <v>101</v>
      </c>
      <c r="CL983038" s="7" t="s">
        <v>65</v>
      </c>
    </row>
    <row r="983039" spans="1:90" x14ac:dyDescent="0.25">
      <c r="A983039" s="1" t="s">
        <v>7</v>
      </c>
      <c r="B983039" s="7" t="s">
        <v>69</v>
      </c>
      <c r="C983039" s="7" t="s">
        <v>69</v>
      </c>
      <c r="D983039" s="7" t="s">
        <v>75</v>
      </c>
      <c r="E983039" s="7" t="s">
        <v>75</v>
      </c>
      <c r="F983039" s="7" t="s">
        <v>69</v>
      </c>
      <c r="G983039" s="7" t="s">
        <v>75</v>
      </c>
      <c r="I983039" s="7" t="s">
        <v>69</v>
      </c>
      <c r="J983039" s="7" t="s">
        <v>75</v>
      </c>
      <c r="K983039" s="7" t="s">
        <v>75</v>
      </c>
      <c r="L983039" s="7" t="s">
        <v>75</v>
      </c>
      <c r="M983039" s="7" t="s">
        <v>75</v>
      </c>
      <c r="N983039" s="7" t="s">
        <v>75</v>
      </c>
      <c r="O983039" s="7" t="s">
        <v>75</v>
      </c>
      <c r="P983039" s="7" t="s">
        <v>75</v>
      </c>
      <c r="Q983039" s="7" t="s">
        <v>69</v>
      </c>
      <c r="R983039" s="7" t="s">
        <v>75</v>
      </c>
      <c r="S983039" s="13" t="s">
        <v>75</v>
      </c>
      <c r="T983039" s="7" t="s">
        <v>75</v>
      </c>
      <c r="U983039" s="7" t="s">
        <v>75</v>
      </c>
      <c r="V983039" s="7" t="s">
        <v>69</v>
      </c>
      <c r="W983039" s="7" t="s">
        <v>75</v>
      </c>
      <c r="X983039" s="7" t="s">
        <v>69</v>
      </c>
      <c r="Y983039" s="7" t="s">
        <v>75</v>
      </c>
      <c r="Z983039" s="7" t="s">
        <v>75</v>
      </c>
      <c r="AA983039" s="7" t="s">
        <v>75</v>
      </c>
      <c r="AB983039" s="11" t="s">
        <v>75</v>
      </c>
      <c r="AC983039" s="7" t="s">
        <v>75</v>
      </c>
      <c r="AD983039" s="7" t="s">
        <v>75</v>
      </c>
      <c r="AE983039" s="7" t="s">
        <v>75</v>
      </c>
      <c r="AF983039" s="7" t="s">
        <v>75</v>
      </c>
      <c r="AG983039" s="7" t="s">
        <v>69</v>
      </c>
      <c r="AH983039" s="7" t="s">
        <v>75</v>
      </c>
      <c r="AI983039" s="7" t="s">
        <v>69</v>
      </c>
      <c r="AJ983039" s="7" t="s">
        <v>75</v>
      </c>
      <c r="AK983039" s="7" t="s">
        <v>75</v>
      </c>
      <c r="AL983039" s="7" t="s">
        <v>75</v>
      </c>
      <c r="AM983039" s="7" t="s">
        <v>69</v>
      </c>
      <c r="AN983039" s="7" t="s">
        <v>75</v>
      </c>
      <c r="AO983039" s="7" t="s">
        <v>69</v>
      </c>
      <c r="AP983039" s="7" t="s">
        <v>75</v>
      </c>
      <c r="AQ983039" s="7" t="s">
        <v>75</v>
      </c>
      <c r="AR983039" s="7" t="s">
        <v>75</v>
      </c>
      <c r="AS983039" s="7" t="s">
        <v>75</v>
      </c>
      <c r="AT983039" s="7" t="s">
        <v>75</v>
      </c>
      <c r="AU983039" s="7" t="s">
        <v>75</v>
      </c>
      <c r="AV983039" s="7" t="s">
        <v>69</v>
      </c>
      <c r="AW983039" s="7" t="s">
        <v>75</v>
      </c>
      <c r="AX983039" s="7" t="s">
        <v>69</v>
      </c>
      <c r="AY983039" s="7" t="s">
        <v>75</v>
      </c>
      <c r="AZ983039" s="7" t="s">
        <v>75</v>
      </c>
      <c r="BA983039" s="7" t="s">
        <v>75</v>
      </c>
      <c r="BB983039" s="7" t="s">
        <v>75</v>
      </c>
      <c r="BC983039" s="7" t="s">
        <v>75</v>
      </c>
      <c r="BD983039" s="7" t="s">
        <v>69</v>
      </c>
      <c r="BE983039" s="7" t="s">
        <v>75</v>
      </c>
      <c r="BF983039" s="7" t="s">
        <v>75</v>
      </c>
      <c r="BG983039" s="7" t="s">
        <v>75</v>
      </c>
      <c r="BH983039" s="7" t="s">
        <v>75</v>
      </c>
      <c r="BI983039" s="7" t="s">
        <v>75</v>
      </c>
      <c r="BJ983039" s="7" t="s">
        <v>75</v>
      </c>
      <c r="BK983039" s="7" t="s">
        <v>75</v>
      </c>
      <c r="BL983039" s="7" t="s">
        <v>75</v>
      </c>
      <c r="BM983039" s="7" t="s">
        <v>75</v>
      </c>
      <c r="BN983039" s="7" t="s">
        <v>69</v>
      </c>
      <c r="BO983039" s="13"/>
      <c r="BP983039" s="7" t="s">
        <v>75</v>
      </c>
      <c r="BQ983039" s="7" t="s">
        <v>75</v>
      </c>
      <c r="BR983039" s="7" t="s">
        <v>75</v>
      </c>
      <c r="BS983039" s="7" t="s">
        <v>75</v>
      </c>
      <c r="BT983039" s="7" t="s">
        <v>75</v>
      </c>
      <c r="BU983039" s="7" t="s">
        <v>75</v>
      </c>
      <c r="BV983039" s="7" t="s">
        <v>69</v>
      </c>
      <c r="BW983039" s="7" t="s">
        <v>69</v>
      </c>
      <c r="BX983039" s="7" t="s">
        <v>69</v>
      </c>
      <c r="BY983039" s="7" t="s">
        <v>75</v>
      </c>
      <c r="BZ983039" s="7" t="s">
        <v>75</v>
      </c>
      <c r="CA983039" s="7" t="s">
        <v>69</v>
      </c>
      <c r="CB983039" s="7" t="s">
        <v>69</v>
      </c>
      <c r="CC983039" s="7" t="s">
        <v>75</v>
      </c>
      <c r="CD983039" s="7" t="s">
        <v>75</v>
      </c>
      <c r="CE983039" s="7" t="s">
        <v>75</v>
      </c>
      <c r="CF983039" s="7" t="s">
        <v>75</v>
      </c>
      <c r="CG983039" s="7" t="s">
        <v>75</v>
      </c>
      <c r="CH983039" s="7" t="s">
        <v>69</v>
      </c>
      <c r="CI983039" s="7" t="s">
        <v>75</v>
      </c>
      <c r="CJ983039" s="7" t="s">
        <v>75</v>
      </c>
      <c r="CK983039" s="7" t="s">
        <v>75</v>
      </c>
      <c r="CL983039" s="7" t="s">
        <v>75</v>
      </c>
    </row>
    <row r="983040" spans="1:90" x14ac:dyDescent="0.25">
      <c r="A983040" s="1" t="s">
        <v>8</v>
      </c>
      <c r="B983040" s="13" t="s">
        <v>70</v>
      </c>
      <c r="C983040" s="7" t="s">
        <v>70</v>
      </c>
      <c r="D983040" s="11" t="s">
        <v>76</v>
      </c>
      <c r="E983040" s="11" t="s">
        <v>76</v>
      </c>
      <c r="F983040" s="11" t="s">
        <v>70</v>
      </c>
      <c r="G983040" s="11" t="s">
        <v>76</v>
      </c>
      <c r="H983040" s="11" t="s">
        <v>85</v>
      </c>
      <c r="I983040" s="11" t="s">
        <v>70</v>
      </c>
      <c r="J983040" s="11" t="s">
        <v>76</v>
      </c>
      <c r="K983040" s="11" t="s">
        <v>76</v>
      </c>
      <c r="L983040" s="11" t="s">
        <v>76</v>
      </c>
      <c r="M983040" s="13" t="s">
        <v>76</v>
      </c>
      <c r="N983040" s="11" t="s">
        <v>76</v>
      </c>
      <c r="O983040" s="11" t="s">
        <v>76</v>
      </c>
      <c r="P983040" s="11" t="s">
        <v>76</v>
      </c>
      <c r="Q983040" s="11" t="s">
        <v>99</v>
      </c>
      <c r="R983040" s="13" t="s">
        <v>76</v>
      </c>
      <c r="S983040" s="13" t="s">
        <v>76</v>
      </c>
      <c r="T983040" s="11" t="s">
        <v>104</v>
      </c>
      <c r="U983040" s="11" t="s">
        <v>76</v>
      </c>
      <c r="V983040" s="11" t="s">
        <v>70</v>
      </c>
      <c r="W983040" s="11" t="s">
        <v>104</v>
      </c>
      <c r="X983040" s="11" t="s">
        <v>70</v>
      </c>
      <c r="Y983040" s="11" t="s">
        <v>76</v>
      </c>
      <c r="Z983040" s="11" t="s">
        <v>76</v>
      </c>
      <c r="AA983040" s="11" t="s">
        <v>76</v>
      </c>
      <c r="AB983040" s="11" t="s">
        <v>76</v>
      </c>
      <c r="AC983040" s="11" t="s">
        <v>76</v>
      </c>
      <c r="AD983040" s="11" t="s">
        <v>76</v>
      </c>
      <c r="AE983040" s="11" t="s">
        <v>104</v>
      </c>
      <c r="AF983040" s="11" t="s">
        <v>76</v>
      </c>
      <c r="AG983040" s="11" t="s">
        <v>70</v>
      </c>
      <c r="AH983040" s="11" t="s">
        <v>76</v>
      </c>
      <c r="AI983040" s="11" t="s">
        <v>99</v>
      </c>
      <c r="AJ983040" s="11" t="s">
        <v>76</v>
      </c>
      <c r="AK983040" s="11" t="s">
        <v>76</v>
      </c>
      <c r="AL983040" s="11" t="s">
        <v>76</v>
      </c>
      <c r="AM983040" s="11" t="s">
        <v>70</v>
      </c>
      <c r="AN983040" s="11" t="s">
        <v>76</v>
      </c>
      <c r="AO983040" s="11" t="s">
        <v>70</v>
      </c>
      <c r="AP983040" s="11" t="s">
        <v>76</v>
      </c>
      <c r="AQ983040" s="11" t="s">
        <v>76</v>
      </c>
      <c r="AR983040" s="11" t="s">
        <v>76</v>
      </c>
      <c r="AS983040" s="11" t="s">
        <v>76</v>
      </c>
      <c r="AT983040" s="11" t="s">
        <v>76</v>
      </c>
      <c r="AU983040" s="13" t="s">
        <v>76</v>
      </c>
      <c r="AV983040" s="7" t="s">
        <v>151</v>
      </c>
      <c r="AW983040" s="11" t="s">
        <v>76</v>
      </c>
      <c r="AX983040" s="13" t="s">
        <v>151</v>
      </c>
      <c r="AY983040" s="11" t="s">
        <v>76</v>
      </c>
      <c r="AZ983040" s="11" t="s">
        <v>76</v>
      </c>
      <c r="BA983040" s="11" t="s">
        <v>104</v>
      </c>
      <c r="BB983040" s="11" t="s">
        <v>76</v>
      </c>
      <c r="BC983040" s="11" t="s">
        <v>76</v>
      </c>
      <c r="BD983040" s="11" t="s">
        <v>70</v>
      </c>
      <c r="BE983040" s="11" t="s">
        <v>76</v>
      </c>
      <c r="BF983040" s="11" t="s">
        <v>76</v>
      </c>
      <c r="BG983040" s="11" t="s">
        <v>76</v>
      </c>
      <c r="BH983040" s="11" t="s">
        <v>76</v>
      </c>
      <c r="BI983040" s="11" t="s">
        <v>76</v>
      </c>
      <c r="BJ983040" s="11" t="s">
        <v>76</v>
      </c>
      <c r="BK983040" s="11" t="s">
        <v>76</v>
      </c>
      <c r="BL983040" s="11" t="s">
        <v>76</v>
      </c>
      <c r="BM983040" s="11" t="s">
        <v>76</v>
      </c>
      <c r="BN983040" s="11" t="s">
        <v>70</v>
      </c>
      <c r="BO983040" s="11" t="s">
        <v>85</v>
      </c>
      <c r="BP983040" s="11" t="s">
        <v>76</v>
      </c>
      <c r="BQ983040" s="11" t="s">
        <v>76</v>
      </c>
      <c r="BR983040" s="11" t="s">
        <v>76</v>
      </c>
      <c r="BS983040" s="11" t="s">
        <v>76</v>
      </c>
      <c r="BT983040" s="11" t="s">
        <v>76</v>
      </c>
      <c r="BU983040" s="11" t="s">
        <v>76</v>
      </c>
      <c r="BV983040" s="11" t="s">
        <v>70</v>
      </c>
      <c r="BW983040" s="11" t="s">
        <v>70</v>
      </c>
      <c r="BX983040" s="11" t="s">
        <v>70</v>
      </c>
      <c r="BY983040" s="11" t="s">
        <v>104</v>
      </c>
      <c r="BZ983040" s="11" t="s">
        <v>76</v>
      </c>
      <c r="CA983040" s="11" t="s">
        <v>70</v>
      </c>
      <c r="CB983040" s="11" t="s">
        <v>70</v>
      </c>
      <c r="CC983040" s="11" t="s">
        <v>76</v>
      </c>
      <c r="CD983040" s="11" t="s">
        <v>76</v>
      </c>
      <c r="CE983040" s="11" t="s">
        <v>76</v>
      </c>
      <c r="CF983040" s="11" t="s">
        <v>104</v>
      </c>
      <c r="CG983040" s="11" t="s">
        <v>76</v>
      </c>
      <c r="CH983040" s="11" t="s">
        <v>151</v>
      </c>
      <c r="CI983040" s="11" t="s">
        <v>76</v>
      </c>
      <c r="CJ983040" s="11" t="s">
        <v>76</v>
      </c>
      <c r="CK983040" s="11" t="s">
        <v>76</v>
      </c>
      <c r="CL983040" s="11" t="s">
        <v>76</v>
      </c>
    </row>
    <row r="983041" spans="1:90" x14ac:dyDescent="0.25">
      <c r="A983041" s="1" t="s">
        <v>9</v>
      </c>
      <c r="AI983041" s="7" t="s">
        <v>56</v>
      </c>
      <c r="AK983041" s="7" t="s">
        <v>56</v>
      </c>
      <c r="AL983041" s="7" t="s">
        <v>56</v>
      </c>
      <c r="AM983041" s="7" t="s">
        <v>56</v>
      </c>
      <c r="AN983041" s="7" t="s">
        <v>56</v>
      </c>
      <c r="AO983041" s="7" t="s">
        <v>56</v>
      </c>
      <c r="AT983041" s="13"/>
      <c r="AY983041" s="7" t="s">
        <v>56</v>
      </c>
      <c r="AZ983041" s="7" t="s">
        <v>56</v>
      </c>
      <c r="BA983041" s="7" t="s">
        <v>56</v>
      </c>
      <c r="BC983041" s="7" t="s">
        <v>56</v>
      </c>
      <c r="BG983041" s="13" t="s">
        <v>56</v>
      </c>
      <c r="BL983041" s="13" t="s">
        <v>56</v>
      </c>
      <c r="BM983041" s="13"/>
      <c r="BO983041" s="13"/>
      <c r="BQ983041" s="13"/>
      <c r="BR983041" s="13" t="s">
        <v>56</v>
      </c>
      <c r="BS983041" s="13" t="s">
        <v>56</v>
      </c>
      <c r="BY983041" s="7" t="s">
        <v>56</v>
      </c>
      <c r="CL983041" s="7" t="s">
        <v>56</v>
      </c>
    </row>
    <row r="983042" spans="1:90" x14ac:dyDescent="0.25">
      <c r="A983042" s="1" t="s">
        <v>10</v>
      </c>
      <c r="B983042" s="13" t="s">
        <v>56</v>
      </c>
      <c r="C983042" s="7" t="s">
        <v>56</v>
      </c>
      <c r="D983042" s="13" t="s">
        <v>56</v>
      </c>
      <c r="E983042" s="13" t="s">
        <v>56</v>
      </c>
      <c r="F983042" s="13" t="s">
        <v>56</v>
      </c>
      <c r="G983042" s="13" t="s">
        <v>56</v>
      </c>
      <c r="H983042" s="13" t="s">
        <v>56</v>
      </c>
      <c r="I983042" s="13" t="s">
        <v>56</v>
      </c>
      <c r="J983042" s="13" t="s">
        <v>56</v>
      </c>
      <c r="K983042" s="13" t="s">
        <v>56</v>
      </c>
      <c r="L983042" s="13" t="s">
        <v>56</v>
      </c>
      <c r="M983042" s="13" t="s">
        <v>56</v>
      </c>
      <c r="N983042" s="13" t="s">
        <v>56</v>
      </c>
      <c r="O983042" s="13" t="s">
        <v>56</v>
      </c>
      <c r="P983042" s="13" t="s">
        <v>56</v>
      </c>
      <c r="Q983042" s="13" t="s">
        <v>56</v>
      </c>
      <c r="R983042" s="13" t="s">
        <v>56</v>
      </c>
      <c r="S983042" s="13" t="s">
        <v>56</v>
      </c>
      <c r="T983042" s="7" t="s">
        <v>56</v>
      </c>
      <c r="U983042" s="7" t="s">
        <v>56</v>
      </c>
      <c r="V983042" s="7" t="s">
        <v>56</v>
      </c>
      <c r="W983042" s="7" t="s">
        <v>56</v>
      </c>
      <c r="X983042" s="7" t="s">
        <v>56</v>
      </c>
      <c r="Y983042" s="7" t="s">
        <v>56</v>
      </c>
      <c r="Z983042" s="7" t="s">
        <v>56</v>
      </c>
      <c r="AA983042" s="7" t="s">
        <v>56</v>
      </c>
      <c r="AB983042" s="7" t="s">
        <v>56</v>
      </c>
      <c r="AC983042" s="7" t="s">
        <v>56</v>
      </c>
      <c r="AD983042" s="7" t="s">
        <v>56</v>
      </c>
      <c r="AE983042" s="7" t="s">
        <v>56</v>
      </c>
      <c r="AS983042" s="13"/>
      <c r="BE983042" s="13"/>
      <c r="BT983042" s="13"/>
    </row>
    <row r="983043" spans="1:90" x14ac:dyDescent="0.25">
      <c r="A983043" s="1" t="s">
        <v>11</v>
      </c>
      <c r="AF983043" s="7" t="s">
        <v>56</v>
      </c>
      <c r="AG983043" s="13" t="s">
        <v>56</v>
      </c>
      <c r="AH983043" s="7" t="s">
        <v>56</v>
      </c>
      <c r="AJ983043" s="13" t="s">
        <v>56</v>
      </c>
      <c r="AN983043" s="13"/>
      <c r="AP983043" s="13" t="s">
        <v>56</v>
      </c>
      <c r="AQ983043" s="13" t="s">
        <v>56</v>
      </c>
      <c r="AR983043" s="13" t="s">
        <v>56</v>
      </c>
      <c r="AS983043" s="7" t="s">
        <v>56</v>
      </c>
      <c r="AT983043" s="7" t="s">
        <v>56</v>
      </c>
      <c r="AU983043" s="13" t="s">
        <v>56</v>
      </c>
      <c r="AV983043" s="13" t="s">
        <v>56</v>
      </c>
      <c r="AW983043" s="13" t="s">
        <v>56</v>
      </c>
      <c r="AX983043" s="13" t="s">
        <v>56</v>
      </c>
      <c r="BB983043" s="13" t="s">
        <v>56</v>
      </c>
      <c r="BD983043" s="13" t="s">
        <v>56</v>
      </c>
      <c r="BE983043" s="13" t="s">
        <v>56</v>
      </c>
      <c r="BF983043" s="13" t="s">
        <v>56</v>
      </c>
      <c r="BH983043" s="7" t="s">
        <v>56</v>
      </c>
      <c r="BI983043" s="13" t="s">
        <v>56</v>
      </c>
      <c r="BJ983043" s="13" t="s">
        <v>56</v>
      </c>
      <c r="BK983043" s="13" t="s">
        <v>56</v>
      </c>
      <c r="BM983043" s="7" t="s">
        <v>56</v>
      </c>
      <c r="BN983043" s="13" t="s">
        <v>56</v>
      </c>
      <c r="BO983043" s="7" t="s">
        <v>56</v>
      </c>
      <c r="BP983043" s="7" t="s">
        <v>56</v>
      </c>
      <c r="BQ983043" s="7" t="s">
        <v>56</v>
      </c>
      <c r="BT983043" s="13" t="s">
        <v>56</v>
      </c>
      <c r="BU983043" s="13" t="s">
        <v>56</v>
      </c>
      <c r="BV983043" s="13" t="s">
        <v>56</v>
      </c>
      <c r="BW983043" s="13" t="s">
        <v>56</v>
      </c>
      <c r="BX983043" s="13" t="s">
        <v>56</v>
      </c>
      <c r="BZ983043" s="13" t="s">
        <v>56</v>
      </c>
      <c r="CA983043" s="7" t="s">
        <v>56</v>
      </c>
      <c r="CB983043" s="7" t="s">
        <v>56</v>
      </c>
      <c r="CC983043" s="7" t="s">
        <v>56</v>
      </c>
      <c r="CD983043" s="7" t="s">
        <v>56</v>
      </c>
      <c r="CE983043" s="7" t="s">
        <v>56</v>
      </c>
      <c r="CF983043" s="7" t="s">
        <v>56</v>
      </c>
      <c r="CG983043" s="7" t="s">
        <v>56</v>
      </c>
      <c r="CH983043" s="7" t="s">
        <v>56</v>
      </c>
      <c r="CI983043" s="7" t="s">
        <v>56</v>
      </c>
      <c r="CJ983043" s="7" t="s">
        <v>56</v>
      </c>
      <c r="CK983043" s="7" t="s">
        <v>56</v>
      </c>
    </row>
    <row r="983044" spans="1:90" x14ac:dyDescent="0.25">
      <c r="A983044" s="16" t="s">
        <v>12</v>
      </c>
      <c r="C983044" s="13"/>
      <c r="AF983044" s="7" t="s">
        <v>56</v>
      </c>
      <c r="AG983044" s="13" t="s">
        <v>56</v>
      </c>
      <c r="AH983044" s="7" t="s">
        <v>56</v>
      </c>
      <c r="AI983044" s="13" t="s">
        <v>56</v>
      </c>
      <c r="AJ983044" s="13" t="s">
        <v>56</v>
      </c>
      <c r="AK983044" s="13" t="s">
        <v>56</v>
      </c>
      <c r="AL983044" s="13" t="s">
        <v>56</v>
      </c>
      <c r="AM983044" s="13" t="s">
        <v>56</v>
      </c>
      <c r="AN983044" s="13" t="s">
        <v>56</v>
      </c>
      <c r="AO983044" s="13" t="s">
        <v>56</v>
      </c>
      <c r="AP983044" s="13" t="s">
        <v>56</v>
      </c>
      <c r="AQ983044" s="13" t="s">
        <v>56</v>
      </c>
      <c r="AR983044" s="13" t="s">
        <v>56</v>
      </c>
      <c r="AS983044" s="7" t="s">
        <v>56</v>
      </c>
      <c r="AT983044" s="7" t="s">
        <v>56</v>
      </c>
      <c r="AU983044" s="13" t="s">
        <v>56</v>
      </c>
      <c r="AV983044" s="13" t="s">
        <v>56</v>
      </c>
      <c r="AW983044" s="13" t="s">
        <v>56</v>
      </c>
      <c r="AX983044" s="13" t="s">
        <v>56</v>
      </c>
      <c r="AY983044" s="13" t="s">
        <v>56</v>
      </c>
      <c r="AZ983044" s="13" t="s">
        <v>56</v>
      </c>
      <c r="BA983044" s="13" t="s">
        <v>56</v>
      </c>
      <c r="BB983044" s="13" t="s">
        <v>56</v>
      </c>
      <c r="BC983044" s="13" t="s">
        <v>56</v>
      </c>
      <c r="BD983044" s="13" t="s">
        <v>56</v>
      </c>
      <c r="BE983044" s="13" t="s">
        <v>56</v>
      </c>
      <c r="BF983044" s="13" t="s">
        <v>56</v>
      </c>
      <c r="BG983044" s="13" t="s">
        <v>56</v>
      </c>
      <c r="BH983044" s="7" t="s">
        <v>56</v>
      </c>
      <c r="BI983044" s="13" t="s">
        <v>56</v>
      </c>
      <c r="BJ983044" s="13" t="s">
        <v>56</v>
      </c>
      <c r="BK983044" s="13" t="s">
        <v>56</v>
      </c>
      <c r="BL983044" s="13" t="s">
        <v>56</v>
      </c>
      <c r="BM983044" s="7" t="s">
        <v>56</v>
      </c>
      <c r="BN983044" s="13" t="s">
        <v>56</v>
      </c>
      <c r="BO983044" s="13" t="s">
        <v>56</v>
      </c>
      <c r="BP983044" s="7" t="s">
        <v>56</v>
      </c>
      <c r="BQ983044" s="7" t="s">
        <v>56</v>
      </c>
      <c r="BR983044" s="13" t="s">
        <v>56</v>
      </c>
      <c r="BS983044" s="13" t="s">
        <v>56</v>
      </c>
      <c r="BT983044" s="13" t="s">
        <v>56</v>
      </c>
      <c r="BU983044" s="13" t="s">
        <v>56</v>
      </c>
      <c r="BV983044" s="13" t="s">
        <v>56</v>
      </c>
      <c r="BW983044" s="13" t="s">
        <v>56</v>
      </c>
      <c r="BX983044" s="13" t="s">
        <v>56</v>
      </c>
      <c r="BY983044" s="7" t="s">
        <v>56</v>
      </c>
      <c r="CA983044" s="7" t="s">
        <v>56</v>
      </c>
      <c r="CB983044" s="7" t="s">
        <v>56</v>
      </c>
      <c r="CC983044" s="7" t="s">
        <v>56</v>
      </c>
      <c r="CE983044" s="7" t="s">
        <v>56</v>
      </c>
      <c r="CG983044" s="7" t="s">
        <v>56</v>
      </c>
      <c r="CH983044" s="7" t="s">
        <v>56</v>
      </c>
      <c r="CI983044" s="7" t="s">
        <v>56</v>
      </c>
      <c r="CK983044" s="7" t="s">
        <v>56</v>
      </c>
      <c r="CL983044" s="7" t="s">
        <v>56</v>
      </c>
    </row>
    <row r="983045" spans="1:90" x14ac:dyDescent="0.25">
      <c r="A983045" s="7" t="s">
        <v>13</v>
      </c>
      <c r="AF983045" s="7">
        <v>1</v>
      </c>
      <c r="AG983045" s="7">
        <v>1</v>
      </c>
      <c r="AH983045" s="7">
        <v>1</v>
      </c>
      <c r="AI983045" s="7">
        <v>2</v>
      </c>
      <c r="AJ983045" s="13">
        <v>1</v>
      </c>
      <c r="AL983045" s="7">
        <v>2</v>
      </c>
      <c r="AN983045" s="7">
        <v>2</v>
      </c>
      <c r="AP983045" s="7">
        <v>1</v>
      </c>
      <c r="AT983045" s="7">
        <v>1</v>
      </c>
      <c r="AU983045" s="7">
        <v>1</v>
      </c>
      <c r="AV983045" s="7">
        <v>1</v>
      </c>
      <c r="AW983045" s="7">
        <v>1</v>
      </c>
      <c r="AX983045" s="7">
        <v>2</v>
      </c>
      <c r="AY983045" s="7">
        <v>2</v>
      </c>
      <c r="AZ983045" s="7">
        <v>1</v>
      </c>
      <c r="BB983045" s="7">
        <v>1</v>
      </c>
      <c r="BC983045" s="7">
        <v>2</v>
      </c>
      <c r="BD983045" s="13" t="s">
        <v>157</v>
      </c>
      <c r="BF983045" s="7">
        <v>1</v>
      </c>
      <c r="BG983045" s="7">
        <v>2</v>
      </c>
      <c r="BI983045" s="7">
        <v>1</v>
      </c>
      <c r="BM983045" s="7">
        <v>2</v>
      </c>
      <c r="BP983045" s="7">
        <v>1</v>
      </c>
      <c r="BQ983045" s="7">
        <v>1</v>
      </c>
      <c r="BR983045" s="13">
        <v>2</v>
      </c>
      <c r="BS983045" s="7">
        <v>1</v>
      </c>
      <c r="BU983045" s="7">
        <v>1</v>
      </c>
      <c r="BW983045" s="7">
        <v>1</v>
      </c>
      <c r="BX983045" s="7">
        <v>3</v>
      </c>
      <c r="BY983045" s="7">
        <v>1</v>
      </c>
      <c r="CA983045" s="7">
        <v>1</v>
      </c>
      <c r="CB983045" s="7">
        <v>1</v>
      </c>
      <c r="CG983045" s="7">
        <v>1</v>
      </c>
      <c r="CH983045" s="7">
        <v>1</v>
      </c>
      <c r="CI983045" s="7">
        <v>2</v>
      </c>
      <c r="CK983045" s="7">
        <v>1</v>
      </c>
    </row>
    <row r="983046" spans="1:90" x14ac:dyDescent="0.25">
      <c r="A983046" s="7" t="s">
        <v>14</v>
      </c>
      <c r="AF983046" s="13" t="s">
        <v>122</v>
      </c>
      <c r="AH983046" s="7" t="s">
        <v>126</v>
      </c>
      <c r="AI983046" s="7">
        <v>4</v>
      </c>
      <c r="AJ983046" s="7">
        <v>1</v>
      </c>
      <c r="AK983046" s="7">
        <v>2</v>
      </c>
      <c r="AL983046" s="13">
        <v>3</v>
      </c>
      <c r="AM983046" s="7">
        <v>4</v>
      </c>
      <c r="AN983046" s="13" t="s">
        <v>137</v>
      </c>
      <c r="AO983046" s="7">
        <v>4</v>
      </c>
      <c r="AQ983046" s="13" t="s">
        <v>141</v>
      </c>
      <c r="AR983046" s="13" t="s">
        <v>141</v>
      </c>
      <c r="AS983046" s="7" t="s">
        <v>141</v>
      </c>
      <c r="AT983046" s="7">
        <v>1</v>
      </c>
      <c r="AU983046" s="13" t="s">
        <v>141</v>
      </c>
      <c r="AV983046" s="13" t="s">
        <v>141</v>
      </c>
      <c r="AW983046" s="13" t="s">
        <v>141</v>
      </c>
      <c r="AX983046" s="13" t="s">
        <v>141</v>
      </c>
      <c r="AY983046" s="7" t="s">
        <v>157</v>
      </c>
      <c r="BA983046" s="7">
        <v>1</v>
      </c>
      <c r="BE983046" s="13" t="s">
        <v>141</v>
      </c>
      <c r="BG983046" s="7">
        <v>9</v>
      </c>
      <c r="BH983046" s="13" t="s">
        <v>141</v>
      </c>
      <c r="BJ983046" s="13" t="s">
        <v>141</v>
      </c>
      <c r="BK983046" s="13" t="s">
        <v>141</v>
      </c>
      <c r="BL983046" s="7">
        <v>2</v>
      </c>
      <c r="BN983046" s="13" t="s">
        <v>141</v>
      </c>
      <c r="BO983046" s="7">
        <v>1</v>
      </c>
      <c r="BP983046" s="13" t="s">
        <v>141</v>
      </c>
      <c r="BQ983046" s="7">
        <v>1</v>
      </c>
      <c r="BR983046" s="13" t="s">
        <v>141</v>
      </c>
      <c r="BS983046" s="7">
        <v>6</v>
      </c>
      <c r="BV983046" s="7">
        <v>1</v>
      </c>
      <c r="BW983046" s="13" t="s">
        <v>141</v>
      </c>
      <c r="BX983046" s="13" t="s">
        <v>141</v>
      </c>
      <c r="BY983046" s="7">
        <v>4</v>
      </c>
      <c r="BZ983046" s="7">
        <v>1</v>
      </c>
      <c r="CC983046" s="7">
        <v>2</v>
      </c>
      <c r="CD983046" s="7">
        <v>1</v>
      </c>
      <c r="CE983046" s="7">
        <v>1</v>
      </c>
      <c r="CG983046" s="7" t="s">
        <v>141</v>
      </c>
      <c r="CH983046" s="7">
        <v>1</v>
      </c>
      <c r="CI983046" s="7">
        <v>3</v>
      </c>
      <c r="CJ983046" s="7" t="s">
        <v>141</v>
      </c>
      <c r="CK983046" s="7">
        <v>1</v>
      </c>
      <c r="CL983046" s="7">
        <v>6</v>
      </c>
    </row>
    <row r="983047" spans="1:90" x14ac:dyDescent="0.25">
      <c r="A983047" s="7" t="s">
        <v>15</v>
      </c>
      <c r="AF983047" s="7">
        <v>1</v>
      </c>
      <c r="AG983047" s="7">
        <f>AG983045+AG983046</f>
        <v>1</v>
      </c>
      <c r="AH983047" s="7">
        <v>2</v>
      </c>
      <c r="AI983047" s="7">
        <f>AI983045+AI983046</f>
        <v>6</v>
      </c>
      <c r="AJ983047" s="7">
        <f>AJ983045+AJ983046</f>
        <v>2</v>
      </c>
      <c r="AK983047" s="7">
        <f>AK983045+AK983046</f>
        <v>2</v>
      </c>
      <c r="AL983047" s="7">
        <f>AL983045+AL983046</f>
        <v>5</v>
      </c>
      <c r="AM983047" s="7">
        <f>AM983045+AM983046</f>
        <v>4</v>
      </c>
      <c r="AN983047" s="7">
        <v>10</v>
      </c>
      <c r="AO983047" s="7">
        <f>AO983045+AO983046</f>
        <v>4</v>
      </c>
      <c r="AP983047" s="7">
        <f>AP983045+AP983046</f>
        <v>1</v>
      </c>
      <c r="AQ983047" s="7">
        <v>1</v>
      </c>
      <c r="AR983047" s="7">
        <v>1</v>
      </c>
      <c r="AS983047" s="7">
        <v>1</v>
      </c>
      <c r="AT983047" s="7">
        <f>AT983045+AT983046</f>
        <v>2</v>
      </c>
      <c r="AU983047" s="7">
        <v>2</v>
      </c>
      <c r="AV983047" s="7">
        <v>2</v>
      </c>
      <c r="AW983047" s="7">
        <v>2</v>
      </c>
      <c r="AX983047" s="7">
        <v>3</v>
      </c>
      <c r="AY983047" s="7">
        <v>4</v>
      </c>
      <c r="AZ983047" s="7">
        <f>AZ983045+AZ983046</f>
        <v>1</v>
      </c>
      <c r="BA983047" s="7">
        <f>BA983045+BA983046</f>
        <v>1</v>
      </c>
      <c r="BB983047" s="7">
        <f>BB983045+BB983046</f>
        <v>1</v>
      </c>
      <c r="BC983047" s="7">
        <f>BC983045+BC983046</f>
        <v>2</v>
      </c>
      <c r="BD983047" s="7">
        <v>2</v>
      </c>
      <c r="BE983047" s="7">
        <v>1</v>
      </c>
      <c r="BF983047" s="7">
        <f>BF983045+BF983046</f>
        <v>1</v>
      </c>
      <c r="BG983047" s="7">
        <f>BG983045+BG983046</f>
        <v>11</v>
      </c>
      <c r="BH983047" s="7">
        <v>1</v>
      </c>
      <c r="BI983047" s="7">
        <f>BI983045+BI983046</f>
        <v>1</v>
      </c>
      <c r="BJ983047" s="7">
        <v>1</v>
      </c>
      <c r="BK983047" s="7">
        <v>1</v>
      </c>
      <c r="BL983047" s="7">
        <f>BL983045+BL983046</f>
        <v>2</v>
      </c>
      <c r="BM983047" s="7">
        <f>BM983045+BM983046</f>
        <v>2</v>
      </c>
      <c r="BN983047" s="7">
        <v>1</v>
      </c>
      <c r="BO983047" s="7">
        <f>BO983045+BO983046</f>
        <v>1</v>
      </c>
      <c r="BP983047" s="7">
        <v>2</v>
      </c>
      <c r="BQ983047" s="7">
        <f>BQ983045+BQ983046</f>
        <v>2</v>
      </c>
      <c r="BR983047" s="7">
        <v>3</v>
      </c>
      <c r="BS983047" s="7">
        <f>BS983045+BS983046</f>
        <v>7</v>
      </c>
      <c r="BU983047" s="7">
        <f>BU983045+BU983046</f>
        <v>1</v>
      </c>
      <c r="BV983047" s="7">
        <f>BV983045+BV983046</f>
        <v>1</v>
      </c>
      <c r="BW983047" s="7">
        <v>2</v>
      </c>
      <c r="BX983047" s="7">
        <v>4</v>
      </c>
      <c r="BY983047" s="7">
        <v>5</v>
      </c>
      <c r="BZ983047" s="7">
        <v>1</v>
      </c>
      <c r="CA983047" s="7">
        <v>1</v>
      </c>
      <c r="CB983047" s="7">
        <v>1</v>
      </c>
      <c r="CC983047" s="7">
        <v>2</v>
      </c>
      <c r="CD983047" s="7">
        <v>1</v>
      </c>
      <c r="CE983047" s="7">
        <v>1</v>
      </c>
      <c r="CG983047" s="7">
        <v>2</v>
      </c>
      <c r="CH983047" s="7">
        <v>2</v>
      </c>
      <c r="CI983047" s="7">
        <v>5</v>
      </c>
      <c r="CJ983047" s="7">
        <v>1</v>
      </c>
      <c r="CK983047" s="7">
        <v>2</v>
      </c>
      <c r="CL983047" s="7">
        <v>6</v>
      </c>
    </row>
    <row r="983048" spans="1:90" x14ac:dyDescent="0.25">
      <c r="A983048" s="1" t="s">
        <v>16</v>
      </c>
      <c r="AF983048" s="13" t="s">
        <v>56</v>
      </c>
      <c r="AH983048" s="7" t="s">
        <v>56</v>
      </c>
      <c r="AI983048" s="13" t="s">
        <v>56</v>
      </c>
      <c r="AJ983048" s="13" t="s">
        <v>56</v>
      </c>
      <c r="AK983048" s="13" t="s">
        <v>56</v>
      </c>
      <c r="AL983048" s="13" t="s">
        <v>56</v>
      </c>
      <c r="AN983048" s="13" t="s">
        <v>56</v>
      </c>
      <c r="AT983048" s="13" t="s">
        <v>56</v>
      </c>
      <c r="AU983048" s="13" t="s">
        <v>56</v>
      </c>
      <c r="AV983048" s="13" t="s">
        <v>56</v>
      </c>
      <c r="AW983048" s="13" t="s">
        <v>56</v>
      </c>
      <c r="AX983048" s="13" t="s">
        <v>56</v>
      </c>
      <c r="AY983048" s="13" t="s">
        <v>56</v>
      </c>
      <c r="BG983048" s="13" t="s">
        <v>56</v>
      </c>
      <c r="BP983048" s="13" t="s">
        <v>56</v>
      </c>
      <c r="BQ983048" s="7" t="s">
        <v>56</v>
      </c>
      <c r="BR983048" s="7" t="s">
        <v>56</v>
      </c>
      <c r="BS983048" s="7" t="s">
        <v>56</v>
      </c>
      <c r="BW983048" s="13" t="s">
        <v>56</v>
      </c>
      <c r="BX983048" s="13" t="s">
        <v>56</v>
      </c>
      <c r="BY983048" s="7" t="s">
        <v>56</v>
      </c>
      <c r="CG983048" s="7" t="s">
        <v>56</v>
      </c>
      <c r="CH983048" s="7" t="s">
        <v>56</v>
      </c>
      <c r="CI983048" s="7" t="s">
        <v>56</v>
      </c>
      <c r="CK983048" s="7" t="s">
        <v>56</v>
      </c>
    </row>
    <row r="983049" spans="1:90" x14ac:dyDescent="0.25">
      <c r="A983049" s="16" t="s">
        <v>17</v>
      </c>
      <c r="AF983049" s="13"/>
      <c r="AI983049" s="13"/>
      <c r="AJ983049" s="13"/>
      <c r="AK983049" s="13"/>
      <c r="AL983049" s="13"/>
      <c r="AN983049" s="13"/>
      <c r="AT983049" s="13"/>
      <c r="AU983049" s="13"/>
      <c r="AV983049" s="13"/>
      <c r="AW983049" s="13"/>
      <c r="AX983049" s="13"/>
      <c r="AY983049" s="13"/>
      <c r="BG983049" s="13"/>
      <c r="BP983049" s="13">
        <v>1</v>
      </c>
    </row>
    <row r="983050" spans="1:90" x14ac:dyDescent="0.25">
      <c r="A983050" s="16" t="s">
        <v>18</v>
      </c>
      <c r="AF983050" s="13"/>
      <c r="AI983050" s="13"/>
      <c r="AJ983050" s="13"/>
      <c r="AK983050" s="13"/>
      <c r="AL983050" s="13"/>
      <c r="AN983050" s="13"/>
      <c r="AT983050" s="13"/>
      <c r="AU983050" s="13"/>
      <c r="AV983050" s="13"/>
      <c r="AW983050" s="13"/>
      <c r="AX983050" s="13"/>
      <c r="AY983050" s="13"/>
      <c r="AZ983050" s="7">
        <v>429</v>
      </c>
    </row>
    <row r="983051" spans="1:90" x14ac:dyDescent="0.25">
      <c r="A983051" s="1" t="s">
        <v>19</v>
      </c>
      <c r="AI983051" s="7">
        <v>1</v>
      </c>
      <c r="AY983051" s="7">
        <v>1</v>
      </c>
      <c r="BC983051" s="7">
        <v>1</v>
      </c>
    </row>
    <row r="983052" spans="1:90" x14ac:dyDescent="0.25">
      <c r="A983052" s="16" t="s">
        <v>20</v>
      </c>
      <c r="AF983052" s="13"/>
      <c r="AI983052" s="13"/>
      <c r="AJ983052" s="13"/>
      <c r="AK983052" s="13"/>
      <c r="AL983052" s="13"/>
      <c r="AN983052" s="13"/>
      <c r="AT983052" s="13"/>
      <c r="AU983052" s="13"/>
      <c r="AV983052" s="13"/>
      <c r="AW983052" s="13"/>
      <c r="AX983052" s="13"/>
      <c r="AY983052" s="13"/>
      <c r="BB983052" s="7">
        <v>2</v>
      </c>
    </row>
    <row r="983053" spans="1:90" x14ac:dyDescent="0.25">
      <c r="A983053" s="1" t="s">
        <v>21</v>
      </c>
      <c r="AH983053" s="7">
        <v>1</v>
      </c>
      <c r="AT983053" s="7">
        <v>1</v>
      </c>
    </row>
    <row r="983054" spans="1:90" x14ac:dyDescent="0.25">
      <c r="A983054" s="1" t="s">
        <v>22</v>
      </c>
      <c r="BG983054" s="7">
        <v>27</v>
      </c>
      <c r="BR983054" s="7">
        <v>1</v>
      </c>
      <c r="BX983054" s="7">
        <v>1</v>
      </c>
    </row>
    <row r="983055" spans="1:90" x14ac:dyDescent="0.25">
      <c r="A983055" s="17" t="s">
        <v>48</v>
      </c>
      <c r="AJ983055" s="7">
        <v>1</v>
      </c>
      <c r="AV983055" s="7">
        <v>1</v>
      </c>
      <c r="BF983055" s="7">
        <v>1</v>
      </c>
      <c r="CI983055" s="7">
        <v>1</v>
      </c>
    </row>
    <row r="983056" spans="1:90" x14ac:dyDescent="0.25">
      <c r="A983056" s="16" t="s">
        <v>23</v>
      </c>
      <c r="AI983056" s="7">
        <v>4</v>
      </c>
      <c r="AL983056" s="13">
        <v>3</v>
      </c>
      <c r="AP983056" s="7">
        <v>1</v>
      </c>
      <c r="AU983056" s="7">
        <v>1</v>
      </c>
      <c r="AW983056" s="7">
        <v>1</v>
      </c>
      <c r="AX983056" s="7">
        <v>1</v>
      </c>
      <c r="AY983056" s="7">
        <v>1</v>
      </c>
      <c r="BC983056" s="7">
        <v>36</v>
      </c>
      <c r="BD983056" s="7">
        <v>1</v>
      </c>
      <c r="BG983056" s="7">
        <v>4</v>
      </c>
      <c r="BI983056" s="7">
        <v>1</v>
      </c>
      <c r="BM983056" s="7">
        <v>2</v>
      </c>
      <c r="BQ983056" s="7">
        <v>1</v>
      </c>
      <c r="BR983056" s="7">
        <v>34</v>
      </c>
      <c r="BS983056" s="7">
        <v>10</v>
      </c>
      <c r="BU983056" s="7">
        <v>2</v>
      </c>
      <c r="BW983056" s="7">
        <v>9</v>
      </c>
      <c r="BX983056" s="7">
        <v>2</v>
      </c>
      <c r="BY983056" s="7">
        <v>4</v>
      </c>
      <c r="CB983056" s="7">
        <v>9</v>
      </c>
      <c r="CG983056" s="7">
        <v>4</v>
      </c>
      <c r="CH983056" s="7">
        <v>2</v>
      </c>
      <c r="CK983056" s="7">
        <v>9</v>
      </c>
    </row>
    <row r="983057" spans="1:90" x14ac:dyDescent="0.25">
      <c r="A983057" s="17" t="s">
        <v>211</v>
      </c>
      <c r="AL983057" s="13"/>
      <c r="BD983057" s="7">
        <v>1</v>
      </c>
      <c r="CA983057" s="7">
        <v>1</v>
      </c>
    </row>
    <row r="983058" spans="1:90" x14ac:dyDescent="0.25">
      <c r="A983058" s="1" t="s">
        <v>24</v>
      </c>
      <c r="AF983058" s="7">
        <v>2</v>
      </c>
      <c r="AG983058" s="7">
        <v>3</v>
      </c>
      <c r="AL983058" s="7">
        <v>1</v>
      </c>
      <c r="AN983058" s="7">
        <v>2</v>
      </c>
      <c r="AX983058" s="7">
        <v>1</v>
      </c>
    </row>
    <row r="983059" spans="1:90" x14ac:dyDescent="0.25">
      <c r="A983059" s="1" t="s">
        <v>25</v>
      </c>
      <c r="AN983059" s="7">
        <v>1</v>
      </c>
      <c r="BM983059" s="7">
        <v>2</v>
      </c>
      <c r="BX983059" s="7">
        <v>1</v>
      </c>
    </row>
    <row r="983060" spans="1:90" x14ac:dyDescent="0.25">
      <c r="A983060" s="17" t="s">
        <v>49</v>
      </c>
      <c r="AF983060" s="7">
        <v>3</v>
      </c>
      <c r="AL983060" s="7">
        <v>797</v>
      </c>
      <c r="AM983060" s="7">
        <v>11</v>
      </c>
      <c r="AN983060" s="7">
        <v>11</v>
      </c>
      <c r="AR983060" s="7">
        <v>999999999</v>
      </c>
      <c r="AS983060" s="7">
        <v>999999999</v>
      </c>
      <c r="AT983060" s="7">
        <v>11</v>
      </c>
      <c r="AU983060" s="7">
        <v>4</v>
      </c>
      <c r="AV983060" s="7">
        <v>3</v>
      </c>
      <c r="AW983060" s="7">
        <v>2</v>
      </c>
      <c r="AX983060" s="7">
        <v>1</v>
      </c>
      <c r="BE983060" s="7">
        <v>3</v>
      </c>
      <c r="BG983060" s="7">
        <v>75</v>
      </c>
      <c r="BH983060" s="7">
        <v>1</v>
      </c>
      <c r="BJ983060" s="7">
        <v>1</v>
      </c>
      <c r="BK983060" s="7">
        <v>94</v>
      </c>
      <c r="BL983060" s="7">
        <v>638</v>
      </c>
      <c r="BN983060" s="7">
        <v>1</v>
      </c>
      <c r="BP983060" s="7">
        <v>25</v>
      </c>
      <c r="BR983060" s="7">
        <v>14</v>
      </c>
      <c r="BT983060" s="7">
        <v>2</v>
      </c>
      <c r="BV983060" s="7">
        <v>1</v>
      </c>
      <c r="BW983060" s="7">
        <v>4</v>
      </c>
      <c r="BX983060" s="7">
        <v>11</v>
      </c>
      <c r="BY983060" s="7">
        <v>32</v>
      </c>
      <c r="BZ983060" s="7">
        <v>1</v>
      </c>
      <c r="CC983060" s="7">
        <v>7</v>
      </c>
      <c r="CD983060" s="7">
        <v>6</v>
      </c>
      <c r="CE983060" s="7">
        <v>20</v>
      </c>
      <c r="CF983060" s="7">
        <v>2</v>
      </c>
      <c r="CG983060" s="7">
        <v>5</v>
      </c>
      <c r="CH983060" s="7">
        <v>7</v>
      </c>
      <c r="CI983060" s="7">
        <v>66</v>
      </c>
      <c r="CJ983060" s="7">
        <v>3</v>
      </c>
      <c r="CK983060" s="7">
        <v>1</v>
      </c>
      <c r="CL983060" s="7">
        <v>1696</v>
      </c>
    </row>
    <row r="983061" spans="1:90" x14ac:dyDescent="0.25">
      <c r="A983061" s="17" t="s">
        <v>50</v>
      </c>
      <c r="AY983061" s="7">
        <v>5</v>
      </c>
      <c r="CE983061" s="7">
        <v>1</v>
      </c>
      <c r="CH983061" s="7">
        <v>5</v>
      </c>
      <c r="CL983061" s="7">
        <v>178</v>
      </c>
    </row>
    <row r="983062" spans="1:90" x14ac:dyDescent="0.25">
      <c r="A983062" s="1" t="s">
        <v>26</v>
      </c>
      <c r="BG983062" s="7">
        <v>2</v>
      </c>
      <c r="BV983062" s="7">
        <v>6</v>
      </c>
      <c r="BY983062" s="7">
        <v>15</v>
      </c>
      <c r="CL983062" s="7">
        <v>1</v>
      </c>
    </row>
    <row r="983063" spans="1:90" x14ac:dyDescent="0.25">
      <c r="A983063" s="16" t="s">
        <v>27</v>
      </c>
      <c r="BG983063" s="7">
        <v>18</v>
      </c>
      <c r="BS983063" s="7">
        <v>2</v>
      </c>
    </row>
    <row r="983064" spans="1:90" x14ac:dyDescent="0.25">
      <c r="A983064" s="16" t="s">
        <v>28</v>
      </c>
      <c r="BA983064" s="7">
        <v>1933</v>
      </c>
      <c r="BG983064" s="7">
        <v>4</v>
      </c>
      <c r="BL983064" s="7">
        <v>59</v>
      </c>
      <c r="BO983064" s="7">
        <v>5</v>
      </c>
      <c r="CH983064" s="7">
        <v>5</v>
      </c>
      <c r="CI983064" s="7">
        <v>1</v>
      </c>
      <c r="CL983064" s="7">
        <v>161</v>
      </c>
    </row>
    <row r="983065" spans="1:90" x14ac:dyDescent="0.25">
      <c r="A983065" s="16" t="s">
        <v>29</v>
      </c>
      <c r="AN983065" s="13">
        <v>2</v>
      </c>
    </row>
    <row r="983066" spans="1:90" x14ac:dyDescent="0.25">
      <c r="A983066" s="1" t="s">
        <v>30</v>
      </c>
      <c r="AI983066" s="7">
        <v>1</v>
      </c>
      <c r="AY983066" s="7">
        <v>96</v>
      </c>
      <c r="BG983066" s="7">
        <v>27</v>
      </c>
      <c r="BY983066" s="7">
        <v>17</v>
      </c>
    </row>
    <row r="983067" spans="1:90" x14ac:dyDescent="0.25">
      <c r="A983067" s="17" t="s">
        <v>51</v>
      </c>
      <c r="AO983067" s="7">
        <v>2</v>
      </c>
      <c r="AT983067" s="7">
        <v>8</v>
      </c>
      <c r="AY983067" s="7">
        <v>24</v>
      </c>
      <c r="BG983067" s="7">
        <v>3</v>
      </c>
      <c r="BY983067" s="7">
        <v>4</v>
      </c>
    </row>
    <row r="983068" spans="1:90" x14ac:dyDescent="0.25">
      <c r="A983068" s="16" t="s">
        <v>31</v>
      </c>
      <c r="AJ983068" s="7">
        <v>3</v>
      </c>
      <c r="AL983068" s="13">
        <v>109</v>
      </c>
      <c r="AM983068" s="7">
        <v>6</v>
      </c>
      <c r="AN983068" s="7">
        <v>25</v>
      </c>
      <c r="AO983068" s="7">
        <v>10</v>
      </c>
      <c r="BG983068" s="7">
        <v>3</v>
      </c>
      <c r="BS983068" s="7">
        <v>4</v>
      </c>
      <c r="CC983068" s="7">
        <v>4</v>
      </c>
      <c r="CI983068" s="7">
        <v>2</v>
      </c>
      <c r="CL983068" s="7">
        <v>3</v>
      </c>
    </row>
    <row r="983069" spans="1:90" x14ac:dyDescent="0.25">
      <c r="A983069" s="16" t="s">
        <v>32</v>
      </c>
    </row>
    <row r="983070" spans="1:90" x14ac:dyDescent="0.25">
      <c r="A983070" s="16" t="s">
        <v>33</v>
      </c>
      <c r="BG983070" s="7">
        <v>2</v>
      </c>
      <c r="BL983070" s="7">
        <v>2</v>
      </c>
      <c r="BS983070" s="7">
        <v>4</v>
      </c>
    </row>
    <row r="983071" spans="1:90" x14ac:dyDescent="0.25">
      <c r="A983071" s="1" t="s">
        <v>34</v>
      </c>
      <c r="AI983071" s="7">
        <v>73</v>
      </c>
    </row>
    <row r="983072" spans="1:90" x14ac:dyDescent="0.25">
      <c r="A983072" s="16" t="s">
        <v>35</v>
      </c>
      <c r="AK983072" s="7">
        <v>15</v>
      </c>
      <c r="AL983072" s="13">
        <v>72</v>
      </c>
      <c r="AM983072" s="7">
        <v>7</v>
      </c>
      <c r="AN983072" s="7">
        <v>1</v>
      </c>
      <c r="AO983072" s="7">
        <v>10</v>
      </c>
      <c r="BG983072" s="7">
        <v>2</v>
      </c>
      <c r="BS983072" s="7">
        <v>12</v>
      </c>
      <c r="CC983072" s="7">
        <v>4</v>
      </c>
      <c r="CE983072" s="7">
        <v>1</v>
      </c>
    </row>
    <row r="983073" spans="1:90" x14ac:dyDescent="0.25">
      <c r="A983073" s="1" t="s">
        <v>36</v>
      </c>
      <c r="AL983073" s="7">
        <v>9</v>
      </c>
      <c r="AM983073" s="7">
        <v>2</v>
      </c>
      <c r="AN983073" s="7">
        <v>3</v>
      </c>
      <c r="AO983073" s="7">
        <v>5</v>
      </c>
      <c r="BQ983073" s="7">
        <v>1</v>
      </c>
    </row>
    <row r="983074" spans="1:90" x14ac:dyDescent="0.25">
      <c r="A983074" s="1" t="s">
        <v>37</v>
      </c>
      <c r="BS983074" s="7">
        <v>34</v>
      </c>
    </row>
    <row r="983075" spans="1:90" x14ac:dyDescent="0.25">
      <c r="A983075" s="1" t="s">
        <v>38</v>
      </c>
      <c r="AI983075" s="7">
        <v>1</v>
      </c>
    </row>
    <row r="983076" spans="1:90" x14ac:dyDescent="0.25">
      <c r="A983076" s="1" t="s">
        <v>39</v>
      </c>
      <c r="AI983076" s="7">
        <v>1</v>
      </c>
      <c r="CL983076" s="7">
        <v>1</v>
      </c>
    </row>
    <row r="983077" spans="1:90" x14ac:dyDescent="0.25">
      <c r="A983077" s="1" t="s">
        <v>40</v>
      </c>
      <c r="AK983077" s="13">
        <v>1</v>
      </c>
    </row>
    <row r="983078" spans="1:90" x14ac:dyDescent="0.25">
      <c r="A983078" s="1" t="s">
        <v>41</v>
      </c>
      <c r="AN983078" s="7">
        <v>2</v>
      </c>
      <c r="CI983078" s="7">
        <v>2</v>
      </c>
      <c r="CL983078" s="7">
        <v>1</v>
      </c>
    </row>
    <row r="983079" spans="1:90" x14ac:dyDescent="0.25">
      <c r="A983079" s="1" t="s">
        <v>42</v>
      </c>
      <c r="AN983079" s="7">
        <v>3</v>
      </c>
      <c r="BS983079" s="7">
        <v>2</v>
      </c>
    </row>
    <row r="983080" spans="1:90" x14ac:dyDescent="0.25">
      <c r="A983080" s="17" t="s">
        <v>52</v>
      </c>
      <c r="AN983080" s="7">
        <v>1</v>
      </c>
      <c r="BG983080" s="7">
        <v>2</v>
      </c>
      <c r="CL983080" s="7">
        <v>11</v>
      </c>
    </row>
    <row r="983081" spans="1:90" x14ac:dyDescent="0.25">
      <c r="A983081" s="1" t="s">
        <v>43</v>
      </c>
      <c r="BG983081" s="7">
        <v>1</v>
      </c>
    </row>
    <row r="983082" spans="1:90" x14ac:dyDescent="0.25">
      <c r="A983082" s="17" t="s">
        <v>53</v>
      </c>
      <c r="AN983082" s="7">
        <v>16</v>
      </c>
    </row>
    <row r="983083" spans="1:90" x14ac:dyDescent="0.25">
      <c r="A983083" s="1" t="s">
        <v>44</v>
      </c>
      <c r="AM983083" s="7">
        <v>2</v>
      </c>
      <c r="AO983083" s="7">
        <v>8</v>
      </c>
    </row>
    <row r="983084" spans="1:90" x14ac:dyDescent="0.25">
      <c r="A983084" s="1" t="s">
        <v>45</v>
      </c>
      <c r="BG983084" s="7">
        <v>3</v>
      </c>
    </row>
    <row r="983085" spans="1:90" x14ac:dyDescent="0.25">
      <c r="A983085" s="1" t="s">
        <v>46</v>
      </c>
      <c r="BY983085" s="7">
        <v>4</v>
      </c>
    </row>
    <row r="983086" spans="1:90" x14ac:dyDescent="0.25">
      <c r="A983086" s="16" t="s">
        <v>47</v>
      </c>
      <c r="AK983086" s="13" t="s">
        <v>132</v>
      </c>
      <c r="AL983086" s="13" t="s">
        <v>134</v>
      </c>
      <c r="AQ983086" s="13" t="s">
        <v>142</v>
      </c>
      <c r="AR983086" s="13"/>
      <c r="AS983086" s="7" t="s">
        <v>146</v>
      </c>
      <c r="AZ983086" s="7" t="s">
        <v>159</v>
      </c>
      <c r="CF983086" s="7" t="s">
        <v>199</v>
      </c>
      <c r="CI983086" s="7" t="s">
        <v>205</v>
      </c>
    </row>
    <row r="999416" spans="1:90" x14ac:dyDescent="0.25">
      <c r="A999416" s="1" t="s">
        <v>0</v>
      </c>
      <c r="B999416" s="13" t="s">
        <v>67</v>
      </c>
      <c r="C999416" s="7" t="s">
        <v>71</v>
      </c>
      <c r="D999416" s="7" t="s">
        <v>73</v>
      </c>
      <c r="E999416" s="7" t="s">
        <v>77</v>
      </c>
      <c r="F999416" s="7" t="s">
        <v>79</v>
      </c>
      <c r="G999416" s="7" t="s">
        <v>81</v>
      </c>
      <c r="H999416" s="7" t="s">
        <v>83</v>
      </c>
      <c r="I999416" s="7" t="s">
        <v>86</v>
      </c>
      <c r="J999416" s="7" t="s">
        <v>87</v>
      </c>
      <c r="K999416" s="7" t="s">
        <v>89</v>
      </c>
      <c r="L999416" s="7" t="s">
        <v>90</v>
      </c>
      <c r="M999416" s="7" t="s">
        <v>91</v>
      </c>
      <c r="N999416" s="7" t="s">
        <v>93</v>
      </c>
      <c r="O999416" s="7" t="s">
        <v>94</v>
      </c>
      <c r="P999416" s="7" t="s">
        <v>96</v>
      </c>
      <c r="Q999416" s="7" t="s">
        <v>97</v>
      </c>
      <c r="R999416" s="7" t="s">
        <v>100</v>
      </c>
      <c r="S999416" s="7" t="s">
        <v>102</v>
      </c>
      <c r="T999416" s="7" t="s">
        <v>103</v>
      </c>
      <c r="U999416" s="7" t="s">
        <v>105</v>
      </c>
      <c r="V999416" s="7" t="s">
        <v>106</v>
      </c>
      <c r="W999416" s="7" t="s">
        <v>108</v>
      </c>
      <c r="X999416" s="7" t="s">
        <v>110</v>
      </c>
      <c r="Y999416" s="7" t="s">
        <v>111</v>
      </c>
      <c r="Z999416" s="7" t="s">
        <v>112</v>
      </c>
      <c r="AA999416" s="7" t="s">
        <v>113</v>
      </c>
      <c r="AB999416" s="7" t="s">
        <v>115</v>
      </c>
      <c r="AC999416" s="7" t="s">
        <v>117</v>
      </c>
      <c r="AD999416" s="7" t="s">
        <v>119</v>
      </c>
      <c r="AE999416" s="7" t="s">
        <v>120</v>
      </c>
      <c r="AF999416" s="7" t="s">
        <v>121</v>
      </c>
      <c r="AG999416" s="7" t="s">
        <v>123</v>
      </c>
      <c r="AH999416" s="7" t="s">
        <v>125</v>
      </c>
      <c r="AI999416" s="7" t="s">
        <v>127</v>
      </c>
      <c r="AJ999416" s="7" t="s">
        <v>129</v>
      </c>
      <c r="AK999416" s="7" t="s">
        <v>130</v>
      </c>
      <c r="AL999416" s="7" t="s">
        <v>133</v>
      </c>
      <c r="AM999416" s="7" t="s">
        <v>135</v>
      </c>
      <c r="AN999416" s="7" t="s">
        <v>136</v>
      </c>
      <c r="AO999416" s="7" t="s">
        <v>138</v>
      </c>
      <c r="AP999416" s="7" t="s">
        <v>139</v>
      </c>
      <c r="AQ999416" s="7" t="s">
        <v>140</v>
      </c>
      <c r="AR999416" s="7" t="s">
        <v>143</v>
      </c>
      <c r="AS999416" s="7" t="s">
        <v>145</v>
      </c>
      <c r="AT999416" s="7" t="s">
        <v>147</v>
      </c>
      <c r="AU999416" s="7" t="s">
        <v>148</v>
      </c>
      <c r="AV999416" s="7" t="s">
        <v>149</v>
      </c>
      <c r="AW999416" s="7" t="s">
        <v>152</v>
      </c>
      <c r="AX999416" s="7" t="s">
        <v>153</v>
      </c>
      <c r="AY999416" s="7" t="s">
        <v>155</v>
      </c>
      <c r="AZ999416" s="7" t="s">
        <v>158</v>
      </c>
      <c r="BA999416" s="7" t="s">
        <v>160</v>
      </c>
      <c r="BB999416" s="7" t="s">
        <v>161</v>
      </c>
      <c r="BC999416" s="7" t="s">
        <v>162</v>
      </c>
      <c r="BD999416" s="7" t="s">
        <v>163</v>
      </c>
      <c r="BE999416" s="7" t="s">
        <v>164</v>
      </c>
      <c r="BF999416" s="7" t="s">
        <v>165</v>
      </c>
      <c r="BG999416" s="7" t="s">
        <v>166</v>
      </c>
      <c r="BH999416" s="7" t="s">
        <v>167</v>
      </c>
      <c r="BI999416" s="7" t="s">
        <v>168</v>
      </c>
      <c r="BJ999416" s="7" t="s">
        <v>169</v>
      </c>
      <c r="BK999416" s="7" t="s">
        <v>170</v>
      </c>
      <c r="BL999416" s="7" t="s">
        <v>171</v>
      </c>
      <c r="BM999416" s="7" t="s">
        <v>173</v>
      </c>
      <c r="BN999416" s="7" t="s">
        <v>174</v>
      </c>
      <c r="BO999416" s="7" t="s">
        <v>176</v>
      </c>
      <c r="BP999416" s="7" t="s">
        <v>178</v>
      </c>
      <c r="BQ999416" s="7" t="s">
        <v>179</v>
      </c>
      <c r="BR999416" s="7" t="s">
        <v>181</v>
      </c>
      <c r="BS999416" s="7" t="s">
        <v>183</v>
      </c>
      <c r="BT999416" s="7" t="s">
        <v>184</v>
      </c>
      <c r="BU999416" s="7" t="s">
        <v>185</v>
      </c>
      <c r="BV999416" s="7" t="s">
        <v>187</v>
      </c>
      <c r="BW999416" s="7" t="s">
        <v>188</v>
      </c>
      <c r="BX999416" s="7" t="s">
        <v>189</v>
      </c>
      <c r="BY999416" s="7" t="s">
        <v>190</v>
      </c>
      <c r="BZ999416" s="7" t="s">
        <v>192</v>
      </c>
      <c r="CA999416" s="7" t="s">
        <v>193</v>
      </c>
      <c r="CB999416" s="7" t="s">
        <v>194</v>
      </c>
      <c r="CC999416" s="7" t="s">
        <v>195</v>
      </c>
      <c r="CD999416" s="7" t="s">
        <v>196</v>
      </c>
      <c r="CE999416" s="7" t="s">
        <v>197</v>
      </c>
      <c r="CF999416" s="7" t="s">
        <v>198</v>
      </c>
      <c r="CG999416" s="7" t="s">
        <v>200</v>
      </c>
      <c r="CH999416" s="7" t="s">
        <v>202</v>
      </c>
      <c r="CI999416" s="7" t="s">
        <v>204</v>
      </c>
      <c r="CJ999416" s="7" t="s">
        <v>206</v>
      </c>
      <c r="CK999416" s="7" t="s">
        <v>208</v>
      </c>
      <c r="CL999416" s="7" t="s">
        <v>209</v>
      </c>
    </row>
    <row r="999417" spans="1:90" x14ac:dyDescent="0.25">
      <c r="A999417" s="1" t="s">
        <v>1</v>
      </c>
      <c r="B999417" s="7" t="s">
        <v>54</v>
      </c>
      <c r="C999417" s="7" t="s">
        <v>54</v>
      </c>
      <c r="D999417" s="7" t="s">
        <v>57</v>
      </c>
      <c r="E999417" s="7" t="s">
        <v>57</v>
      </c>
      <c r="F999417" s="7" t="s">
        <v>57</v>
      </c>
      <c r="G999417" s="7" t="s">
        <v>57</v>
      </c>
      <c r="H999417" s="7" t="s">
        <v>57</v>
      </c>
      <c r="I999417" s="7" t="s">
        <v>54</v>
      </c>
      <c r="J999417" s="7" t="s">
        <v>57</v>
      </c>
      <c r="K999417" s="7" t="s">
        <v>57</v>
      </c>
      <c r="L999417" s="7" t="s">
        <v>57</v>
      </c>
      <c r="M999417" s="7" t="s">
        <v>57</v>
      </c>
      <c r="N999417" s="7" t="s">
        <v>57</v>
      </c>
      <c r="O999417" s="7" t="s">
        <v>54</v>
      </c>
      <c r="P999417" s="7" t="s">
        <v>57</v>
      </c>
      <c r="Q999417" s="7" t="s">
        <v>57</v>
      </c>
      <c r="R999417" s="7" t="s">
        <v>54</v>
      </c>
      <c r="S999417" s="7" t="s">
        <v>57</v>
      </c>
      <c r="T999417" s="7" t="s">
        <v>57</v>
      </c>
      <c r="U999417" s="7" t="s">
        <v>57</v>
      </c>
      <c r="V999417" s="7" t="s">
        <v>57</v>
      </c>
      <c r="W999417" s="7" t="s">
        <v>54</v>
      </c>
      <c r="X999417" s="7" t="s">
        <v>57</v>
      </c>
      <c r="Y999417" s="7" t="s">
        <v>57</v>
      </c>
      <c r="Z999417" s="7" t="s">
        <v>54</v>
      </c>
      <c r="AA999417" s="7" t="s">
        <v>57</v>
      </c>
      <c r="AB999417" s="7" t="s">
        <v>57</v>
      </c>
      <c r="AC999417" s="7" t="s">
        <v>54</v>
      </c>
      <c r="AD999417" s="7" t="s">
        <v>57</v>
      </c>
      <c r="AE999417" s="7" t="s">
        <v>57</v>
      </c>
      <c r="AF999417" s="7" t="s">
        <v>54</v>
      </c>
      <c r="AG999417" s="7" t="s">
        <v>57</v>
      </c>
      <c r="AH999417" s="7" t="s">
        <v>57</v>
      </c>
      <c r="AI999417" s="7" t="s">
        <v>57</v>
      </c>
      <c r="AJ999417" s="7" t="s">
        <v>54</v>
      </c>
      <c r="AK999417" s="7" t="s">
        <v>54</v>
      </c>
      <c r="AL999417" s="7" t="s">
        <v>54</v>
      </c>
      <c r="AM999417" s="7" t="s">
        <v>54</v>
      </c>
      <c r="AN999417" s="7" t="s">
        <v>57</v>
      </c>
      <c r="AO999417" s="7" t="s">
        <v>54</v>
      </c>
      <c r="AP999417" s="7" t="s">
        <v>57</v>
      </c>
      <c r="AQ999417" s="7" t="s">
        <v>57</v>
      </c>
      <c r="AR999417" s="7" t="s">
        <v>57</v>
      </c>
      <c r="AS999417" s="7" t="s">
        <v>57</v>
      </c>
      <c r="AT999417" s="7" t="s">
        <v>54</v>
      </c>
      <c r="AU999417" s="7" t="s">
        <v>54</v>
      </c>
      <c r="AV999417" s="7" t="s">
        <v>57</v>
      </c>
      <c r="AW999417" s="7" t="s">
        <v>57</v>
      </c>
      <c r="AX999417" s="7" t="s">
        <v>57</v>
      </c>
      <c r="AY999417" s="7" t="s">
        <v>54</v>
      </c>
      <c r="AZ999417" s="7" t="s">
        <v>54</v>
      </c>
      <c r="BA999417" s="7" t="s">
        <v>54</v>
      </c>
      <c r="BB999417" s="7" t="s">
        <v>57</v>
      </c>
      <c r="BC999417" s="7" t="s">
        <v>57</v>
      </c>
      <c r="BD999417" s="7" t="s">
        <v>57</v>
      </c>
      <c r="BE999417" s="7" t="s">
        <v>57</v>
      </c>
      <c r="BF999417" s="7" t="s">
        <v>54</v>
      </c>
      <c r="BG999417" s="7" t="s">
        <v>57</v>
      </c>
      <c r="BH999417" s="7" t="s">
        <v>54</v>
      </c>
      <c r="BI999417" s="7" t="s">
        <v>57</v>
      </c>
      <c r="BJ999417" s="7" t="s">
        <v>57</v>
      </c>
      <c r="BK999417" s="7" t="s">
        <v>57</v>
      </c>
      <c r="BL999417" s="7" t="s">
        <v>57</v>
      </c>
      <c r="BM999417" s="7" t="s">
        <v>57</v>
      </c>
      <c r="BN999417" s="7" t="s">
        <v>54</v>
      </c>
      <c r="BO999417" s="7" t="s">
        <v>57</v>
      </c>
      <c r="BP999417" s="7" t="s">
        <v>54</v>
      </c>
      <c r="BQ999417" s="7" t="s">
        <v>57</v>
      </c>
      <c r="BR999417" s="7" t="s">
        <v>57</v>
      </c>
      <c r="BS999417" s="7" t="s">
        <v>57</v>
      </c>
      <c r="BT999417" s="7" t="s">
        <v>57</v>
      </c>
      <c r="BU999417" s="7" t="s">
        <v>54</v>
      </c>
      <c r="BV999417" s="7" t="s">
        <v>57</v>
      </c>
      <c r="BW999417" s="7" t="s">
        <v>54</v>
      </c>
      <c r="BX999417" s="7" t="s">
        <v>54</v>
      </c>
      <c r="BY999417" s="7" t="s">
        <v>57</v>
      </c>
      <c r="BZ999417" s="7" t="s">
        <v>57</v>
      </c>
      <c r="CA999417" s="7" t="s">
        <v>57</v>
      </c>
      <c r="CB999417" s="7" t="s">
        <v>54</v>
      </c>
      <c r="CC999417" s="7" t="s">
        <v>54</v>
      </c>
      <c r="CD999417" s="7" t="s">
        <v>57</v>
      </c>
      <c r="CE999417" s="7" t="s">
        <v>54</v>
      </c>
      <c r="CF999417" s="7" t="s">
        <v>57</v>
      </c>
      <c r="CG999417" s="7" t="s">
        <v>57</v>
      </c>
      <c r="CH999417" s="7" t="s">
        <v>57</v>
      </c>
      <c r="CI999417" s="7" t="s">
        <v>57</v>
      </c>
      <c r="CJ999417" s="7" t="s">
        <v>57</v>
      </c>
      <c r="CK999417" s="7" t="s">
        <v>57</v>
      </c>
      <c r="CL999417" s="7" t="s">
        <v>57</v>
      </c>
    </row>
    <row r="999418" spans="1:90" x14ac:dyDescent="0.25">
      <c r="A999418" s="1" t="s">
        <v>2</v>
      </c>
      <c r="B999418" s="9">
        <v>50</v>
      </c>
      <c r="C999418" s="10">
        <v>58</v>
      </c>
      <c r="D999418" s="10">
        <v>11</v>
      </c>
      <c r="E999418" s="10">
        <v>22</v>
      </c>
      <c r="F999418" s="10">
        <v>37</v>
      </c>
      <c r="G999418" s="10">
        <v>39</v>
      </c>
      <c r="H999418" s="10">
        <v>50</v>
      </c>
      <c r="I999418" s="10">
        <v>1</v>
      </c>
      <c r="J999418" s="10">
        <v>1</v>
      </c>
      <c r="K999418" s="10">
        <v>7</v>
      </c>
      <c r="L999418" s="10">
        <v>18</v>
      </c>
      <c r="M999418" s="10">
        <v>35</v>
      </c>
      <c r="N999418" s="10">
        <v>22</v>
      </c>
      <c r="O999418" s="10">
        <v>55</v>
      </c>
      <c r="P999418" s="10">
        <v>3</v>
      </c>
      <c r="Q999418" s="10">
        <v>21</v>
      </c>
      <c r="R999418" s="10">
        <v>23</v>
      </c>
      <c r="S999418" s="10">
        <v>26</v>
      </c>
      <c r="T999418" s="10">
        <v>30</v>
      </c>
      <c r="U999418" s="10">
        <v>21</v>
      </c>
      <c r="V999418" s="10">
        <v>33</v>
      </c>
      <c r="W999418" s="10">
        <v>2</v>
      </c>
      <c r="X999418" s="10">
        <v>15</v>
      </c>
      <c r="Y999418" s="10">
        <v>39</v>
      </c>
      <c r="Z999418" s="10">
        <v>36</v>
      </c>
      <c r="AA999418" s="10">
        <v>45</v>
      </c>
      <c r="AB999418" s="10">
        <v>53</v>
      </c>
      <c r="AC999418" s="7" t="s">
        <v>118</v>
      </c>
      <c r="AD999418" s="10" t="s">
        <v>118</v>
      </c>
      <c r="AE999418" s="10" t="s">
        <v>118</v>
      </c>
      <c r="AF999418" s="10">
        <v>21</v>
      </c>
      <c r="AG999418" s="10">
        <v>52</v>
      </c>
      <c r="AH999418" s="7">
        <v>62</v>
      </c>
      <c r="AI999418" s="7">
        <v>41</v>
      </c>
      <c r="AJ999418" s="7">
        <v>18</v>
      </c>
      <c r="AK999418" s="7">
        <v>52</v>
      </c>
      <c r="AL999418" s="10">
        <v>55</v>
      </c>
      <c r="AM999418" s="10">
        <v>33</v>
      </c>
      <c r="AN999418" s="10">
        <v>30</v>
      </c>
      <c r="AO999418" s="7">
        <v>38</v>
      </c>
      <c r="AP999418" s="9">
        <v>38</v>
      </c>
      <c r="AQ999418" s="7">
        <v>44</v>
      </c>
      <c r="AR999418" s="7">
        <v>50</v>
      </c>
      <c r="AS999418" s="7">
        <v>55</v>
      </c>
      <c r="AT999418" s="9">
        <v>1</v>
      </c>
      <c r="AU999418" s="9">
        <v>24</v>
      </c>
      <c r="AV999418" s="7">
        <v>28</v>
      </c>
      <c r="AW999418" s="9">
        <v>38</v>
      </c>
      <c r="AX999418" s="10">
        <v>21</v>
      </c>
      <c r="AY999418" s="9">
        <v>42</v>
      </c>
      <c r="AZ999418" s="10">
        <v>13</v>
      </c>
      <c r="BA999418" s="10">
        <v>21</v>
      </c>
      <c r="BB999418" s="10">
        <v>36</v>
      </c>
      <c r="BC999418" s="10">
        <v>57</v>
      </c>
      <c r="BD999418" s="10">
        <v>52</v>
      </c>
      <c r="BE999418" s="10">
        <v>12</v>
      </c>
      <c r="BF999418" s="10">
        <v>49</v>
      </c>
      <c r="BG999418" s="10">
        <v>48</v>
      </c>
      <c r="BH999418" s="10">
        <v>1</v>
      </c>
      <c r="BI999418" s="10">
        <v>40</v>
      </c>
      <c r="BJ999418" s="10">
        <v>42</v>
      </c>
      <c r="BK999418" s="10">
        <v>51</v>
      </c>
      <c r="BL999418" s="10">
        <v>2</v>
      </c>
      <c r="BM999418" s="10">
        <v>31</v>
      </c>
      <c r="BN999418" s="10">
        <v>43</v>
      </c>
      <c r="BO999418" s="10">
        <v>56</v>
      </c>
      <c r="BP999418" s="10">
        <v>2</v>
      </c>
      <c r="BQ999418" s="10">
        <v>14</v>
      </c>
      <c r="BR999418" s="10">
        <v>44</v>
      </c>
      <c r="BS999418" s="10">
        <v>68</v>
      </c>
      <c r="BT999418" s="10">
        <v>30</v>
      </c>
      <c r="BU999418" s="10">
        <v>53</v>
      </c>
      <c r="BV999418" s="10">
        <v>47</v>
      </c>
      <c r="BW999418" s="10">
        <v>41</v>
      </c>
      <c r="BX999418" s="10">
        <v>21</v>
      </c>
      <c r="BY999418" s="10">
        <v>32</v>
      </c>
      <c r="BZ999418" s="10">
        <v>9</v>
      </c>
      <c r="CA999418" s="10">
        <v>33</v>
      </c>
      <c r="CB999418" s="10">
        <v>39</v>
      </c>
      <c r="CC999418" s="10">
        <v>6</v>
      </c>
      <c r="CD999418" s="10">
        <v>18</v>
      </c>
      <c r="CE999418" s="10">
        <v>7</v>
      </c>
      <c r="CF999418" s="10">
        <v>43</v>
      </c>
      <c r="CG999418" s="7">
        <v>36</v>
      </c>
      <c r="CH999418" s="7">
        <v>45</v>
      </c>
      <c r="CI999418" s="7">
        <v>47</v>
      </c>
      <c r="CJ999418" s="7">
        <v>18</v>
      </c>
      <c r="CK999418" s="10" t="s">
        <v>118</v>
      </c>
      <c r="CL999418" s="7" t="s">
        <v>210</v>
      </c>
    </row>
    <row r="999419" spans="1:90" x14ac:dyDescent="0.25">
      <c r="A999419" s="1" t="s">
        <v>3</v>
      </c>
      <c r="B999419" s="7">
        <v>9</v>
      </c>
      <c r="C999419" s="7">
        <v>5</v>
      </c>
      <c r="D999419" s="7">
        <v>9</v>
      </c>
      <c r="E999419" s="7">
        <v>8</v>
      </c>
      <c r="F999419" s="7">
        <v>6</v>
      </c>
      <c r="G999419" s="7">
        <v>8</v>
      </c>
      <c r="H999419" s="7">
        <v>8</v>
      </c>
      <c r="I999419" s="7">
        <v>7</v>
      </c>
      <c r="J999419" s="13">
        <v>3</v>
      </c>
      <c r="K999419" s="13">
        <v>4</v>
      </c>
      <c r="L999419" s="7">
        <v>7</v>
      </c>
      <c r="M999419" s="13">
        <v>12</v>
      </c>
      <c r="N999419" s="7">
        <v>10</v>
      </c>
      <c r="O999419" s="7">
        <v>10</v>
      </c>
      <c r="P999419" s="7">
        <v>10</v>
      </c>
      <c r="Q999419" s="7">
        <v>7</v>
      </c>
      <c r="R999419" s="7">
        <v>5</v>
      </c>
      <c r="S999419" s="7">
        <v>5</v>
      </c>
      <c r="T999419" s="7">
        <v>11</v>
      </c>
      <c r="U999419" s="7">
        <v>7</v>
      </c>
      <c r="V999419" s="7">
        <v>8</v>
      </c>
      <c r="W999419" s="13">
        <v>12</v>
      </c>
      <c r="X999419" s="7">
        <v>5</v>
      </c>
      <c r="Y999419" s="7">
        <v>9</v>
      </c>
      <c r="Z999419" s="7">
        <v>9</v>
      </c>
      <c r="AA999419" s="7">
        <v>10</v>
      </c>
      <c r="AB999419" s="7">
        <v>5</v>
      </c>
      <c r="AC999419" s="7">
        <v>6</v>
      </c>
      <c r="AD999419" s="7">
        <v>7</v>
      </c>
      <c r="AE999419" s="7">
        <v>8</v>
      </c>
      <c r="AF999419" s="7">
        <v>6</v>
      </c>
      <c r="AG999419" s="7">
        <v>10</v>
      </c>
      <c r="AH999419" s="7">
        <v>8</v>
      </c>
      <c r="AI999419" s="7">
        <v>8</v>
      </c>
      <c r="AJ999419" s="7">
        <v>6</v>
      </c>
      <c r="AK999419" s="7">
        <v>5</v>
      </c>
      <c r="AL999419" s="7">
        <v>7</v>
      </c>
      <c r="AM999419" s="7">
        <v>11</v>
      </c>
      <c r="AN999419" s="7">
        <v>10</v>
      </c>
      <c r="AO999419" s="7">
        <v>9</v>
      </c>
      <c r="AP999419" s="7">
        <v>8</v>
      </c>
      <c r="AQ999419" s="7">
        <v>5</v>
      </c>
      <c r="AR999419" s="7">
        <v>7</v>
      </c>
      <c r="AS999419" s="7">
        <v>8</v>
      </c>
      <c r="AT999419" s="7">
        <v>8</v>
      </c>
      <c r="AU999419" s="7">
        <v>11</v>
      </c>
      <c r="AV999419" s="7">
        <v>7</v>
      </c>
      <c r="AW999419" s="7">
        <v>9</v>
      </c>
      <c r="AX999419" s="7">
        <v>6</v>
      </c>
      <c r="AY999419" s="7">
        <v>10</v>
      </c>
      <c r="AZ999419" s="7">
        <v>8</v>
      </c>
      <c r="BA999419" s="7">
        <v>5</v>
      </c>
      <c r="BB999419" s="7">
        <v>8</v>
      </c>
      <c r="BC999419" s="7">
        <v>9</v>
      </c>
      <c r="BD999419" s="7">
        <v>6</v>
      </c>
      <c r="BE999419" s="13">
        <v>6</v>
      </c>
      <c r="BF999419" s="7">
        <v>8</v>
      </c>
      <c r="BG999419" s="7">
        <v>9</v>
      </c>
      <c r="BH999419" s="13">
        <v>4</v>
      </c>
      <c r="BI999419" s="7">
        <v>7</v>
      </c>
      <c r="BJ999419" s="13">
        <v>6</v>
      </c>
      <c r="BK999419" s="13">
        <v>6</v>
      </c>
      <c r="BL999419" s="13">
        <v>3</v>
      </c>
      <c r="BM999419" s="7">
        <v>8</v>
      </c>
      <c r="BN999419" s="7">
        <v>11</v>
      </c>
      <c r="BO999419" s="7">
        <v>7</v>
      </c>
      <c r="BP999419" s="13">
        <v>4</v>
      </c>
      <c r="BQ999419" s="7">
        <v>8</v>
      </c>
      <c r="BR999419" s="7">
        <v>5</v>
      </c>
      <c r="BS999419" s="7">
        <v>9</v>
      </c>
      <c r="BT999419" s="13">
        <v>6</v>
      </c>
      <c r="BU999419" s="7">
        <v>11</v>
      </c>
      <c r="BV999419" s="7">
        <v>9</v>
      </c>
      <c r="BW999419" s="7">
        <v>7</v>
      </c>
      <c r="BX999419" s="7">
        <v>9</v>
      </c>
      <c r="BY999419" s="7">
        <v>9</v>
      </c>
      <c r="BZ999419" s="7">
        <v>8</v>
      </c>
      <c r="CA999419" s="7">
        <v>7</v>
      </c>
      <c r="CB999419" s="7">
        <v>5</v>
      </c>
      <c r="CC999419" s="7">
        <v>5</v>
      </c>
      <c r="CD999419" s="13">
        <v>6</v>
      </c>
      <c r="CE999419" s="7">
        <v>11</v>
      </c>
      <c r="CF999419" s="7">
        <v>9</v>
      </c>
      <c r="CG999419" s="7">
        <v>7</v>
      </c>
      <c r="CH999419" s="7">
        <v>7</v>
      </c>
      <c r="CI999419" s="7">
        <v>5</v>
      </c>
      <c r="CJ999419" s="7">
        <v>7</v>
      </c>
      <c r="CK999419" s="7">
        <v>7</v>
      </c>
      <c r="CL999419" s="7">
        <v>4</v>
      </c>
    </row>
    <row r="999420" spans="1:90" x14ac:dyDescent="0.25">
      <c r="A999420" s="1" t="s">
        <v>4</v>
      </c>
      <c r="B999420" s="7">
        <v>2007</v>
      </c>
      <c r="C999420" s="7">
        <v>2007</v>
      </c>
      <c r="D999420" s="7">
        <v>2008</v>
      </c>
      <c r="E999420" s="7">
        <v>2008</v>
      </c>
      <c r="F999420" s="7">
        <v>2008</v>
      </c>
      <c r="G999420" s="7">
        <v>2008</v>
      </c>
      <c r="H999420" s="7">
        <v>2008</v>
      </c>
      <c r="I999420" s="7">
        <v>2009</v>
      </c>
      <c r="J999420" s="7">
        <v>2010</v>
      </c>
      <c r="K999420" s="7">
        <v>2010</v>
      </c>
      <c r="L999420" s="7">
        <v>2010</v>
      </c>
      <c r="M999420" s="7">
        <v>2010</v>
      </c>
      <c r="N999420" s="7">
        <v>2011</v>
      </c>
      <c r="O999420" s="7">
        <v>2011</v>
      </c>
      <c r="P999420" s="13">
        <v>2012</v>
      </c>
      <c r="Q999420" s="7">
        <v>2012</v>
      </c>
      <c r="R999420" s="7">
        <v>2012</v>
      </c>
      <c r="S999420" s="7">
        <v>2012</v>
      </c>
      <c r="T999420" s="13">
        <v>2012</v>
      </c>
      <c r="U999420" s="13">
        <v>2015</v>
      </c>
      <c r="V999420" s="13">
        <v>2015</v>
      </c>
      <c r="W999420" s="7">
        <v>2016</v>
      </c>
      <c r="X999420" s="13">
        <v>2016</v>
      </c>
      <c r="Y999420" s="7">
        <v>2016</v>
      </c>
      <c r="Z999420" s="7">
        <v>2017</v>
      </c>
      <c r="AA999420" s="7">
        <v>2017</v>
      </c>
      <c r="AB999420" s="7">
        <v>2017</v>
      </c>
      <c r="AC999420" s="7">
        <v>2019</v>
      </c>
      <c r="AD999420" s="7">
        <v>2019</v>
      </c>
      <c r="AE999420" s="7">
        <v>2019</v>
      </c>
      <c r="AF999420" s="7">
        <v>2002</v>
      </c>
      <c r="AG999420" s="7">
        <v>2003</v>
      </c>
      <c r="AH999420" s="7">
        <v>1988</v>
      </c>
      <c r="AI999420" s="7">
        <v>1989</v>
      </c>
      <c r="AJ999420" s="7">
        <v>1994</v>
      </c>
      <c r="AK999420" s="7">
        <v>1995</v>
      </c>
      <c r="AL999420" s="7">
        <v>2002</v>
      </c>
      <c r="AM999420" s="7">
        <v>2003</v>
      </c>
      <c r="AN999420" s="7">
        <v>2003</v>
      </c>
      <c r="AO999420" s="7">
        <v>2005</v>
      </c>
      <c r="AP999420" s="7">
        <v>2007</v>
      </c>
      <c r="AQ999420" s="7">
        <v>2007</v>
      </c>
      <c r="AR999420" s="7">
        <v>2007</v>
      </c>
      <c r="AS999420" s="7">
        <v>2007</v>
      </c>
      <c r="AT999420" s="7">
        <v>2007</v>
      </c>
      <c r="AU999420" s="7">
        <v>2007</v>
      </c>
      <c r="AV999420" s="7">
        <v>2007</v>
      </c>
      <c r="AW999420" s="7">
        <v>2007</v>
      </c>
      <c r="AX999420" s="7">
        <v>2007</v>
      </c>
      <c r="AY999420" s="7">
        <v>2007</v>
      </c>
      <c r="AZ999420" s="7">
        <v>2008</v>
      </c>
      <c r="BA999420" s="7">
        <v>2008</v>
      </c>
      <c r="BB999420" s="7">
        <v>2008</v>
      </c>
      <c r="BC999420" s="7">
        <v>2008</v>
      </c>
      <c r="BD999420" s="7">
        <v>2008</v>
      </c>
      <c r="BE999420" s="7">
        <v>2009</v>
      </c>
      <c r="BF999420" s="7">
        <v>2009</v>
      </c>
      <c r="BG999420" s="7">
        <v>2009</v>
      </c>
      <c r="BH999420" s="7">
        <v>2010</v>
      </c>
      <c r="BI999420" s="7">
        <v>2010</v>
      </c>
      <c r="BJ999420" s="7">
        <v>2010</v>
      </c>
      <c r="BK999420" s="7">
        <v>2010</v>
      </c>
      <c r="BL999420" s="7">
        <v>2010</v>
      </c>
      <c r="BM999420" s="7">
        <v>2010</v>
      </c>
      <c r="BN999420" s="7">
        <v>2011</v>
      </c>
      <c r="BO999420" s="7">
        <v>2011</v>
      </c>
      <c r="BP999420" s="7">
        <v>2011</v>
      </c>
      <c r="BQ999420" s="7">
        <v>2011</v>
      </c>
      <c r="BR999420" s="7">
        <v>2011</v>
      </c>
      <c r="BS999420" s="7">
        <v>2011</v>
      </c>
      <c r="BT999420" s="7">
        <v>2011</v>
      </c>
      <c r="BU999420" s="13">
        <v>2012</v>
      </c>
      <c r="BV999420" s="13">
        <v>2013</v>
      </c>
      <c r="BW999420" s="13">
        <v>2013</v>
      </c>
      <c r="BX999420" s="13">
        <v>2013</v>
      </c>
      <c r="BY999420" s="13">
        <v>2014</v>
      </c>
      <c r="BZ999420" s="13">
        <v>2014</v>
      </c>
      <c r="CA999420" s="13">
        <v>2015</v>
      </c>
      <c r="CB999420" s="13">
        <v>2015</v>
      </c>
      <c r="CC999420" s="13">
        <v>2015</v>
      </c>
      <c r="CD999420" s="13">
        <v>2016</v>
      </c>
      <c r="CE999420" s="7">
        <v>2017</v>
      </c>
      <c r="CF999420" s="7">
        <v>2017</v>
      </c>
      <c r="CG999420" s="7">
        <v>2018</v>
      </c>
      <c r="CH999420" s="7">
        <v>2018</v>
      </c>
      <c r="CI999420" s="7">
        <v>2018</v>
      </c>
      <c r="CJ999420" s="7">
        <v>2018</v>
      </c>
      <c r="CK999420" s="7">
        <v>2019</v>
      </c>
      <c r="CL999420" s="7">
        <v>2019</v>
      </c>
    </row>
    <row r="999421" spans="1:90" x14ac:dyDescent="0.25">
      <c r="A999421" s="1" t="s">
        <v>5</v>
      </c>
      <c r="B999421" s="14">
        <v>39347</v>
      </c>
      <c r="C999421" s="14">
        <v>39225</v>
      </c>
      <c r="D999421" s="14">
        <v>39701</v>
      </c>
      <c r="E999421" s="14">
        <v>39671</v>
      </c>
      <c r="F999421" s="14">
        <v>39606</v>
      </c>
      <c r="G999421" s="14">
        <v>39675</v>
      </c>
      <c r="H999421" s="14">
        <v>39671</v>
      </c>
      <c r="I999421" s="14">
        <v>40023</v>
      </c>
      <c r="J999421" s="14">
        <v>40258</v>
      </c>
      <c r="K999421" s="14">
        <v>40298</v>
      </c>
      <c r="L999421" s="14">
        <v>40375</v>
      </c>
      <c r="M999421" s="14">
        <v>40543</v>
      </c>
      <c r="N999421" s="14">
        <v>40844</v>
      </c>
      <c r="O999421" s="14">
        <v>40825</v>
      </c>
      <c r="P999421" s="14">
        <v>41185</v>
      </c>
      <c r="Q999421" s="14">
        <v>41106</v>
      </c>
      <c r="R999421" s="14">
        <v>41056</v>
      </c>
      <c r="S999421" s="14">
        <v>41048</v>
      </c>
      <c r="T999421" s="14">
        <v>41220</v>
      </c>
      <c r="U999421" s="14">
        <v>42202</v>
      </c>
      <c r="V999421" s="14">
        <v>42234</v>
      </c>
      <c r="W999421" s="14">
        <v>42709</v>
      </c>
      <c r="X999421" s="14">
        <v>42518</v>
      </c>
      <c r="Y999421" s="14">
        <v>42626</v>
      </c>
      <c r="Z999421" s="14">
        <v>42987</v>
      </c>
      <c r="AA999421" s="14">
        <v>43031</v>
      </c>
      <c r="AB999421" s="14">
        <v>42875</v>
      </c>
      <c r="AC999421" s="14">
        <v>43635</v>
      </c>
      <c r="AD999421" s="14">
        <v>43650</v>
      </c>
      <c r="AE999421" s="14">
        <v>43678</v>
      </c>
      <c r="AF999421" s="14">
        <v>37421</v>
      </c>
      <c r="AG999421" s="14">
        <v>37911</v>
      </c>
      <c r="AH999421" s="14">
        <v>32381</v>
      </c>
      <c r="AI999421" s="14">
        <v>32740</v>
      </c>
      <c r="AJ999421" s="14">
        <v>34498</v>
      </c>
      <c r="AK999421" s="14">
        <v>34849</v>
      </c>
      <c r="AL999421" s="14">
        <v>37461</v>
      </c>
      <c r="AM999421" s="14">
        <v>37949</v>
      </c>
      <c r="AN999421" s="14">
        <v>37916</v>
      </c>
      <c r="AO999421" s="14">
        <v>38608</v>
      </c>
      <c r="AP999421" s="14">
        <v>39319</v>
      </c>
      <c r="AQ999421" s="14">
        <v>39229</v>
      </c>
      <c r="AR999421" s="14">
        <v>39264</v>
      </c>
      <c r="AS999421" s="14">
        <v>39311</v>
      </c>
      <c r="AT999421" s="14">
        <v>39305</v>
      </c>
      <c r="AU999421" s="14">
        <v>39411</v>
      </c>
      <c r="AV999421" s="14">
        <v>39266</v>
      </c>
      <c r="AW999421" s="14">
        <v>39336</v>
      </c>
      <c r="AX999421" s="14">
        <v>39259</v>
      </c>
      <c r="AY999421" s="14">
        <v>39379</v>
      </c>
      <c r="AZ999421" s="14">
        <v>39671</v>
      </c>
      <c r="BA999421" s="14">
        <v>39571</v>
      </c>
      <c r="BB999421" s="14">
        <v>39671</v>
      </c>
      <c r="BC999421" s="14">
        <v>39709</v>
      </c>
      <c r="BD999421" s="14">
        <v>39615</v>
      </c>
      <c r="BE999421" s="14">
        <v>39980</v>
      </c>
      <c r="BF999421" s="14">
        <v>40026</v>
      </c>
      <c r="BG999421" s="14">
        <v>40071</v>
      </c>
      <c r="BH999421" s="14">
        <v>40279</v>
      </c>
      <c r="BI999421" s="14">
        <v>40390</v>
      </c>
      <c r="BJ999421" s="14">
        <v>40338</v>
      </c>
      <c r="BK999421" s="14">
        <v>40339</v>
      </c>
      <c r="BL999421" s="14">
        <v>40246</v>
      </c>
      <c r="BM999421" s="14">
        <v>40419</v>
      </c>
      <c r="BN999421" s="14">
        <v>40856</v>
      </c>
      <c r="BO999421" s="14">
        <v>40736</v>
      </c>
      <c r="BP999421" s="14">
        <v>40640</v>
      </c>
      <c r="BQ999421" s="14">
        <v>40764</v>
      </c>
      <c r="BR999421" s="14">
        <v>40682</v>
      </c>
      <c r="BS999421" s="14">
        <v>40796</v>
      </c>
      <c r="BT999421" s="14">
        <v>40702</v>
      </c>
      <c r="BU999421" s="14">
        <v>41218</v>
      </c>
      <c r="BV999421" s="14">
        <v>41519</v>
      </c>
      <c r="BW999421" s="14">
        <v>41483</v>
      </c>
      <c r="BX999421" s="14">
        <v>41532</v>
      </c>
      <c r="BY999421" s="14">
        <v>41910</v>
      </c>
      <c r="BZ999421" s="14">
        <v>41858</v>
      </c>
      <c r="CA999421" s="14">
        <v>42210</v>
      </c>
      <c r="CB999421" s="14">
        <v>42150</v>
      </c>
      <c r="CC999421" s="14">
        <v>42155</v>
      </c>
      <c r="CD999421" s="14">
        <v>42549</v>
      </c>
      <c r="CE999421" s="14">
        <v>43067</v>
      </c>
      <c r="CF999421" s="14">
        <v>42997</v>
      </c>
      <c r="CG999421" s="15">
        <v>43303</v>
      </c>
      <c r="CH999421" s="15">
        <v>43310</v>
      </c>
      <c r="CI999421" s="15">
        <v>43240</v>
      </c>
      <c r="CJ999421" s="15">
        <v>43291</v>
      </c>
      <c r="CK999421" s="14">
        <v>43662</v>
      </c>
      <c r="CL999421" s="15">
        <v>43563</v>
      </c>
    </row>
    <row r="999422" spans="1:90" x14ac:dyDescent="0.25">
      <c r="A999422" s="1" t="s">
        <v>6</v>
      </c>
      <c r="B999422" s="7" t="s">
        <v>68</v>
      </c>
      <c r="C999422" s="7" t="s">
        <v>72</v>
      </c>
      <c r="D999422" s="13" t="s">
        <v>74</v>
      </c>
      <c r="E999422" s="7" t="s">
        <v>78</v>
      </c>
      <c r="F999422" s="7" t="s">
        <v>80</v>
      </c>
      <c r="G999422" s="7" t="s">
        <v>82</v>
      </c>
      <c r="H999422" s="7" t="s">
        <v>84</v>
      </c>
      <c r="I999422" s="13" t="s">
        <v>62</v>
      </c>
      <c r="J999422" s="13" t="s">
        <v>88</v>
      </c>
      <c r="K999422" s="13" t="s">
        <v>74</v>
      </c>
      <c r="L999422" s="13" t="s">
        <v>63</v>
      </c>
      <c r="M999422" s="13" t="s">
        <v>92</v>
      </c>
      <c r="N999422" s="13" t="s">
        <v>60</v>
      </c>
      <c r="O999422" s="13" t="s">
        <v>95</v>
      </c>
      <c r="P999422" s="13" t="s">
        <v>60</v>
      </c>
      <c r="Q999422" s="13" t="s">
        <v>98</v>
      </c>
      <c r="R999422" s="13" t="s">
        <v>101</v>
      </c>
      <c r="S999422" s="13" t="s">
        <v>65</v>
      </c>
      <c r="T999422" s="13" t="s">
        <v>58</v>
      </c>
      <c r="U999422" s="13" t="s">
        <v>64</v>
      </c>
      <c r="V999422" s="13" t="s">
        <v>107</v>
      </c>
      <c r="W999422" s="13" t="s">
        <v>109</v>
      </c>
      <c r="X999422" s="13" t="s">
        <v>107</v>
      </c>
      <c r="Y999422" s="13" t="s">
        <v>55</v>
      </c>
      <c r="Z999422" s="11" t="s">
        <v>64</v>
      </c>
      <c r="AA999422" s="11" t="s">
        <v>114</v>
      </c>
      <c r="AB999422" s="11" t="s">
        <v>116</v>
      </c>
      <c r="AC999422" s="7" t="s">
        <v>114</v>
      </c>
      <c r="AD999422" s="7" t="s">
        <v>64</v>
      </c>
      <c r="AE999422" s="7" t="s">
        <v>58</v>
      </c>
      <c r="AF999422" s="7" t="s">
        <v>59</v>
      </c>
      <c r="AG999422" s="7" t="s">
        <v>124</v>
      </c>
      <c r="AH999422" s="7" t="s">
        <v>82</v>
      </c>
      <c r="AI999422" s="7" t="s">
        <v>128</v>
      </c>
      <c r="AJ999422" s="7" t="s">
        <v>82</v>
      </c>
      <c r="AK999422" s="7" t="s">
        <v>131</v>
      </c>
      <c r="AL999422" s="7" t="s">
        <v>82</v>
      </c>
      <c r="AM999422" s="7" t="s">
        <v>62</v>
      </c>
      <c r="AN999422" s="7" t="s">
        <v>63</v>
      </c>
      <c r="AO999422" s="7" t="s">
        <v>107</v>
      </c>
      <c r="AP999422" s="7" t="s">
        <v>60</v>
      </c>
      <c r="AQ999422" s="7" t="s">
        <v>74</v>
      </c>
      <c r="AR999422" s="7" t="s">
        <v>144</v>
      </c>
      <c r="AS999422" s="7" t="s">
        <v>78</v>
      </c>
      <c r="AT999422" s="13" t="s">
        <v>144</v>
      </c>
      <c r="AU999422" s="7" t="s">
        <v>65</v>
      </c>
      <c r="AV999422" s="7" t="s">
        <v>150</v>
      </c>
      <c r="AW999422" s="7" t="s">
        <v>63</v>
      </c>
      <c r="AX999422" s="7" t="s">
        <v>154</v>
      </c>
      <c r="AY999422" s="7" t="s">
        <v>156</v>
      </c>
      <c r="AZ999422" s="7" t="s">
        <v>144</v>
      </c>
      <c r="BA999422" s="7" t="s">
        <v>61</v>
      </c>
      <c r="BB999422" s="7" t="s">
        <v>116</v>
      </c>
      <c r="BC999422" s="7" t="s">
        <v>82</v>
      </c>
      <c r="BD999422" s="7" t="s">
        <v>107</v>
      </c>
      <c r="BE999422" s="13" t="s">
        <v>74</v>
      </c>
      <c r="BF999422" s="13" t="s">
        <v>82</v>
      </c>
      <c r="BG999422" s="13" t="s">
        <v>66</v>
      </c>
      <c r="BH999422" s="13" t="s">
        <v>63</v>
      </c>
      <c r="BI999422" s="13" t="s">
        <v>82</v>
      </c>
      <c r="BJ999422" s="13" t="s">
        <v>74</v>
      </c>
      <c r="BK999422" s="13" t="s">
        <v>63</v>
      </c>
      <c r="BL999422" s="13" t="s">
        <v>172</v>
      </c>
      <c r="BM999422" s="13" t="s">
        <v>82</v>
      </c>
      <c r="BN999422" s="13" t="s">
        <v>175</v>
      </c>
      <c r="BO999422" s="13" t="s">
        <v>177</v>
      </c>
      <c r="BP999422" s="13" t="s">
        <v>82</v>
      </c>
      <c r="BQ999422" s="13" t="s">
        <v>180</v>
      </c>
      <c r="BR999422" s="13" t="s">
        <v>182</v>
      </c>
      <c r="BS999422" s="13" t="s">
        <v>59</v>
      </c>
      <c r="BT999422" s="13" t="s">
        <v>59</v>
      </c>
      <c r="BU999422" s="13" t="s">
        <v>186</v>
      </c>
      <c r="BV999422" s="13" t="s">
        <v>124</v>
      </c>
      <c r="BW999422" s="13" t="s">
        <v>107</v>
      </c>
      <c r="BX999422" s="13" t="s">
        <v>107</v>
      </c>
      <c r="BY999422" s="13" t="s">
        <v>191</v>
      </c>
      <c r="BZ999422" s="13" t="s">
        <v>64</v>
      </c>
      <c r="CA999422" s="13" t="s">
        <v>124</v>
      </c>
      <c r="CB999422" s="13" t="s">
        <v>72</v>
      </c>
      <c r="CC999422" s="13" t="s">
        <v>63</v>
      </c>
      <c r="CD999422" s="13" t="s">
        <v>64</v>
      </c>
      <c r="CE999422" s="11" t="s">
        <v>114</v>
      </c>
      <c r="CF999422" s="11" t="s">
        <v>61</v>
      </c>
      <c r="CG999422" s="7" t="s">
        <v>201</v>
      </c>
      <c r="CH999422" s="7" t="s">
        <v>203</v>
      </c>
      <c r="CI999422" s="7" t="s">
        <v>144</v>
      </c>
      <c r="CJ999422" s="7" t="s">
        <v>207</v>
      </c>
      <c r="CK999422" s="7" t="s">
        <v>101</v>
      </c>
      <c r="CL999422" s="7" t="s">
        <v>65</v>
      </c>
    </row>
    <row r="999423" spans="1:90" x14ac:dyDescent="0.25">
      <c r="A999423" s="1" t="s">
        <v>7</v>
      </c>
      <c r="B999423" s="7" t="s">
        <v>69</v>
      </c>
      <c r="C999423" s="7" t="s">
        <v>69</v>
      </c>
      <c r="D999423" s="7" t="s">
        <v>75</v>
      </c>
      <c r="E999423" s="7" t="s">
        <v>75</v>
      </c>
      <c r="F999423" s="7" t="s">
        <v>69</v>
      </c>
      <c r="G999423" s="7" t="s">
        <v>75</v>
      </c>
      <c r="I999423" s="7" t="s">
        <v>69</v>
      </c>
      <c r="J999423" s="7" t="s">
        <v>75</v>
      </c>
      <c r="K999423" s="7" t="s">
        <v>75</v>
      </c>
      <c r="L999423" s="7" t="s">
        <v>75</v>
      </c>
      <c r="M999423" s="7" t="s">
        <v>75</v>
      </c>
      <c r="N999423" s="7" t="s">
        <v>75</v>
      </c>
      <c r="O999423" s="7" t="s">
        <v>75</v>
      </c>
      <c r="P999423" s="7" t="s">
        <v>75</v>
      </c>
      <c r="Q999423" s="7" t="s">
        <v>69</v>
      </c>
      <c r="R999423" s="7" t="s">
        <v>75</v>
      </c>
      <c r="S999423" s="13" t="s">
        <v>75</v>
      </c>
      <c r="T999423" s="7" t="s">
        <v>75</v>
      </c>
      <c r="U999423" s="7" t="s">
        <v>75</v>
      </c>
      <c r="V999423" s="7" t="s">
        <v>69</v>
      </c>
      <c r="W999423" s="7" t="s">
        <v>75</v>
      </c>
      <c r="X999423" s="7" t="s">
        <v>69</v>
      </c>
      <c r="Y999423" s="7" t="s">
        <v>75</v>
      </c>
      <c r="Z999423" s="7" t="s">
        <v>75</v>
      </c>
      <c r="AA999423" s="7" t="s">
        <v>75</v>
      </c>
      <c r="AB999423" s="11" t="s">
        <v>75</v>
      </c>
      <c r="AC999423" s="7" t="s">
        <v>75</v>
      </c>
      <c r="AD999423" s="7" t="s">
        <v>75</v>
      </c>
      <c r="AE999423" s="7" t="s">
        <v>75</v>
      </c>
      <c r="AF999423" s="7" t="s">
        <v>75</v>
      </c>
      <c r="AG999423" s="7" t="s">
        <v>69</v>
      </c>
      <c r="AH999423" s="7" t="s">
        <v>75</v>
      </c>
      <c r="AI999423" s="7" t="s">
        <v>69</v>
      </c>
      <c r="AJ999423" s="7" t="s">
        <v>75</v>
      </c>
      <c r="AK999423" s="7" t="s">
        <v>75</v>
      </c>
      <c r="AL999423" s="7" t="s">
        <v>75</v>
      </c>
      <c r="AM999423" s="7" t="s">
        <v>69</v>
      </c>
      <c r="AN999423" s="7" t="s">
        <v>75</v>
      </c>
      <c r="AO999423" s="7" t="s">
        <v>69</v>
      </c>
      <c r="AP999423" s="7" t="s">
        <v>75</v>
      </c>
      <c r="AQ999423" s="7" t="s">
        <v>75</v>
      </c>
      <c r="AR999423" s="7" t="s">
        <v>75</v>
      </c>
      <c r="AS999423" s="7" t="s">
        <v>75</v>
      </c>
      <c r="AT999423" s="7" t="s">
        <v>75</v>
      </c>
      <c r="AU999423" s="7" t="s">
        <v>75</v>
      </c>
      <c r="AV999423" s="7" t="s">
        <v>69</v>
      </c>
      <c r="AW999423" s="7" t="s">
        <v>75</v>
      </c>
      <c r="AX999423" s="7" t="s">
        <v>69</v>
      </c>
      <c r="AY999423" s="7" t="s">
        <v>75</v>
      </c>
      <c r="AZ999423" s="7" t="s">
        <v>75</v>
      </c>
      <c r="BA999423" s="7" t="s">
        <v>75</v>
      </c>
      <c r="BB999423" s="7" t="s">
        <v>75</v>
      </c>
      <c r="BC999423" s="7" t="s">
        <v>75</v>
      </c>
      <c r="BD999423" s="7" t="s">
        <v>69</v>
      </c>
      <c r="BE999423" s="7" t="s">
        <v>75</v>
      </c>
      <c r="BF999423" s="7" t="s">
        <v>75</v>
      </c>
      <c r="BG999423" s="7" t="s">
        <v>75</v>
      </c>
      <c r="BH999423" s="7" t="s">
        <v>75</v>
      </c>
      <c r="BI999423" s="7" t="s">
        <v>75</v>
      </c>
      <c r="BJ999423" s="7" t="s">
        <v>75</v>
      </c>
      <c r="BK999423" s="7" t="s">
        <v>75</v>
      </c>
      <c r="BL999423" s="7" t="s">
        <v>75</v>
      </c>
      <c r="BM999423" s="7" t="s">
        <v>75</v>
      </c>
      <c r="BN999423" s="7" t="s">
        <v>69</v>
      </c>
      <c r="BO999423" s="13"/>
      <c r="BP999423" s="7" t="s">
        <v>75</v>
      </c>
      <c r="BQ999423" s="7" t="s">
        <v>75</v>
      </c>
      <c r="BR999423" s="7" t="s">
        <v>75</v>
      </c>
      <c r="BS999423" s="7" t="s">
        <v>75</v>
      </c>
      <c r="BT999423" s="7" t="s">
        <v>75</v>
      </c>
      <c r="BU999423" s="7" t="s">
        <v>75</v>
      </c>
      <c r="BV999423" s="7" t="s">
        <v>69</v>
      </c>
      <c r="BW999423" s="7" t="s">
        <v>69</v>
      </c>
      <c r="BX999423" s="7" t="s">
        <v>69</v>
      </c>
      <c r="BY999423" s="7" t="s">
        <v>75</v>
      </c>
      <c r="BZ999423" s="7" t="s">
        <v>75</v>
      </c>
      <c r="CA999423" s="7" t="s">
        <v>69</v>
      </c>
      <c r="CB999423" s="7" t="s">
        <v>69</v>
      </c>
      <c r="CC999423" s="7" t="s">
        <v>75</v>
      </c>
      <c r="CD999423" s="7" t="s">
        <v>75</v>
      </c>
      <c r="CE999423" s="7" t="s">
        <v>75</v>
      </c>
      <c r="CF999423" s="7" t="s">
        <v>75</v>
      </c>
      <c r="CG999423" s="7" t="s">
        <v>75</v>
      </c>
      <c r="CH999423" s="7" t="s">
        <v>69</v>
      </c>
      <c r="CI999423" s="7" t="s">
        <v>75</v>
      </c>
      <c r="CJ999423" s="7" t="s">
        <v>75</v>
      </c>
      <c r="CK999423" s="7" t="s">
        <v>75</v>
      </c>
      <c r="CL999423" s="7" t="s">
        <v>75</v>
      </c>
    </row>
    <row r="999424" spans="1:90" x14ac:dyDescent="0.25">
      <c r="A999424" s="1" t="s">
        <v>8</v>
      </c>
      <c r="B999424" s="13" t="s">
        <v>70</v>
      </c>
      <c r="C999424" s="7" t="s">
        <v>70</v>
      </c>
      <c r="D999424" s="11" t="s">
        <v>76</v>
      </c>
      <c r="E999424" s="11" t="s">
        <v>76</v>
      </c>
      <c r="F999424" s="11" t="s">
        <v>70</v>
      </c>
      <c r="G999424" s="11" t="s">
        <v>76</v>
      </c>
      <c r="H999424" s="11" t="s">
        <v>85</v>
      </c>
      <c r="I999424" s="11" t="s">
        <v>70</v>
      </c>
      <c r="J999424" s="11" t="s">
        <v>76</v>
      </c>
      <c r="K999424" s="11" t="s">
        <v>76</v>
      </c>
      <c r="L999424" s="11" t="s">
        <v>76</v>
      </c>
      <c r="M999424" s="13" t="s">
        <v>76</v>
      </c>
      <c r="N999424" s="11" t="s">
        <v>76</v>
      </c>
      <c r="O999424" s="11" t="s">
        <v>76</v>
      </c>
      <c r="P999424" s="11" t="s">
        <v>76</v>
      </c>
      <c r="Q999424" s="11" t="s">
        <v>99</v>
      </c>
      <c r="R999424" s="13" t="s">
        <v>76</v>
      </c>
      <c r="S999424" s="13" t="s">
        <v>76</v>
      </c>
      <c r="T999424" s="11" t="s">
        <v>104</v>
      </c>
      <c r="U999424" s="11" t="s">
        <v>76</v>
      </c>
      <c r="V999424" s="11" t="s">
        <v>70</v>
      </c>
      <c r="W999424" s="11" t="s">
        <v>104</v>
      </c>
      <c r="X999424" s="11" t="s">
        <v>70</v>
      </c>
      <c r="Y999424" s="11" t="s">
        <v>76</v>
      </c>
      <c r="Z999424" s="11" t="s">
        <v>76</v>
      </c>
      <c r="AA999424" s="11" t="s">
        <v>76</v>
      </c>
      <c r="AB999424" s="11" t="s">
        <v>76</v>
      </c>
      <c r="AC999424" s="11" t="s">
        <v>76</v>
      </c>
      <c r="AD999424" s="11" t="s">
        <v>76</v>
      </c>
      <c r="AE999424" s="11" t="s">
        <v>104</v>
      </c>
      <c r="AF999424" s="11" t="s">
        <v>76</v>
      </c>
      <c r="AG999424" s="11" t="s">
        <v>70</v>
      </c>
      <c r="AH999424" s="11" t="s">
        <v>76</v>
      </c>
      <c r="AI999424" s="11" t="s">
        <v>99</v>
      </c>
      <c r="AJ999424" s="11" t="s">
        <v>76</v>
      </c>
      <c r="AK999424" s="11" t="s">
        <v>76</v>
      </c>
      <c r="AL999424" s="11" t="s">
        <v>76</v>
      </c>
      <c r="AM999424" s="11" t="s">
        <v>70</v>
      </c>
      <c r="AN999424" s="11" t="s">
        <v>76</v>
      </c>
      <c r="AO999424" s="11" t="s">
        <v>70</v>
      </c>
      <c r="AP999424" s="11" t="s">
        <v>76</v>
      </c>
      <c r="AQ999424" s="11" t="s">
        <v>76</v>
      </c>
      <c r="AR999424" s="11" t="s">
        <v>76</v>
      </c>
      <c r="AS999424" s="11" t="s">
        <v>76</v>
      </c>
      <c r="AT999424" s="11" t="s">
        <v>76</v>
      </c>
      <c r="AU999424" s="13" t="s">
        <v>76</v>
      </c>
      <c r="AV999424" s="7" t="s">
        <v>151</v>
      </c>
      <c r="AW999424" s="11" t="s">
        <v>76</v>
      </c>
      <c r="AX999424" s="13" t="s">
        <v>151</v>
      </c>
      <c r="AY999424" s="11" t="s">
        <v>76</v>
      </c>
      <c r="AZ999424" s="11" t="s">
        <v>76</v>
      </c>
      <c r="BA999424" s="11" t="s">
        <v>104</v>
      </c>
      <c r="BB999424" s="11" t="s">
        <v>76</v>
      </c>
      <c r="BC999424" s="11" t="s">
        <v>76</v>
      </c>
      <c r="BD999424" s="11" t="s">
        <v>70</v>
      </c>
      <c r="BE999424" s="11" t="s">
        <v>76</v>
      </c>
      <c r="BF999424" s="11" t="s">
        <v>76</v>
      </c>
      <c r="BG999424" s="11" t="s">
        <v>76</v>
      </c>
      <c r="BH999424" s="11" t="s">
        <v>76</v>
      </c>
      <c r="BI999424" s="11" t="s">
        <v>76</v>
      </c>
      <c r="BJ999424" s="11" t="s">
        <v>76</v>
      </c>
      <c r="BK999424" s="11" t="s">
        <v>76</v>
      </c>
      <c r="BL999424" s="11" t="s">
        <v>76</v>
      </c>
      <c r="BM999424" s="11" t="s">
        <v>76</v>
      </c>
      <c r="BN999424" s="11" t="s">
        <v>70</v>
      </c>
      <c r="BO999424" s="11" t="s">
        <v>85</v>
      </c>
      <c r="BP999424" s="11" t="s">
        <v>76</v>
      </c>
      <c r="BQ999424" s="11" t="s">
        <v>76</v>
      </c>
      <c r="BR999424" s="11" t="s">
        <v>76</v>
      </c>
      <c r="BS999424" s="11" t="s">
        <v>76</v>
      </c>
      <c r="BT999424" s="11" t="s">
        <v>76</v>
      </c>
      <c r="BU999424" s="11" t="s">
        <v>76</v>
      </c>
      <c r="BV999424" s="11" t="s">
        <v>70</v>
      </c>
      <c r="BW999424" s="11" t="s">
        <v>70</v>
      </c>
      <c r="BX999424" s="11" t="s">
        <v>70</v>
      </c>
      <c r="BY999424" s="11" t="s">
        <v>104</v>
      </c>
      <c r="BZ999424" s="11" t="s">
        <v>76</v>
      </c>
      <c r="CA999424" s="11" t="s">
        <v>70</v>
      </c>
      <c r="CB999424" s="11" t="s">
        <v>70</v>
      </c>
      <c r="CC999424" s="11" t="s">
        <v>76</v>
      </c>
      <c r="CD999424" s="11" t="s">
        <v>76</v>
      </c>
      <c r="CE999424" s="11" t="s">
        <v>76</v>
      </c>
      <c r="CF999424" s="11" t="s">
        <v>104</v>
      </c>
      <c r="CG999424" s="11" t="s">
        <v>76</v>
      </c>
      <c r="CH999424" s="11" t="s">
        <v>151</v>
      </c>
      <c r="CI999424" s="11" t="s">
        <v>76</v>
      </c>
      <c r="CJ999424" s="11" t="s">
        <v>76</v>
      </c>
      <c r="CK999424" s="11" t="s">
        <v>76</v>
      </c>
      <c r="CL999424" s="11" t="s">
        <v>76</v>
      </c>
    </row>
    <row r="999425" spans="1:90" x14ac:dyDescent="0.25">
      <c r="A999425" s="1" t="s">
        <v>9</v>
      </c>
      <c r="AI999425" s="7" t="s">
        <v>56</v>
      </c>
      <c r="AK999425" s="7" t="s">
        <v>56</v>
      </c>
      <c r="AL999425" s="7" t="s">
        <v>56</v>
      </c>
      <c r="AM999425" s="7" t="s">
        <v>56</v>
      </c>
      <c r="AN999425" s="7" t="s">
        <v>56</v>
      </c>
      <c r="AO999425" s="7" t="s">
        <v>56</v>
      </c>
      <c r="AT999425" s="13"/>
      <c r="AY999425" s="7" t="s">
        <v>56</v>
      </c>
      <c r="AZ999425" s="7" t="s">
        <v>56</v>
      </c>
      <c r="BA999425" s="7" t="s">
        <v>56</v>
      </c>
      <c r="BC999425" s="7" t="s">
        <v>56</v>
      </c>
      <c r="BG999425" s="13" t="s">
        <v>56</v>
      </c>
      <c r="BL999425" s="13" t="s">
        <v>56</v>
      </c>
      <c r="BM999425" s="13"/>
      <c r="BO999425" s="13"/>
      <c r="BQ999425" s="13"/>
      <c r="BR999425" s="13" t="s">
        <v>56</v>
      </c>
      <c r="BS999425" s="13" t="s">
        <v>56</v>
      </c>
      <c r="BY999425" s="7" t="s">
        <v>56</v>
      </c>
      <c r="CL999425" s="7" t="s">
        <v>56</v>
      </c>
    </row>
    <row r="999426" spans="1:90" x14ac:dyDescent="0.25">
      <c r="A999426" s="1" t="s">
        <v>10</v>
      </c>
      <c r="B999426" s="13" t="s">
        <v>56</v>
      </c>
      <c r="C999426" s="7" t="s">
        <v>56</v>
      </c>
      <c r="D999426" s="13" t="s">
        <v>56</v>
      </c>
      <c r="E999426" s="13" t="s">
        <v>56</v>
      </c>
      <c r="F999426" s="13" t="s">
        <v>56</v>
      </c>
      <c r="G999426" s="13" t="s">
        <v>56</v>
      </c>
      <c r="H999426" s="13" t="s">
        <v>56</v>
      </c>
      <c r="I999426" s="13" t="s">
        <v>56</v>
      </c>
      <c r="J999426" s="13" t="s">
        <v>56</v>
      </c>
      <c r="K999426" s="13" t="s">
        <v>56</v>
      </c>
      <c r="L999426" s="13" t="s">
        <v>56</v>
      </c>
      <c r="M999426" s="13" t="s">
        <v>56</v>
      </c>
      <c r="N999426" s="13" t="s">
        <v>56</v>
      </c>
      <c r="O999426" s="13" t="s">
        <v>56</v>
      </c>
      <c r="P999426" s="13" t="s">
        <v>56</v>
      </c>
      <c r="Q999426" s="13" t="s">
        <v>56</v>
      </c>
      <c r="R999426" s="13" t="s">
        <v>56</v>
      </c>
      <c r="S999426" s="13" t="s">
        <v>56</v>
      </c>
      <c r="T999426" s="7" t="s">
        <v>56</v>
      </c>
      <c r="U999426" s="7" t="s">
        <v>56</v>
      </c>
      <c r="V999426" s="7" t="s">
        <v>56</v>
      </c>
      <c r="W999426" s="7" t="s">
        <v>56</v>
      </c>
      <c r="X999426" s="7" t="s">
        <v>56</v>
      </c>
      <c r="Y999426" s="7" t="s">
        <v>56</v>
      </c>
      <c r="Z999426" s="7" t="s">
        <v>56</v>
      </c>
      <c r="AA999426" s="7" t="s">
        <v>56</v>
      </c>
      <c r="AB999426" s="7" t="s">
        <v>56</v>
      </c>
      <c r="AC999426" s="7" t="s">
        <v>56</v>
      </c>
      <c r="AD999426" s="7" t="s">
        <v>56</v>
      </c>
      <c r="AE999426" s="7" t="s">
        <v>56</v>
      </c>
      <c r="AS999426" s="13"/>
      <c r="BE999426" s="13"/>
      <c r="BT999426" s="13"/>
    </row>
    <row r="999427" spans="1:90" x14ac:dyDescent="0.25">
      <c r="A999427" s="1" t="s">
        <v>11</v>
      </c>
      <c r="AF999427" s="7" t="s">
        <v>56</v>
      </c>
      <c r="AG999427" s="13" t="s">
        <v>56</v>
      </c>
      <c r="AH999427" s="7" t="s">
        <v>56</v>
      </c>
      <c r="AJ999427" s="13" t="s">
        <v>56</v>
      </c>
      <c r="AN999427" s="13"/>
      <c r="AP999427" s="13" t="s">
        <v>56</v>
      </c>
      <c r="AQ999427" s="13" t="s">
        <v>56</v>
      </c>
      <c r="AR999427" s="13" t="s">
        <v>56</v>
      </c>
      <c r="AS999427" s="7" t="s">
        <v>56</v>
      </c>
      <c r="AT999427" s="7" t="s">
        <v>56</v>
      </c>
      <c r="AU999427" s="13" t="s">
        <v>56</v>
      </c>
      <c r="AV999427" s="13" t="s">
        <v>56</v>
      </c>
      <c r="AW999427" s="13" t="s">
        <v>56</v>
      </c>
      <c r="AX999427" s="13" t="s">
        <v>56</v>
      </c>
      <c r="BB999427" s="13" t="s">
        <v>56</v>
      </c>
      <c r="BD999427" s="13" t="s">
        <v>56</v>
      </c>
      <c r="BE999427" s="13" t="s">
        <v>56</v>
      </c>
      <c r="BF999427" s="13" t="s">
        <v>56</v>
      </c>
      <c r="BH999427" s="7" t="s">
        <v>56</v>
      </c>
      <c r="BI999427" s="13" t="s">
        <v>56</v>
      </c>
      <c r="BJ999427" s="13" t="s">
        <v>56</v>
      </c>
      <c r="BK999427" s="13" t="s">
        <v>56</v>
      </c>
      <c r="BM999427" s="7" t="s">
        <v>56</v>
      </c>
      <c r="BN999427" s="13" t="s">
        <v>56</v>
      </c>
      <c r="BO999427" s="7" t="s">
        <v>56</v>
      </c>
      <c r="BP999427" s="7" t="s">
        <v>56</v>
      </c>
      <c r="BQ999427" s="7" t="s">
        <v>56</v>
      </c>
      <c r="BT999427" s="13" t="s">
        <v>56</v>
      </c>
      <c r="BU999427" s="13" t="s">
        <v>56</v>
      </c>
      <c r="BV999427" s="13" t="s">
        <v>56</v>
      </c>
      <c r="BW999427" s="13" t="s">
        <v>56</v>
      </c>
      <c r="BX999427" s="13" t="s">
        <v>56</v>
      </c>
      <c r="BZ999427" s="13" t="s">
        <v>56</v>
      </c>
      <c r="CA999427" s="7" t="s">
        <v>56</v>
      </c>
      <c r="CB999427" s="7" t="s">
        <v>56</v>
      </c>
      <c r="CC999427" s="7" t="s">
        <v>56</v>
      </c>
      <c r="CD999427" s="7" t="s">
        <v>56</v>
      </c>
      <c r="CE999427" s="7" t="s">
        <v>56</v>
      </c>
      <c r="CF999427" s="7" t="s">
        <v>56</v>
      </c>
      <c r="CG999427" s="7" t="s">
        <v>56</v>
      </c>
      <c r="CH999427" s="7" t="s">
        <v>56</v>
      </c>
      <c r="CI999427" s="7" t="s">
        <v>56</v>
      </c>
      <c r="CJ999427" s="7" t="s">
        <v>56</v>
      </c>
      <c r="CK999427" s="7" t="s">
        <v>56</v>
      </c>
    </row>
    <row r="999428" spans="1:90" x14ac:dyDescent="0.25">
      <c r="A999428" s="16" t="s">
        <v>12</v>
      </c>
      <c r="C999428" s="13"/>
      <c r="AF999428" s="7" t="s">
        <v>56</v>
      </c>
      <c r="AG999428" s="13" t="s">
        <v>56</v>
      </c>
      <c r="AH999428" s="7" t="s">
        <v>56</v>
      </c>
      <c r="AI999428" s="13" t="s">
        <v>56</v>
      </c>
      <c r="AJ999428" s="13" t="s">
        <v>56</v>
      </c>
      <c r="AK999428" s="13" t="s">
        <v>56</v>
      </c>
      <c r="AL999428" s="13" t="s">
        <v>56</v>
      </c>
      <c r="AM999428" s="13" t="s">
        <v>56</v>
      </c>
      <c r="AN999428" s="13" t="s">
        <v>56</v>
      </c>
      <c r="AO999428" s="13" t="s">
        <v>56</v>
      </c>
      <c r="AP999428" s="13" t="s">
        <v>56</v>
      </c>
      <c r="AQ999428" s="13" t="s">
        <v>56</v>
      </c>
      <c r="AR999428" s="13" t="s">
        <v>56</v>
      </c>
      <c r="AS999428" s="7" t="s">
        <v>56</v>
      </c>
      <c r="AT999428" s="7" t="s">
        <v>56</v>
      </c>
      <c r="AU999428" s="13" t="s">
        <v>56</v>
      </c>
      <c r="AV999428" s="13" t="s">
        <v>56</v>
      </c>
      <c r="AW999428" s="13" t="s">
        <v>56</v>
      </c>
      <c r="AX999428" s="13" t="s">
        <v>56</v>
      </c>
      <c r="AY999428" s="13" t="s">
        <v>56</v>
      </c>
      <c r="AZ999428" s="13" t="s">
        <v>56</v>
      </c>
      <c r="BA999428" s="13" t="s">
        <v>56</v>
      </c>
      <c r="BB999428" s="13" t="s">
        <v>56</v>
      </c>
      <c r="BC999428" s="13" t="s">
        <v>56</v>
      </c>
      <c r="BD999428" s="13" t="s">
        <v>56</v>
      </c>
      <c r="BE999428" s="13" t="s">
        <v>56</v>
      </c>
      <c r="BF999428" s="13" t="s">
        <v>56</v>
      </c>
      <c r="BG999428" s="13" t="s">
        <v>56</v>
      </c>
      <c r="BH999428" s="7" t="s">
        <v>56</v>
      </c>
      <c r="BI999428" s="13" t="s">
        <v>56</v>
      </c>
      <c r="BJ999428" s="13" t="s">
        <v>56</v>
      </c>
      <c r="BK999428" s="13" t="s">
        <v>56</v>
      </c>
      <c r="BL999428" s="13" t="s">
        <v>56</v>
      </c>
      <c r="BM999428" s="7" t="s">
        <v>56</v>
      </c>
      <c r="BN999428" s="13" t="s">
        <v>56</v>
      </c>
      <c r="BO999428" s="13" t="s">
        <v>56</v>
      </c>
      <c r="BP999428" s="7" t="s">
        <v>56</v>
      </c>
      <c r="BQ999428" s="7" t="s">
        <v>56</v>
      </c>
      <c r="BR999428" s="13" t="s">
        <v>56</v>
      </c>
      <c r="BS999428" s="13" t="s">
        <v>56</v>
      </c>
      <c r="BT999428" s="13" t="s">
        <v>56</v>
      </c>
      <c r="BU999428" s="13" t="s">
        <v>56</v>
      </c>
      <c r="BV999428" s="13" t="s">
        <v>56</v>
      </c>
      <c r="BW999428" s="13" t="s">
        <v>56</v>
      </c>
      <c r="BX999428" s="13" t="s">
        <v>56</v>
      </c>
      <c r="BY999428" s="7" t="s">
        <v>56</v>
      </c>
      <c r="CA999428" s="7" t="s">
        <v>56</v>
      </c>
      <c r="CB999428" s="7" t="s">
        <v>56</v>
      </c>
      <c r="CC999428" s="7" t="s">
        <v>56</v>
      </c>
      <c r="CE999428" s="7" t="s">
        <v>56</v>
      </c>
      <c r="CG999428" s="7" t="s">
        <v>56</v>
      </c>
      <c r="CH999428" s="7" t="s">
        <v>56</v>
      </c>
      <c r="CI999428" s="7" t="s">
        <v>56</v>
      </c>
      <c r="CK999428" s="7" t="s">
        <v>56</v>
      </c>
      <c r="CL999428" s="7" t="s">
        <v>56</v>
      </c>
    </row>
    <row r="999429" spans="1:90" x14ac:dyDescent="0.25">
      <c r="A999429" s="7" t="s">
        <v>13</v>
      </c>
      <c r="AF999429" s="7">
        <v>1</v>
      </c>
      <c r="AG999429" s="7">
        <v>1</v>
      </c>
      <c r="AH999429" s="7">
        <v>1</v>
      </c>
      <c r="AI999429" s="7">
        <v>2</v>
      </c>
      <c r="AJ999429" s="13">
        <v>1</v>
      </c>
      <c r="AL999429" s="7">
        <v>2</v>
      </c>
      <c r="AN999429" s="7">
        <v>2</v>
      </c>
      <c r="AP999429" s="7">
        <v>1</v>
      </c>
      <c r="AT999429" s="7">
        <v>1</v>
      </c>
      <c r="AU999429" s="7">
        <v>1</v>
      </c>
      <c r="AV999429" s="7">
        <v>1</v>
      </c>
      <c r="AW999429" s="7">
        <v>1</v>
      </c>
      <c r="AX999429" s="7">
        <v>2</v>
      </c>
      <c r="AY999429" s="7">
        <v>2</v>
      </c>
      <c r="AZ999429" s="7">
        <v>1</v>
      </c>
      <c r="BB999429" s="7">
        <v>1</v>
      </c>
      <c r="BC999429" s="7">
        <v>2</v>
      </c>
      <c r="BD999429" s="13" t="s">
        <v>157</v>
      </c>
      <c r="BF999429" s="7">
        <v>1</v>
      </c>
      <c r="BG999429" s="7">
        <v>2</v>
      </c>
      <c r="BI999429" s="7">
        <v>1</v>
      </c>
      <c r="BM999429" s="7">
        <v>2</v>
      </c>
      <c r="BP999429" s="7">
        <v>1</v>
      </c>
      <c r="BQ999429" s="7">
        <v>1</v>
      </c>
      <c r="BR999429" s="13">
        <v>2</v>
      </c>
      <c r="BS999429" s="7">
        <v>1</v>
      </c>
      <c r="BU999429" s="7">
        <v>1</v>
      </c>
      <c r="BW999429" s="7">
        <v>1</v>
      </c>
      <c r="BX999429" s="7">
        <v>3</v>
      </c>
      <c r="BY999429" s="7">
        <v>1</v>
      </c>
      <c r="CA999429" s="7">
        <v>1</v>
      </c>
      <c r="CB999429" s="7">
        <v>1</v>
      </c>
      <c r="CG999429" s="7">
        <v>1</v>
      </c>
      <c r="CH999429" s="7">
        <v>1</v>
      </c>
      <c r="CI999429" s="7">
        <v>2</v>
      </c>
      <c r="CK999429" s="7">
        <v>1</v>
      </c>
    </row>
    <row r="999430" spans="1:90" x14ac:dyDescent="0.25">
      <c r="A999430" s="7" t="s">
        <v>14</v>
      </c>
      <c r="AF999430" s="13" t="s">
        <v>122</v>
      </c>
      <c r="AH999430" s="7" t="s">
        <v>126</v>
      </c>
      <c r="AI999430" s="7">
        <v>4</v>
      </c>
      <c r="AJ999430" s="7">
        <v>1</v>
      </c>
      <c r="AK999430" s="7">
        <v>2</v>
      </c>
      <c r="AL999430" s="13">
        <v>3</v>
      </c>
      <c r="AM999430" s="7">
        <v>4</v>
      </c>
      <c r="AN999430" s="13" t="s">
        <v>137</v>
      </c>
      <c r="AO999430" s="7">
        <v>4</v>
      </c>
      <c r="AQ999430" s="13" t="s">
        <v>141</v>
      </c>
      <c r="AR999430" s="13" t="s">
        <v>141</v>
      </c>
      <c r="AS999430" s="7" t="s">
        <v>141</v>
      </c>
      <c r="AT999430" s="7">
        <v>1</v>
      </c>
      <c r="AU999430" s="13" t="s">
        <v>141</v>
      </c>
      <c r="AV999430" s="13" t="s">
        <v>141</v>
      </c>
      <c r="AW999430" s="13" t="s">
        <v>141</v>
      </c>
      <c r="AX999430" s="13" t="s">
        <v>141</v>
      </c>
      <c r="AY999430" s="7" t="s">
        <v>157</v>
      </c>
      <c r="BA999430" s="7">
        <v>1</v>
      </c>
      <c r="BE999430" s="13" t="s">
        <v>141</v>
      </c>
      <c r="BG999430" s="7">
        <v>9</v>
      </c>
      <c r="BH999430" s="13" t="s">
        <v>141</v>
      </c>
      <c r="BJ999430" s="13" t="s">
        <v>141</v>
      </c>
      <c r="BK999430" s="13" t="s">
        <v>141</v>
      </c>
      <c r="BL999430" s="7">
        <v>2</v>
      </c>
      <c r="BN999430" s="13" t="s">
        <v>141</v>
      </c>
      <c r="BO999430" s="7">
        <v>1</v>
      </c>
      <c r="BP999430" s="13" t="s">
        <v>141</v>
      </c>
      <c r="BQ999430" s="7">
        <v>1</v>
      </c>
      <c r="BR999430" s="13" t="s">
        <v>141</v>
      </c>
      <c r="BS999430" s="7">
        <v>6</v>
      </c>
      <c r="BV999430" s="7">
        <v>1</v>
      </c>
      <c r="BW999430" s="13" t="s">
        <v>141</v>
      </c>
      <c r="BX999430" s="13" t="s">
        <v>141</v>
      </c>
      <c r="BY999430" s="7">
        <v>4</v>
      </c>
      <c r="BZ999430" s="7">
        <v>1</v>
      </c>
      <c r="CC999430" s="7">
        <v>2</v>
      </c>
      <c r="CD999430" s="7">
        <v>1</v>
      </c>
      <c r="CE999430" s="7">
        <v>1</v>
      </c>
      <c r="CG999430" s="7" t="s">
        <v>141</v>
      </c>
      <c r="CH999430" s="7">
        <v>1</v>
      </c>
      <c r="CI999430" s="7">
        <v>3</v>
      </c>
      <c r="CJ999430" s="7" t="s">
        <v>141</v>
      </c>
      <c r="CK999430" s="7">
        <v>1</v>
      </c>
      <c r="CL999430" s="7">
        <v>6</v>
      </c>
    </row>
    <row r="999431" spans="1:90" x14ac:dyDescent="0.25">
      <c r="A999431" s="7" t="s">
        <v>15</v>
      </c>
      <c r="AF999431" s="7">
        <v>1</v>
      </c>
      <c r="AG999431" s="7">
        <f>AG999429+AG999430</f>
        <v>1</v>
      </c>
      <c r="AH999431" s="7">
        <v>2</v>
      </c>
      <c r="AI999431" s="7">
        <f>AI999429+AI999430</f>
        <v>6</v>
      </c>
      <c r="AJ999431" s="7">
        <f>AJ999429+AJ999430</f>
        <v>2</v>
      </c>
      <c r="AK999431" s="7">
        <f>AK999429+AK999430</f>
        <v>2</v>
      </c>
      <c r="AL999431" s="7">
        <f>AL999429+AL999430</f>
        <v>5</v>
      </c>
      <c r="AM999431" s="7">
        <f>AM999429+AM999430</f>
        <v>4</v>
      </c>
      <c r="AN999431" s="7">
        <v>10</v>
      </c>
      <c r="AO999431" s="7">
        <f>AO999429+AO999430</f>
        <v>4</v>
      </c>
      <c r="AP999431" s="7">
        <f>AP999429+AP999430</f>
        <v>1</v>
      </c>
      <c r="AQ999431" s="7">
        <v>1</v>
      </c>
      <c r="AR999431" s="7">
        <v>1</v>
      </c>
      <c r="AS999431" s="7">
        <v>1</v>
      </c>
      <c r="AT999431" s="7">
        <f>AT999429+AT999430</f>
        <v>2</v>
      </c>
      <c r="AU999431" s="7">
        <v>2</v>
      </c>
      <c r="AV999431" s="7">
        <v>2</v>
      </c>
      <c r="AW999431" s="7">
        <v>2</v>
      </c>
      <c r="AX999431" s="7">
        <v>3</v>
      </c>
      <c r="AY999431" s="7">
        <v>4</v>
      </c>
      <c r="AZ999431" s="7">
        <f>AZ999429+AZ999430</f>
        <v>1</v>
      </c>
      <c r="BA999431" s="7">
        <f>BA999429+BA999430</f>
        <v>1</v>
      </c>
      <c r="BB999431" s="7">
        <f>BB999429+BB999430</f>
        <v>1</v>
      </c>
      <c r="BC999431" s="7">
        <f>BC999429+BC999430</f>
        <v>2</v>
      </c>
      <c r="BD999431" s="7">
        <v>2</v>
      </c>
      <c r="BE999431" s="7">
        <v>1</v>
      </c>
      <c r="BF999431" s="7">
        <f>BF999429+BF999430</f>
        <v>1</v>
      </c>
      <c r="BG999431" s="7">
        <f>BG999429+BG999430</f>
        <v>11</v>
      </c>
      <c r="BH999431" s="7">
        <v>1</v>
      </c>
      <c r="BI999431" s="7">
        <f>BI999429+BI999430</f>
        <v>1</v>
      </c>
      <c r="BJ999431" s="7">
        <v>1</v>
      </c>
      <c r="BK999431" s="7">
        <v>1</v>
      </c>
      <c r="BL999431" s="7">
        <f>BL999429+BL999430</f>
        <v>2</v>
      </c>
      <c r="BM999431" s="7">
        <f>BM999429+BM999430</f>
        <v>2</v>
      </c>
      <c r="BN999431" s="7">
        <v>1</v>
      </c>
      <c r="BO999431" s="7">
        <f>BO999429+BO999430</f>
        <v>1</v>
      </c>
      <c r="BP999431" s="7">
        <v>2</v>
      </c>
      <c r="BQ999431" s="7">
        <f>BQ999429+BQ999430</f>
        <v>2</v>
      </c>
      <c r="BR999431" s="7">
        <v>3</v>
      </c>
      <c r="BS999431" s="7">
        <f>BS999429+BS999430</f>
        <v>7</v>
      </c>
      <c r="BU999431" s="7">
        <f>BU999429+BU999430</f>
        <v>1</v>
      </c>
      <c r="BV999431" s="7">
        <f>BV999429+BV999430</f>
        <v>1</v>
      </c>
      <c r="BW999431" s="7">
        <v>2</v>
      </c>
      <c r="BX999431" s="7">
        <v>4</v>
      </c>
      <c r="BY999431" s="7">
        <v>5</v>
      </c>
      <c r="BZ999431" s="7">
        <v>1</v>
      </c>
      <c r="CA999431" s="7">
        <v>1</v>
      </c>
      <c r="CB999431" s="7">
        <v>1</v>
      </c>
      <c r="CC999431" s="7">
        <v>2</v>
      </c>
      <c r="CD999431" s="7">
        <v>1</v>
      </c>
      <c r="CE999431" s="7">
        <v>1</v>
      </c>
      <c r="CG999431" s="7">
        <v>2</v>
      </c>
      <c r="CH999431" s="7">
        <v>2</v>
      </c>
      <c r="CI999431" s="7">
        <v>5</v>
      </c>
      <c r="CJ999431" s="7">
        <v>1</v>
      </c>
      <c r="CK999431" s="7">
        <v>2</v>
      </c>
      <c r="CL999431" s="7">
        <v>6</v>
      </c>
    </row>
    <row r="999432" spans="1:90" x14ac:dyDescent="0.25">
      <c r="A999432" s="1" t="s">
        <v>16</v>
      </c>
      <c r="AF999432" s="13" t="s">
        <v>56</v>
      </c>
      <c r="AH999432" s="7" t="s">
        <v>56</v>
      </c>
      <c r="AI999432" s="13" t="s">
        <v>56</v>
      </c>
      <c r="AJ999432" s="13" t="s">
        <v>56</v>
      </c>
      <c r="AK999432" s="13" t="s">
        <v>56</v>
      </c>
      <c r="AL999432" s="13" t="s">
        <v>56</v>
      </c>
      <c r="AN999432" s="13" t="s">
        <v>56</v>
      </c>
      <c r="AT999432" s="13" t="s">
        <v>56</v>
      </c>
      <c r="AU999432" s="13" t="s">
        <v>56</v>
      </c>
      <c r="AV999432" s="13" t="s">
        <v>56</v>
      </c>
      <c r="AW999432" s="13" t="s">
        <v>56</v>
      </c>
      <c r="AX999432" s="13" t="s">
        <v>56</v>
      </c>
      <c r="AY999432" s="13" t="s">
        <v>56</v>
      </c>
      <c r="BG999432" s="13" t="s">
        <v>56</v>
      </c>
      <c r="BP999432" s="13" t="s">
        <v>56</v>
      </c>
      <c r="BQ999432" s="7" t="s">
        <v>56</v>
      </c>
      <c r="BR999432" s="7" t="s">
        <v>56</v>
      </c>
      <c r="BS999432" s="7" t="s">
        <v>56</v>
      </c>
      <c r="BW999432" s="13" t="s">
        <v>56</v>
      </c>
      <c r="BX999432" s="13" t="s">
        <v>56</v>
      </c>
      <c r="BY999432" s="7" t="s">
        <v>56</v>
      </c>
      <c r="CG999432" s="7" t="s">
        <v>56</v>
      </c>
      <c r="CH999432" s="7" t="s">
        <v>56</v>
      </c>
      <c r="CI999432" s="7" t="s">
        <v>56</v>
      </c>
      <c r="CK999432" s="7" t="s">
        <v>56</v>
      </c>
    </row>
    <row r="999433" spans="1:90" x14ac:dyDescent="0.25">
      <c r="A999433" s="16" t="s">
        <v>17</v>
      </c>
      <c r="AF999433" s="13"/>
      <c r="AI999433" s="13"/>
      <c r="AJ999433" s="13"/>
      <c r="AK999433" s="13"/>
      <c r="AL999433" s="13"/>
      <c r="AN999433" s="13"/>
      <c r="AT999433" s="13"/>
      <c r="AU999433" s="13"/>
      <c r="AV999433" s="13"/>
      <c r="AW999433" s="13"/>
      <c r="AX999433" s="13"/>
      <c r="AY999433" s="13"/>
      <c r="BG999433" s="13"/>
      <c r="BP999433" s="13">
        <v>1</v>
      </c>
    </row>
    <row r="999434" spans="1:90" x14ac:dyDescent="0.25">
      <c r="A999434" s="16" t="s">
        <v>18</v>
      </c>
      <c r="AF999434" s="13"/>
      <c r="AI999434" s="13"/>
      <c r="AJ999434" s="13"/>
      <c r="AK999434" s="13"/>
      <c r="AL999434" s="13"/>
      <c r="AN999434" s="13"/>
      <c r="AT999434" s="13"/>
      <c r="AU999434" s="13"/>
      <c r="AV999434" s="13"/>
      <c r="AW999434" s="13"/>
      <c r="AX999434" s="13"/>
      <c r="AY999434" s="13"/>
      <c r="AZ999434" s="7">
        <v>429</v>
      </c>
    </row>
    <row r="999435" spans="1:90" x14ac:dyDescent="0.25">
      <c r="A999435" s="1" t="s">
        <v>19</v>
      </c>
      <c r="AI999435" s="7">
        <v>1</v>
      </c>
      <c r="AY999435" s="7">
        <v>1</v>
      </c>
      <c r="BC999435" s="7">
        <v>1</v>
      </c>
    </row>
    <row r="999436" spans="1:90" x14ac:dyDescent="0.25">
      <c r="A999436" s="16" t="s">
        <v>20</v>
      </c>
      <c r="AF999436" s="13"/>
      <c r="AI999436" s="13"/>
      <c r="AJ999436" s="13"/>
      <c r="AK999436" s="13"/>
      <c r="AL999436" s="13"/>
      <c r="AN999436" s="13"/>
      <c r="AT999436" s="13"/>
      <c r="AU999436" s="13"/>
      <c r="AV999436" s="13"/>
      <c r="AW999436" s="13"/>
      <c r="AX999436" s="13"/>
      <c r="AY999436" s="13"/>
      <c r="BB999436" s="7">
        <v>2</v>
      </c>
    </row>
    <row r="999437" spans="1:90" x14ac:dyDescent="0.25">
      <c r="A999437" s="1" t="s">
        <v>21</v>
      </c>
      <c r="AH999437" s="7">
        <v>1</v>
      </c>
      <c r="AT999437" s="7">
        <v>1</v>
      </c>
    </row>
    <row r="999438" spans="1:90" x14ac:dyDescent="0.25">
      <c r="A999438" s="1" t="s">
        <v>22</v>
      </c>
      <c r="BG999438" s="7">
        <v>27</v>
      </c>
      <c r="BR999438" s="7">
        <v>1</v>
      </c>
      <c r="BX999438" s="7">
        <v>1</v>
      </c>
    </row>
    <row r="999439" spans="1:90" x14ac:dyDescent="0.25">
      <c r="A999439" s="17" t="s">
        <v>48</v>
      </c>
      <c r="AJ999439" s="7">
        <v>1</v>
      </c>
      <c r="AV999439" s="7">
        <v>1</v>
      </c>
      <c r="BF999439" s="7">
        <v>1</v>
      </c>
      <c r="CI999439" s="7">
        <v>1</v>
      </c>
    </row>
    <row r="999440" spans="1:90" x14ac:dyDescent="0.25">
      <c r="A999440" s="16" t="s">
        <v>23</v>
      </c>
      <c r="AI999440" s="7">
        <v>4</v>
      </c>
      <c r="AL999440" s="13">
        <v>3</v>
      </c>
      <c r="AP999440" s="7">
        <v>1</v>
      </c>
      <c r="AU999440" s="7">
        <v>1</v>
      </c>
      <c r="AW999440" s="7">
        <v>1</v>
      </c>
      <c r="AX999440" s="7">
        <v>1</v>
      </c>
      <c r="AY999440" s="7">
        <v>1</v>
      </c>
      <c r="BC999440" s="7">
        <v>36</v>
      </c>
      <c r="BD999440" s="7">
        <v>1</v>
      </c>
      <c r="BG999440" s="7">
        <v>4</v>
      </c>
      <c r="BI999440" s="7">
        <v>1</v>
      </c>
      <c r="BM999440" s="7">
        <v>2</v>
      </c>
      <c r="BQ999440" s="7">
        <v>1</v>
      </c>
      <c r="BR999440" s="7">
        <v>34</v>
      </c>
      <c r="BS999440" s="7">
        <v>10</v>
      </c>
      <c r="BU999440" s="7">
        <v>2</v>
      </c>
      <c r="BW999440" s="7">
        <v>9</v>
      </c>
      <c r="BX999440" s="7">
        <v>2</v>
      </c>
      <c r="BY999440" s="7">
        <v>4</v>
      </c>
      <c r="CB999440" s="7">
        <v>9</v>
      </c>
      <c r="CG999440" s="7">
        <v>4</v>
      </c>
      <c r="CH999440" s="7">
        <v>2</v>
      </c>
      <c r="CK999440" s="7">
        <v>9</v>
      </c>
    </row>
    <row r="999441" spans="1:90" x14ac:dyDescent="0.25">
      <c r="A999441" s="17" t="s">
        <v>211</v>
      </c>
      <c r="AL999441" s="13"/>
      <c r="BD999441" s="7">
        <v>1</v>
      </c>
      <c r="CA999441" s="7">
        <v>1</v>
      </c>
    </row>
    <row r="999442" spans="1:90" x14ac:dyDescent="0.25">
      <c r="A999442" s="1" t="s">
        <v>24</v>
      </c>
      <c r="AF999442" s="7">
        <v>2</v>
      </c>
      <c r="AG999442" s="7">
        <v>3</v>
      </c>
      <c r="AL999442" s="7">
        <v>1</v>
      </c>
      <c r="AN999442" s="7">
        <v>2</v>
      </c>
      <c r="AX999442" s="7">
        <v>1</v>
      </c>
    </row>
    <row r="999443" spans="1:90" x14ac:dyDescent="0.25">
      <c r="A999443" s="1" t="s">
        <v>25</v>
      </c>
      <c r="AN999443" s="7">
        <v>1</v>
      </c>
      <c r="BM999443" s="7">
        <v>2</v>
      </c>
      <c r="BX999443" s="7">
        <v>1</v>
      </c>
    </row>
    <row r="999444" spans="1:90" x14ac:dyDescent="0.25">
      <c r="A999444" s="17" t="s">
        <v>49</v>
      </c>
      <c r="AF999444" s="7">
        <v>3</v>
      </c>
      <c r="AL999444" s="7">
        <v>797</v>
      </c>
      <c r="AM999444" s="7">
        <v>11</v>
      </c>
      <c r="AN999444" s="7">
        <v>11</v>
      </c>
      <c r="AR999444" s="7">
        <v>999999999</v>
      </c>
      <c r="AS999444" s="7">
        <v>999999999</v>
      </c>
      <c r="AT999444" s="7">
        <v>11</v>
      </c>
      <c r="AU999444" s="7">
        <v>4</v>
      </c>
      <c r="AV999444" s="7">
        <v>3</v>
      </c>
      <c r="AW999444" s="7">
        <v>2</v>
      </c>
      <c r="AX999444" s="7">
        <v>1</v>
      </c>
      <c r="BE999444" s="7">
        <v>3</v>
      </c>
      <c r="BG999444" s="7">
        <v>75</v>
      </c>
      <c r="BH999444" s="7">
        <v>1</v>
      </c>
      <c r="BJ999444" s="7">
        <v>1</v>
      </c>
      <c r="BK999444" s="7">
        <v>94</v>
      </c>
      <c r="BL999444" s="7">
        <v>638</v>
      </c>
      <c r="BN999444" s="7">
        <v>1</v>
      </c>
      <c r="BP999444" s="7">
        <v>25</v>
      </c>
      <c r="BR999444" s="7">
        <v>14</v>
      </c>
      <c r="BT999444" s="7">
        <v>2</v>
      </c>
      <c r="BV999444" s="7">
        <v>1</v>
      </c>
      <c r="BW999444" s="7">
        <v>4</v>
      </c>
      <c r="BX999444" s="7">
        <v>11</v>
      </c>
      <c r="BY999444" s="7">
        <v>32</v>
      </c>
      <c r="BZ999444" s="7">
        <v>1</v>
      </c>
      <c r="CC999444" s="7">
        <v>7</v>
      </c>
      <c r="CD999444" s="7">
        <v>6</v>
      </c>
      <c r="CE999444" s="7">
        <v>20</v>
      </c>
      <c r="CF999444" s="7">
        <v>2</v>
      </c>
      <c r="CG999444" s="7">
        <v>5</v>
      </c>
      <c r="CH999444" s="7">
        <v>7</v>
      </c>
      <c r="CI999444" s="7">
        <v>66</v>
      </c>
      <c r="CJ999444" s="7">
        <v>3</v>
      </c>
      <c r="CK999444" s="7">
        <v>1</v>
      </c>
      <c r="CL999444" s="7">
        <v>1696</v>
      </c>
    </row>
    <row r="999445" spans="1:90" x14ac:dyDescent="0.25">
      <c r="A999445" s="17" t="s">
        <v>50</v>
      </c>
      <c r="AY999445" s="7">
        <v>5</v>
      </c>
      <c r="CE999445" s="7">
        <v>1</v>
      </c>
      <c r="CH999445" s="7">
        <v>5</v>
      </c>
      <c r="CL999445" s="7">
        <v>178</v>
      </c>
    </row>
    <row r="999446" spans="1:90" x14ac:dyDescent="0.25">
      <c r="A999446" s="1" t="s">
        <v>26</v>
      </c>
      <c r="BG999446" s="7">
        <v>2</v>
      </c>
      <c r="BV999446" s="7">
        <v>6</v>
      </c>
      <c r="BY999446" s="7">
        <v>15</v>
      </c>
      <c r="CL999446" s="7">
        <v>1</v>
      </c>
    </row>
    <row r="999447" spans="1:90" x14ac:dyDescent="0.25">
      <c r="A999447" s="16" t="s">
        <v>27</v>
      </c>
      <c r="BG999447" s="7">
        <v>18</v>
      </c>
      <c r="BS999447" s="7">
        <v>2</v>
      </c>
    </row>
    <row r="999448" spans="1:90" x14ac:dyDescent="0.25">
      <c r="A999448" s="16" t="s">
        <v>28</v>
      </c>
      <c r="BA999448" s="7">
        <v>1933</v>
      </c>
      <c r="BG999448" s="7">
        <v>4</v>
      </c>
      <c r="BL999448" s="7">
        <v>59</v>
      </c>
      <c r="BO999448" s="7">
        <v>5</v>
      </c>
      <c r="CH999448" s="7">
        <v>5</v>
      </c>
      <c r="CI999448" s="7">
        <v>1</v>
      </c>
      <c r="CL999448" s="7">
        <v>161</v>
      </c>
    </row>
    <row r="999449" spans="1:90" x14ac:dyDescent="0.25">
      <c r="A999449" s="16" t="s">
        <v>29</v>
      </c>
      <c r="AN999449" s="13">
        <v>2</v>
      </c>
    </row>
    <row r="999450" spans="1:90" x14ac:dyDescent="0.25">
      <c r="A999450" s="1" t="s">
        <v>30</v>
      </c>
      <c r="AI999450" s="7">
        <v>1</v>
      </c>
      <c r="AY999450" s="7">
        <v>96</v>
      </c>
      <c r="BG999450" s="7">
        <v>27</v>
      </c>
      <c r="BY999450" s="7">
        <v>17</v>
      </c>
    </row>
    <row r="999451" spans="1:90" x14ac:dyDescent="0.25">
      <c r="A999451" s="17" t="s">
        <v>51</v>
      </c>
      <c r="AO999451" s="7">
        <v>2</v>
      </c>
      <c r="AT999451" s="7">
        <v>8</v>
      </c>
      <c r="AY999451" s="7">
        <v>24</v>
      </c>
      <c r="BG999451" s="7">
        <v>3</v>
      </c>
      <c r="BY999451" s="7">
        <v>4</v>
      </c>
    </row>
    <row r="999452" spans="1:90" x14ac:dyDescent="0.25">
      <c r="A999452" s="16" t="s">
        <v>31</v>
      </c>
      <c r="AJ999452" s="7">
        <v>3</v>
      </c>
      <c r="AL999452" s="13">
        <v>109</v>
      </c>
      <c r="AM999452" s="7">
        <v>6</v>
      </c>
      <c r="AN999452" s="7">
        <v>25</v>
      </c>
      <c r="AO999452" s="7">
        <v>10</v>
      </c>
      <c r="BG999452" s="7">
        <v>3</v>
      </c>
      <c r="BS999452" s="7">
        <v>4</v>
      </c>
      <c r="CC999452" s="7">
        <v>4</v>
      </c>
      <c r="CI999452" s="7">
        <v>2</v>
      </c>
      <c r="CL999452" s="7">
        <v>3</v>
      </c>
    </row>
    <row r="999453" spans="1:90" x14ac:dyDescent="0.25">
      <c r="A999453" s="16" t="s">
        <v>32</v>
      </c>
    </row>
    <row r="999454" spans="1:90" x14ac:dyDescent="0.25">
      <c r="A999454" s="16" t="s">
        <v>33</v>
      </c>
      <c r="BG999454" s="7">
        <v>2</v>
      </c>
      <c r="BL999454" s="7">
        <v>2</v>
      </c>
      <c r="BS999454" s="7">
        <v>4</v>
      </c>
    </row>
    <row r="999455" spans="1:90" x14ac:dyDescent="0.25">
      <c r="A999455" s="1" t="s">
        <v>34</v>
      </c>
      <c r="AI999455" s="7">
        <v>73</v>
      </c>
    </row>
    <row r="999456" spans="1:90" x14ac:dyDescent="0.25">
      <c r="A999456" s="16" t="s">
        <v>35</v>
      </c>
      <c r="AK999456" s="7">
        <v>15</v>
      </c>
      <c r="AL999456" s="13">
        <v>72</v>
      </c>
      <c r="AM999456" s="7">
        <v>7</v>
      </c>
      <c r="AN999456" s="7">
        <v>1</v>
      </c>
      <c r="AO999456" s="7">
        <v>10</v>
      </c>
      <c r="BG999456" s="7">
        <v>2</v>
      </c>
      <c r="BS999456" s="7">
        <v>12</v>
      </c>
      <c r="CC999456" s="7">
        <v>4</v>
      </c>
      <c r="CE999456" s="7">
        <v>1</v>
      </c>
    </row>
    <row r="999457" spans="1:90" x14ac:dyDescent="0.25">
      <c r="A999457" s="1" t="s">
        <v>36</v>
      </c>
      <c r="AL999457" s="7">
        <v>9</v>
      </c>
      <c r="AM999457" s="7">
        <v>2</v>
      </c>
      <c r="AN999457" s="7">
        <v>3</v>
      </c>
      <c r="AO999457" s="7">
        <v>5</v>
      </c>
      <c r="BQ999457" s="7">
        <v>1</v>
      </c>
    </row>
    <row r="999458" spans="1:90" x14ac:dyDescent="0.25">
      <c r="A999458" s="1" t="s">
        <v>37</v>
      </c>
      <c r="BS999458" s="7">
        <v>34</v>
      </c>
    </row>
    <row r="999459" spans="1:90" x14ac:dyDescent="0.25">
      <c r="A999459" s="1" t="s">
        <v>38</v>
      </c>
      <c r="AI999459" s="7">
        <v>1</v>
      </c>
    </row>
    <row r="999460" spans="1:90" x14ac:dyDescent="0.25">
      <c r="A999460" s="1" t="s">
        <v>39</v>
      </c>
      <c r="AI999460" s="7">
        <v>1</v>
      </c>
      <c r="CL999460" s="7">
        <v>1</v>
      </c>
    </row>
    <row r="999461" spans="1:90" x14ac:dyDescent="0.25">
      <c r="A999461" s="1" t="s">
        <v>40</v>
      </c>
      <c r="AK999461" s="13">
        <v>1</v>
      </c>
    </row>
    <row r="999462" spans="1:90" x14ac:dyDescent="0.25">
      <c r="A999462" s="1" t="s">
        <v>41</v>
      </c>
      <c r="AN999462" s="7">
        <v>2</v>
      </c>
      <c r="CI999462" s="7">
        <v>2</v>
      </c>
      <c r="CL999462" s="7">
        <v>1</v>
      </c>
    </row>
    <row r="999463" spans="1:90" x14ac:dyDescent="0.25">
      <c r="A999463" s="1" t="s">
        <v>42</v>
      </c>
      <c r="AN999463" s="7">
        <v>3</v>
      </c>
      <c r="BS999463" s="7">
        <v>2</v>
      </c>
    </row>
    <row r="999464" spans="1:90" x14ac:dyDescent="0.25">
      <c r="A999464" s="17" t="s">
        <v>52</v>
      </c>
      <c r="AN999464" s="7">
        <v>1</v>
      </c>
      <c r="BG999464" s="7">
        <v>2</v>
      </c>
      <c r="CL999464" s="7">
        <v>11</v>
      </c>
    </row>
    <row r="999465" spans="1:90" x14ac:dyDescent="0.25">
      <c r="A999465" s="1" t="s">
        <v>43</v>
      </c>
      <c r="BG999465" s="7">
        <v>1</v>
      </c>
    </row>
    <row r="999466" spans="1:90" x14ac:dyDescent="0.25">
      <c r="A999466" s="17" t="s">
        <v>53</v>
      </c>
      <c r="AN999466" s="7">
        <v>16</v>
      </c>
    </row>
    <row r="999467" spans="1:90" x14ac:dyDescent="0.25">
      <c r="A999467" s="1" t="s">
        <v>44</v>
      </c>
      <c r="AM999467" s="7">
        <v>2</v>
      </c>
      <c r="AO999467" s="7">
        <v>8</v>
      </c>
    </row>
    <row r="999468" spans="1:90" x14ac:dyDescent="0.25">
      <c r="A999468" s="1" t="s">
        <v>45</v>
      </c>
      <c r="BG999468" s="7">
        <v>3</v>
      </c>
    </row>
    <row r="999469" spans="1:90" x14ac:dyDescent="0.25">
      <c r="A999469" s="1" t="s">
        <v>46</v>
      </c>
      <c r="BY999469" s="7">
        <v>4</v>
      </c>
    </row>
    <row r="999470" spans="1:90" x14ac:dyDescent="0.25">
      <c r="A999470" s="16" t="s">
        <v>47</v>
      </c>
      <c r="AK999470" s="13" t="s">
        <v>132</v>
      </c>
      <c r="AL999470" s="13" t="s">
        <v>134</v>
      </c>
      <c r="AQ999470" s="13" t="s">
        <v>142</v>
      </c>
      <c r="AR999470" s="13"/>
      <c r="AS999470" s="7" t="s">
        <v>146</v>
      </c>
      <c r="AZ999470" s="7" t="s">
        <v>159</v>
      </c>
      <c r="CF999470" s="7" t="s">
        <v>199</v>
      </c>
      <c r="CI999470" s="7" t="s">
        <v>205</v>
      </c>
    </row>
    <row r="1015800" spans="1:90" x14ac:dyDescent="0.25">
      <c r="A1015800" s="1" t="s">
        <v>0</v>
      </c>
      <c r="B1015800" s="13" t="s">
        <v>67</v>
      </c>
      <c r="C1015800" s="7" t="s">
        <v>71</v>
      </c>
      <c r="D1015800" s="7" t="s">
        <v>73</v>
      </c>
      <c r="E1015800" s="7" t="s">
        <v>77</v>
      </c>
      <c r="F1015800" s="7" t="s">
        <v>79</v>
      </c>
      <c r="G1015800" s="7" t="s">
        <v>81</v>
      </c>
      <c r="H1015800" s="7" t="s">
        <v>83</v>
      </c>
      <c r="I1015800" s="7" t="s">
        <v>86</v>
      </c>
      <c r="J1015800" s="7" t="s">
        <v>87</v>
      </c>
      <c r="K1015800" s="7" t="s">
        <v>89</v>
      </c>
      <c r="L1015800" s="7" t="s">
        <v>90</v>
      </c>
      <c r="M1015800" s="7" t="s">
        <v>91</v>
      </c>
      <c r="N1015800" s="7" t="s">
        <v>93</v>
      </c>
      <c r="O1015800" s="7" t="s">
        <v>94</v>
      </c>
      <c r="P1015800" s="7" t="s">
        <v>96</v>
      </c>
      <c r="Q1015800" s="7" t="s">
        <v>97</v>
      </c>
      <c r="R1015800" s="7" t="s">
        <v>100</v>
      </c>
      <c r="S1015800" s="7" t="s">
        <v>102</v>
      </c>
      <c r="T1015800" s="7" t="s">
        <v>103</v>
      </c>
      <c r="U1015800" s="7" t="s">
        <v>105</v>
      </c>
      <c r="V1015800" s="7" t="s">
        <v>106</v>
      </c>
      <c r="W1015800" s="7" t="s">
        <v>108</v>
      </c>
      <c r="X1015800" s="7" t="s">
        <v>110</v>
      </c>
      <c r="Y1015800" s="7" t="s">
        <v>111</v>
      </c>
      <c r="Z1015800" s="7" t="s">
        <v>112</v>
      </c>
      <c r="AA1015800" s="7" t="s">
        <v>113</v>
      </c>
      <c r="AB1015800" s="7" t="s">
        <v>115</v>
      </c>
      <c r="AC1015800" s="7" t="s">
        <v>117</v>
      </c>
      <c r="AD1015800" s="7" t="s">
        <v>119</v>
      </c>
      <c r="AE1015800" s="7" t="s">
        <v>120</v>
      </c>
      <c r="AF1015800" s="7" t="s">
        <v>121</v>
      </c>
      <c r="AG1015800" s="7" t="s">
        <v>123</v>
      </c>
      <c r="AH1015800" s="7" t="s">
        <v>125</v>
      </c>
      <c r="AI1015800" s="7" t="s">
        <v>127</v>
      </c>
      <c r="AJ1015800" s="7" t="s">
        <v>129</v>
      </c>
      <c r="AK1015800" s="7" t="s">
        <v>130</v>
      </c>
      <c r="AL1015800" s="7" t="s">
        <v>133</v>
      </c>
      <c r="AM1015800" s="7" t="s">
        <v>135</v>
      </c>
      <c r="AN1015800" s="7" t="s">
        <v>136</v>
      </c>
      <c r="AO1015800" s="7" t="s">
        <v>138</v>
      </c>
      <c r="AP1015800" s="7" t="s">
        <v>139</v>
      </c>
      <c r="AQ1015800" s="7" t="s">
        <v>140</v>
      </c>
      <c r="AR1015800" s="7" t="s">
        <v>143</v>
      </c>
      <c r="AS1015800" s="7" t="s">
        <v>145</v>
      </c>
      <c r="AT1015800" s="7" t="s">
        <v>147</v>
      </c>
      <c r="AU1015800" s="7" t="s">
        <v>148</v>
      </c>
      <c r="AV1015800" s="7" t="s">
        <v>149</v>
      </c>
      <c r="AW1015800" s="7" t="s">
        <v>152</v>
      </c>
      <c r="AX1015800" s="7" t="s">
        <v>153</v>
      </c>
      <c r="AY1015800" s="7" t="s">
        <v>155</v>
      </c>
      <c r="AZ1015800" s="7" t="s">
        <v>158</v>
      </c>
      <c r="BA1015800" s="7" t="s">
        <v>160</v>
      </c>
      <c r="BB1015800" s="7" t="s">
        <v>161</v>
      </c>
      <c r="BC1015800" s="7" t="s">
        <v>162</v>
      </c>
      <c r="BD1015800" s="7" t="s">
        <v>163</v>
      </c>
      <c r="BE1015800" s="7" t="s">
        <v>164</v>
      </c>
      <c r="BF1015800" s="7" t="s">
        <v>165</v>
      </c>
      <c r="BG1015800" s="7" t="s">
        <v>166</v>
      </c>
      <c r="BH1015800" s="7" t="s">
        <v>167</v>
      </c>
      <c r="BI1015800" s="7" t="s">
        <v>168</v>
      </c>
      <c r="BJ1015800" s="7" t="s">
        <v>169</v>
      </c>
      <c r="BK1015800" s="7" t="s">
        <v>170</v>
      </c>
      <c r="BL1015800" s="7" t="s">
        <v>171</v>
      </c>
      <c r="BM1015800" s="7" t="s">
        <v>173</v>
      </c>
      <c r="BN1015800" s="7" t="s">
        <v>174</v>
      </c>
      <c r="BO1015800" s="7" t="s">
        <v>176</v>
      </c>
      <c r="BP1015800" s="7" t="s">
        <v>178</v>
      </c>
      <c r="BQ1015800" s="7" t="s">
        <v>179</v>
      </c>
      <c r="BR1015800" s="7" t="s">
        <v>181</v>
      </c>
      <c r="BS1015800" s="7" t="s">
        <v>183</v>
      </c>
      <c r="BT1015800" s="7" t="s">
        <v>184</v>
      </c>
      <c r="BU1015800" s="7" t="s">
        <v>185</v>
      </c>
      <c r="BV1015800" s="7" t="s">
        <v>187</v>
      </c>
      <c r="BW1015800" s="7" t="s">
        <v>188</v>
      </c>
      <c r="BX1015800" s="7" t="s">
        <v>189</v>
      </c>
      <c r="BY1015800" s="7" t="s">
        <v>190</v>
      </c>
      <c r="BZ1015800" s="7" t="s">
        <v>192</v>
      </c>
      <c r="CA1015800" s="7" t="s">
        <v>193</v>
      </c>
      <c r="CB1015800" s="7" t="s">
        <v>194</v>
      </c>
      <c r="CC1015800" s="7" t="s">
        <v>195</v>
      </c>
      <c r="CD1015800" s="7" t="s">
        <v>196</v>
      </c>
      <c r="CE1015800" s="7" t="s">
        <v>197</v>
      </c>
      <c r="CF1015800" s="7" t="s">
        <v>198</v>
      </c>
      <c r="CG1015800" s="7" t="s">
        <v>200</v>
      </c>
      <c r="CH1015800" s="7" t="s">
        <v>202</v>
      </c>
      <c r="CI1015800" s="7" t="s">
        <v>204</v>
      </c>
      <c r="CJ1015800" s="7" t="s">
        <v>206</v>
      </c>
      <c r="CK1015800" s="7" t="s">
        <v>208</v>
      </c>
      <c r="CL1015800" s="7" t="s">
        <v>209</v>
      </c>
    </row>
    <row r="1015801" spans="1:90" x14ac:dyDescent="0.25">
      <c r="A1015801" s="1" t="s">
        <v>1</v>
      </c>
      <c r="B1015801" s="7" t="s">
        <v>54</v>
      </c>
      <c r="C1015801" s="7" t="s">
        <v>54</v>
      </c>
      <c r="D1015801" s="7" t="s">
        <v>57</v>
      </c>
      <c r="E1015801" s="7" t="s">
        <v>57</v>
      </c>
      <c r="F1015801" s="7" t="s">
        <v>57</v>
      </c>
      <c r="G1015801" s="7" t="s">
        <v>57</v>
      </c>
      <c r="H1015801" s="7" t="s">
        <v>57</v>
      </c>
      <c r="I1015801" s="7" t="s">
        <v>54</v>
      </c>
      <c r="J1015801" s="7" t="s">
        <v>57</v>
      </c>
      <c r="K1015801" s="7" t="s">
        <v>57</v>
      </c>
      <c r="L1015801" s="7" t="s">
        <v>57</v>
      </c>
      <c r="M1015801" s="7" t="s">
        <v>57</v>
      </c>
      <c r="N1015801" s="7" t="s">
        <v>57</v>
      </c>
      <c r="O1015801" s="7" t="s">
        <v>54</v>
      </c>
      <c r="P1015801" s="7" t="s">
        <v>57</v>
      </c>
      <c r="Q1015801" s="7" t="s">
        <v>57</v>
      </c>
      <c r="R1015801" s="7" t="s">
        <v>54</v>
      </c>
      <c r="S1015801" s="7" t="s">
        <v>57</v>
      </c>
      <c r="T1015801" s="7" t="s">
        <v>57</v>
      </c>
      <c r="U1015801" s="7" t="s">
        <v>57</v>
      </c>
      <c r="V1015801" s="7" t="s">
        <v>57</v>
      </c>
      <c r="W1015801" s="7" t="s">
        <v>54</v>
      </c>
      <c r="X1015801" s="7" t="s">
        <v>57</v>
      </c>
      <c r="Y1015801" s="7" t="s">
        <v>57</v>
      </c>
      <c r="Z1015801" s="7" t="s">
        <v>54</v>
      </c>
      <c r="AA1015801" s="7" t="s">
        <v>57</v>
      </c>
      <c r="AB1015801" s="7" t="s">
        <v>57</v>
      </c>
      <c r="AC1015801" s="7" t="s">
        <v>54</v>
      </c>
      <c r="AD1015801" s="7" t="s">
        <v>57</v>
      </c>
      <c r="AE1015801" s="7" t="s">
        <v>57</v>
      </c>
      <c r="AF1015801" s="7" t="s">
        <v>54</v>
      </c>
      <c r="AG1015801" s="7" t="s">
        <v>57</v>
      </c>
      <c r="AH1015801" s="7" t="s">
        <v>57</v>
      </c>
      <c r="AI1015801" s="7" t="s">
        <v>57</v>
      </c>
      <c r="AJ1015801" s="7" t="s">
        <v>54</v>
      </c>
      <c r="AK1015801" s="7" t="s">
        <v>54</v>
      </c>
      <c r="AL1015801" s="7" t="s">
        <v>54</v>
      </c>
      <c r="AM1015801" s="7" t="s">
        <v>54</v>
      </c>
      <c r="AN1015801" s="7" t="s">
        <v>57</v>
      </c>
      <c r="AO1015801" s="7" t="s">
        <v>54</v>
      </c>
      <c r="AP1015801" s="7" t="s">
        <v>57</v>
      </c>
      <c r="AQ1015801" s="7" t="s">
        <v>57</v>
      </c>
      <c r="AR1015801" s="7" t="s">
        <v>57</v>
      </c>
      <c r="AS1015801" s="7" t="s">
        <v>57</v>
      </c>
      <c r="AT1015801" s="7" t="s">
        <v>54</v>
      </c>
      <c r="AU1015801" s="7" t="s">
        <v>54</v>
      </c>
      <c r="AV1015801" s="7" t="s">
        <v>57</v>
      </c>
      <c r="AW1015801" s="7" t="s">
        <v>57</v>
      </c>
      <c r="AX1015801" s="7" t="s">
        <v>57</v>
      </c>
      <c r="AY1015801" s="7" t="s">
        <v>54</v>
      </c>
      <c r="AZ1015801" s="7" t="s">
        <v>54</v>
      </c>
      <c r="BA1015801" s="7" t="s">
        <v>54</v>
      </c>
      <c r="BB1015801" s="7" t="s">
        <v>57</v>
      </c>
      <c r="BC1015801" s="7" t="s">
        <v>57</v>
      </c>
      <c r="BD1015801" s="7" t="s">
        <v>57</v>
      </c>
      <c r="BE1015801" s="7" t="s">
        <v>57</v>
      </c>
      <c r="BF1015801" s="7" t="s">
        <v>54</v>
      </c>
      <c r="BG1015801" s="7" t="s">
        <v>57</v>
      </c>
      <c r="BH1015801" s="7" t="s">
        <v>54</v>
      </c>
      <c r="BI1015801" s="7" t="s">
        <v>57</v>
      </c>
      <c r="BJ1015801" s="7" t="s">
        <v>57</v>
      </c>
      <c r="BK1015801" s="7" t="s">
        <v>57</v>
      </c>
      <c r="BL1015801" s="7" t="s">
        <v>57</v>
      </c>
      <c r="BM1015801" s="7" t="s">
        <v>57</v>
      </c>
      <c r="BN1015801" s="7" t="s">
        <v>54</v>
      </c>
      <c r="BO1015801" s="7" t="s">
        <v>57</v>
      </c>
      <c r="BP1015801" s="7" t="s">
        <v>54</v>
      </c>
      <c r="BQ1015801" s="7" t="s">
        <v>57</v>
      </c>
      <c r="BR1015801" s="7" t="s">
        <v>57</v>
      </c>
      <c r="BS1015801" s="7" t="s">
        <v>57</v>
      </c>
      <c r="BT1015801" s="7" t="s">
        <v>57</v>
      </c>
      <c r="BU1015801" s="7" t="s">
        <v>54</v>
      </c>
      <c r="BV1015801" s="7" t="s">
        <v>57</v>
      </c>
      <c r="BW1015801" s="7" t="s">
        <v>54</v>
      </c>
      <c r="BX1015801" s="7" t="s">
        <v>54</v>
      </c>
      <c r="BY1015801" s="7" t="s">
        <v>57</v>
      </c>
      <c r="BZ1015801" s="7" t="s">
        <v>57</v>
      </c>
      <c r="CA1015801" s="7" t="s">
        <v>57</v>
      </c>
      <c r="CB1015801" s="7" t="s">
        <v>54</v>
      </c>
      <c r="CC1015801" s="7" t="s">
        <v>54</v>
      </c>
      <c r="CD1015801" s="7" t="s">
        <v>57</v>
      </c>
      <c r="CE1015801" s="7" t="s">
        <v>54</v>
      </c>
      <c r="CF1015801" s="7" t="s">
        <v>57</v>
      </c>
      <c r="CG1015801" s="7" t="s">
        <v>57</v>
      </c>
      <c r="CH1015801" s="7" t="s">
        <v>57</v>
      </c>
      <c r="CI1015801" s="7" t="s">
        <v>57</v>
      </c>
      <c r="CJ1015801" s="7" t="s">
        <v>57</v>
      </c>
      <c r="CK1015801" s="7" t="s">
        <v>57</v>
      </c>
      <c r="CL1015801" s="7" t="s">
        <v>57</v>
      </c>
    </row>
    <row r="1015802" spans="1:90" x14ac:dyDescent="0.25">
      <c r="A1015802" s="1" t="s">
        <v>2</v>
      </c>
      <c r="B1015802" s="9">
        <v>50</v>
      </c>
      <c r="C1015802" s="10">
        <v>58</v>
      </c>
      <c r="D1015802" s="10">
        <v>11</v>
      </c>
      <c r="E1015802" s="10">
        <v>22</v>
      </c>
      <c r="F1015802" s="10">
        <v>37</v>
      </c>
      <c r="G1015802" s="10">
        <v>39</v>
      </c>
      <c r="H1015802" s="10">
        <v>50</v>
      </c>
      <c r="I1015802" s="10">
        <v>1</v>
      </c>
      <c r="J1015802" s="10">
        <v>1</v>
      </c>
      <c r="K1015802" s="10">
        <v>7</v>
      </c>
      <c r="L1015802" s="10">
        <v>18</v>
      </c>
      <c r="M1015802" s="10">
        <v>35</v>
      </c>
      <c r="N1015802" s="10">
        <v>22</v>
      </c>
      <c r="O1015802" s="10">
        <v>55</v>
      </c>
      <c r="P1015802" s="10">
        <v>3</v>
      </c>
      <c r="Q1015802" s="10">
        <v>21</v>
      </c>
      <c r="R1015802" s="10">
        <v>23</v>
      </c>
      <c r="S1015802" s="10">
        <v>26</v>
      </c>
      <c r="T1015802" s="10">
        <v>30</v>
      </c>
      <c r="U1015802" s="10">
        <v>21</v>
      </c>
      <c r="V1015802" s="10">
        <v>33</v>
      </c>
      <c r="W1015802" s="10">
        <v>2</v>
      </c>
      <c r="X1015802" s="10">
        <v>15</v>
      </c>
      <c r="Y1015802" s="10">
        <v>39</v>
      </c>
      <c r="Z1015802" s="10">
        <v>36</v>
      </c>
      <c r="AA1015802" s="10">
        <v>45</v>
      </c>
      <c r="AB1015802" s="10">
        <v>53</v>
      </c>
      <c r="AC1015802" s="7" t="s">
        <v>118</v>
      </c>
      <c r="AD1015802" s="10" t="s">
        <v>118</v>
      </c>
      <c r="AE1015802" s="10" t="s">
        <v>118</v>
      </c>
      <c r="AF1015802" s="10">
        <v>21</v>
      </c>
      <c r="AG1015802" s="10">
        <v>52</v>
      </c>
      <c r="AH1015802" s="7">
        <v>62</v>
      </c>
      <c r="AI1015802" s="7">
        <v>41</v>
      </c>
      <c r="AJ1015802" s="7">
        <v>18</v>
      </c>
      <c r="AK1015802" s="7">
        <v>52</v>
      </c>
      <c r="AL1015802" s="10">
        <v>55</v>
      </c>
      <c r="AM1015802" s="10">
        <v>33</v>
      </c>
      <c r="AN1015802" s="10">
        <v>30</v>
      </c>
      <c r="AO1015802" s="7">
        <v>38</v>
      </c>
      <c r="AP1015802" s="9">
        <v>38</v>
      </c>
      <c r="AQ1015802" s="7">
        <v>44</v>
      </c>
      <c r="AR1015802" s="7">
        <v>50</v>
      </c>
      <c r="AS1015802" s="7">
        <v>55</v>
      </c>
      <c r="AT1015802" s="9">
        <v>1</v>
      </c>
      <c r="AU1015802" s="9">
        <v>24</v>
      </c>
      <c r="AV1015802" s="7">
        <v>28</v>
      </c>
      <c r="AW1015802" s="9">
        <v>38</v>
      </c>
      <c r="AX1015802" s="10">
        <v>21</v>
      </c>
      <c r="AY1015802" s="9">
        <v>42</v>
      </c>
      <c r="AZ1015802" s="10">
        <v>13</v>
      </c>
      <c r="BA1015802" s="10">
        <v>21</v>
      </c>
      <c r="BB1015802" s="10">
        <v>36</v>
      </c>
      <c r="BC1015802" s="10">
        <v>57</v>
      </c>
      <c r="BD1015802" s="10">
        <v>52</v>
      </c>
      <c r="BE1015802" s="10">
        <v>12</v>
      </c>
      <c r="BF1015802" s="10">
        <v>49</v>
      </c>
      <c r="BG1015802" s="10">
        <v>48</v>
      </c>
      <c r="BH1015802" s="10">
        <v>1</v>
      </c>
      <c r="BI1015802" s="10">
        <v>40</v>
      </c>
      <c r="BJ1015802" s="10">
        <v>42</v>
      </c>
      <c r="BK1015802" s="10">
        <v>51</v>
      </c>
      <c r="BL1015802" s="10">
        <v>2</v>
      </c>
      <c r="BM1015802" s="10">
        <v>31</v>
      </c>
      <c r="BN1015802" s="10">
        <v>43</v>
      </c>
      <c r="BO1015802" s="10">
        <v>56</v>
      </c>
      <c r="BP1015802" s="10">
        <v>2</v>
      </c>
      <c r="BQ1015802" s="10">
        <v>14</v>
      </c>
      <c r="BR1015802" s="10">
        <v>44</v>
      </c>
      <c r="BS1015802" s="10">
        <v>68</v>
      </c>
      <c r="BT1015802" s="10">
        <v>30</v>
      </c>
      <c r="BU1015802" s="10">
        <v>53</v>
      </c>
      <c r="BV1015802" s="10">
        <v>47</v>
      </c>
      <c r="BW1015802" s="10">
        <v>41</v>
      </c>
      <c r="BX1015802" s="10">
        <v>21</v>
      </c>
      <c r="BY1015802" s="10">
        <v>32</v>
      </c>
      <c r="BZ1015802" s="10">
        <v>9</v>
      </c>
      <c r="CA1015802" s="10">
        <v>33</v>
      </c>
      <c r="CB1015802" s="10">
        <v>39</v>
      </c>
      <c r="CC1015802" s="10">
        <v>6</v>
      </c>
      <c r="CD1015802" s="10">
        <v>18</v>
      </c>
      <c r="CE1015802" s="10">
        <v>7</v>
      </c>
      <c r="CF1015802" s="10">
        <v>43</v>
      </c>
      <c r="CG1015802" s="7">
        <v>36</v>
      </c>
      <c r="CH1015802" s="7">
        <v>45</v>
      </c>
      <c r="CI1015802" s="7">
        <v>47</v>
      </c>
      <c r="CJ1015802" s="7">
        <v>18</v>
      </c>
      <c r="CK1015802" s="10" t="s">
        <v>118</v>
      </c>
      <c r="CL1015802" s="7" t="s">
        <v>210</v>
      </c>
    </row>
    <row r="1015803" spans="1:90" x14ac:dyDescent="0.25">
      <c r="A1015803" s="1" t="s">
        <v>3</v>
      </c>
      <c r="B1015803" s="7">
        <v>9</v>
      </c>
      <c r="C1015803" s="7">
        <v>5</v>
      </c>
      <c r="D1015803" s="7">
        <v>9</v>
      </c>
      <c r="E1015803" s="7">
        <v>8</v>
      </c>
      <c r="F1015803" s="7">
        <v>6</v>
      </c>
      <c r="G1015803" s="7">
        <v>8</v>
      </c>
      <c r="H1015803" s="7">
        <v>8</v>
      </c>
      <c r="I1015803" s="7">
        <v>7</v>
      </c>
      <c r="J1015803" s="13">
        <v>3</v>
      </c>
      <c r="K1015803" s="13">
        <v>4</v>
      </c>
      <c r="L1015803" s="7">
        <v>7</v>
      </c>
      <c r="M1015803" s="13">
        <v>12</v>
      </c>
      <c r="N1015803" s="7">
        <v>10</v>
      </c>
      <c r="O1015803" s="7">
        <v>10</v>
      </c>
      <c r="P1015803" s="7">
        <v>10</v>
      </c>
      <c r="Q1015803" s="7">
        <v>7</v>
      </c>
      <c r="R1015803" s="7">
        <v>5</v>
      </c>
      <c r="S1015803" s="7">
        <v>5</v>
      </c>
      <c r="T1015803" s="7">
        <v>11</v>
      </c>
      <c r="U1015803" s="7">
        <v>7</v>
      </c>
      <c r="V1015803" s="7">
        <v>8</v>
      </c>
      <c r="W1015803" s="13">
        <v>12</v>
      </c>
      <c r="X1015803" s="7">
        <v>5</v>
      </c>
      <c r="Y1015803" s="7">
        <v>9</v>
      </c>
      <c r="Z1015803" s="7">
        <v>9</v>
      </c>
      <c r="AA1015803" s="7">
        <v>10</v>
      </c>
      <c r="AB1015803" s="7">
        <v>5</v>
      </c>
      <c r="AC1015803" s="7">
        <v>6</v>
      </c>
      <c r="AD1015803" s="7">
        <v>7</v>
      </c>
      <c r="AE1015803" s="7">
        <v>8</v>
      </c>
      <c r="AF1015803" s="7">
        <v>6</v>
      </c>
      <c r="AG1015803" s="7">
        <v>10</v>
      </c>
      <c r="AH1015803" s="7">
        <v>8</v>
      </c>
      <c r="AI1015803" s="7">
        <v>8</v>
      </c>
      <c r="AJ1015803" s="7">
        <v>6</v>
      </c>
      <c r="AK1015803" s="7">
        <v>5</v>
      </c>
      <c r="AL1015803" s="7">
        <v>7</v>
      </c>
      <c r="AM1015803" s="7">
        <v>11</v>
      </c>
      <c r="AN1015803" s="7">
        <v>10</v>
      </c>
      <c r="AO1015803" s="7">
        <v>9</v>
      </c>
      <c r="AP1015803" s="7">
        <v>8</v>
      </c>
      <c r="AQ1015803" s="7">
        <v>5</v>
      </c>
      <c r="AR1015803" s="7">
        <v>7</v>
      </c>
      <c r="AS1015803" s="7">
        <v>8</v>
      </c>
      <c r="AT1015803" s="7">
        <v>8</v>
      </c>
      <c r="AU1015803" s="7">
        <v>11</v>
      </c>
      <c r="AV1015803" s="7">
        <v>7</v>
      </c>
      <c r="AW1015803" s="7">
        <v>9</v>
      </c>
      <c r="AX1015803" s="7">
        <v>6</v>
      </c>
      <c r="AY1015803" s="7">
        <v>10</v>
      </c>
      <c r="AZ1015803" s="7">
        <v>8</v>
      </c>
      <c r="BA1015803" s="7">
        <v>5</v>
      </c>
      <c r="BB1015803" s="7">
        <v>8</v>
      </c>
      <c r="BC1015803" s="7">
        <v>9</v>
      </c>
      <c r="BD1015803" s="7">
        <v>6</v>
      </c>
      <c r="BE1015803" s="13">
        <v>6</v>
      </c>
      <c r="BF1015803" s="7">
        <v>8</v>
      </c>
      <c r="BG1015803" s="7">
        <v>9</v>
      </c>
      <c r="BH1015803" s="13">
        <v>4</v>
      </c>
      <c r="BI1015803" s="7">
        <v>7</v>
      </c>
      <c r="BJ1015803" s="13">
        <v>6</v>
      </c>
      <c r="BK1015803" s="13">
        <v>6</v>
      </c>
      <c r="BL1015803" s="13">
        <v>3</v>
      </c>
      <c r="BM1015803" s="7">
        <v>8</v>
      </c>
      <c r="BN1015803" s="7">
        <v>11</v>
      </c>
      <c r="BO1015803" s="7">
        <v>7</v>
      </c>
      <c r="BP1015803" s="13">
        <v>4</v>
      </c>
      <c r="BQ1015803" s="7">
        <v>8</v>
      </c>
      <c r="BR1015803" s="7">
        <v>5</v>
      </c>
      <c r="BS1015803" s="7">
        <v>9</v>
      </c>
      <c r="BT1015803" s="13">
        <v>6</v>
      </c>
      <c r="BU1015803" s="7">
        <v>11</v>
      </c>
      <c r="BV1015803" s="7">
        <v>9</v>
      </c>
      <c r="BW1015803" s="7">
        <v>7</v>
      </c>
      <c r="BX1015803" s="7">
        <v>9</v>
      </c>
      <c r="BY1015803" s="7">
        <v>9</v>
      </c>
      <c r="BZ1015803" s="7">
        <v>8</v>
      </c>
      <c r="CA1015803" s="7">
        <v>7</v>
      </c>
      <c r="CB1015803" s="7">
        <v>5</v>
      </c>
      <c r="CC1015803" s="7">
        <v>5</v>
      </c>
      <c r="CD1015803" s="13">
        <v>6</v>
      </c>
      <c r="CE1015803" s="7">
        <v>11</v>
      </c>
      <c r="CF1015803" s="7">
        <v>9</v>
      </c>
      <c r="CG1015803" s="7">
        <v>7</v>
      </c>
      <c r="CH1015803" s="7">
        <v>7</v>
      </c>
      <c r="CI1015803" s="7">
        <v>5</v>
      </c>
      <c r="CJ1015803" s="7">
        <v>7</v>
      </c>
      <c r="CK1015803" s="7">
        <v>7</v>
      </c>
      <c r="CL1015803" s="7">
        <v>4</v>
      </c>
    </row>
    <row r="1015804" spans="1:90" x14ac:dyDescent="0.25">
      <c r="A1015804" s="1" t="s">
        <v>4</v>
      </c>
      <c r="B1015804" s="7">
        <v>2007</v>
      </c>
      <c r="C1015804" s="7">
        <v>2007</v>
      </c>
      <c r="D1015804" s="7">
        <v>2008</v>
      </c>
      <c r="E1015804" s="7">
        <v>2008</v>
      </c>
      <c r="F1015804" s="7">
        <v>2008</v>
      </c>
      <c r="G1015804" s="7">
        <v>2008</v>
      </c>
      <c r="H1015804" s="7">
        <v>2008</v>
      </c>
      <c r="I1015804" s="7">
        <v>2009</v>
      </c>
      <c r="J1015804" s="7">
        <v>2010</v>
      </c>
      <c r="K1015804" s="7">
        <v>2010</v>
      </c>
      <c r="L1015804" s="7">
        <v>2010</v>
      </c>
      <c r="M1015804" s="7">
        <v>2010</v>
      </c>
      <c r="N1015804" s="7">
        <v>2011</v>
      </c>
      <c r="O1015804" s="7">
        <v>2011</v>
      </c>
      <c r="P1015804" s="13">
        <v>2012</v>
      </c>
      <c r="Q1015804" s="7">
        <v>2012</v>
      </c>
      <c r="R1015804" s="7">
        <v>2012</v>
      </c>
      <c r="S1015804" s="7">
        <v>2012</v>
      </c>
      <c r="T1015804" s="13">
        <v>2012</v>
      </c>
      <c r="U1015804" s="13">
        <v>2015</v>
      </c>
      <c r="V1015804" s="13">
        <v>2015</v>
      </c>
      <c r="W1015804" s="7">
        <v>2016</v>
      </c>
      <c r="X1015804" s="13">
        <v>2016</v>
      </c>
      <c r="Y1015804" s="7">
        <v>2016</v>
      </c>
      <c r="Z1015804" s="7">
        <v>2017</v>
      </c>
      <c r="AA1015804" s="7">
        <v>2017</v>
      </c>
      <c r="AB1015804" s="7">
        <v>2017</v>
      </c>
      <c r="AC1015804" s="7">
        <v>2019</v>
      </c>
      <c r="AD1015804" s="7">
        <v>2019</v>
      </c>
      <c r="AE1015804" s="7">
        <v>2019</v>
      </c>
      <c r="AF1015804" s="7">
        <v>2002</v>
      </c>
      <c r="AG1015804" s="7">
        <v>2003</v>
      </c>
      <c r="AH1015804" s="7">
        <v>1988</v>
      </c>
      <c r="AI1015804" s="7">
        <v>1989</v>
      </c>
      <c r="AJ1015804" s="7">
        <v>1994</v>
      </c>
      <c r="AK1015804" s="7">
        <v>1995</v>
      </c>
      <c r="AL1015804" s="7">
        <v>2002</v>
      </c>
      <c r="AM1015804" s="7">
        <v>2003</v>
      </c>
      <c r="AN1015804" s="7">
        <v>2003</v>
      </c>
      <c r="AO1015804" s="7">
        <v>2005</v>
      </c>
      <c r="AP1015804" s="7">
        <v>2007</v>
      </c>
      <c r="AQ1015804" s="7">
        <v>2007</v>
      </c>
      <c r="AR1015804" s="7">
        <v>2007</v>
      </c>
      <c r="AS1015804" s="7">
        <v>2007</v>
      </c>
      <c r="AT1015804" s="7">
        <v>2007</v>
      </c>
      <c r="AU1015804" s="7">
        <v>2007</v>
      </c>
      <c r="AV1015804" s="7">
        <v>2007</v>
      </c>
      <c r="AW1015804" s="7">
        <v>2007</v>
      </c>
      <c r="AX1015804" s="7">
        <v>2007</v>
      </c>
      <c r="AY1015804" s="7">
        <v>2007</v>
      </c>
      <c r="AZ1015804" s="7">
        <v>2008</v>
      </c>
      <c r="BA1015804" s="7">
        <v>2008</v>
      </c>
      <c r="BB1015804" s="7">
        <v>2008</v>
      </c>
      <c r="BC1015804" s="7">
        <v>2008</v>
      </c>
      <c r="BD1015804" s="7">
        <v>2008</v>
      </c>
      <c r="BE1015804" s="7">
        <v>2009</v>
      </c>
      <c r="BF1015804" s="7">
        <v>2009</v>
      </c>
      <c r="BG1015804" s="7">
        <v>2009</v>
      </c>
      <c r="BH1015804" s="7">
        <v>2010</v>
      </c>
      <c r="BI1015804" s="7">
        <v>2010</v>
      </c>
      <c r="BJ1015804" s="7">
        <v>2010</v>
      </c>
      <c r="BK1015804" s="7">
        <v>2010</v>
      </c>
      <c r="BL1015804" s="7">
        <v>2010</v>
      </c>
      <c r="BM1015804" s="7">
        <v>2010</v>
      </c>
      <c r="BN1015804" s="7">
        <v>2011</v>
      </c>
      <c r="BO1015804" s="7">
        <v>2011</v>
      </c>
      <c r="BP1015804" s="7">
        <v>2011</v>
      </c>
      <c r="BQ1015804" s="7">
        <v>2011</v>
      </c>
      <c r="BR1015804" s="7">
        <v>2011</v>
      </c>
      <c r="BS1015804" s="7">
        <v>2011</v>
      </c>
      <c r="BT1015804" s="7">
        <v>2011</v>
      </c>
      <c r="BU1015804" s="13">
        <v>2012</v>
      </c>
      <c r="BV1015804" s="13">
        <v>2013</v>
      </c>
      <c r="BW1015804" s="13">
        <v>2013</v>
      </c>
      <c r="BX1015804" s="13">
        <v>2013</v>
      </c>
      <c r="BY1015804" s="13">
        <v>2014</v>
      </c>
      <c r="BZ1015804" s="13">
        <v>2014</v>
      </c>
      <c r="CA1015804" s="13">
        <v>2015</v>
      </c>
      <c r="CB1015804" s="13">
        <v>2015</v>
      </c>
      <c r="CC1015804" s="13">
        <v>2015</v>
      </c>
      <c r="CD1015804" s="13">
        <v>2016</v>
      </c>
      <c r="CE1015804" s="7">
        <v>2017</v>
      </c>
      <c r="CF1015804" s="7">
        <v>2017</v>
      </c>
      <c r="CG1015804" s="7">
        <v>2018</v>
      </c>
      <c r="CH1015804" s="7">
        <v>2018</v>
      </c>
      <c r="CI1015804" s="7">
        <v>2018</v>
      </c>
      <c r="CJ1015804" s="7">
        <v>2018</v>
      </c>
      <c r="CK1015804" s="7">
        <v>2019</v>
      </c>
      <c r="CL1015804" s="7">
        <v>2019</v>
      </c>
    </row>
    <row r="1015805" spans="1:90" x14ac:dyDescent="0.25">
      <c r="A1015805" s="1" t="s">
        <v>5</v>
      </c>
      <c r="B1015805" s="14">
        <v>39347</v>
      </c>
      <c r="C1015805" s="14">
        <v>39225</v>
      </c>
      <c r="D1015805" s="14">
        <v>39701</v>
      </c>
      <c r="E1015805" s="14">
        <v>39671</v>
      </c>
      <c r="F1015805" s="14">
        <v>39606</v>
      </c>
      <c r="G1015805" s="14">
        <v>39675</v>
      </c>
      <c r="H1015805" s="14">
        <v>39671</v>
      </c>
      <c r="I1015805" s="14">
        <v>40023</v>
      </c>
      <c r="J1015805" s="14">
        <v>40258</v>
      </c>
      <c r="K1015805" s="14">
        <v>40298</v>
      </c>
      <c r="L1015805" s="14">
        <v>40375</v>
      </c>
      <c r="M1015805" s="14">
        <v>40543</v>
      </c>
      <c r="N1015805" s="14">
        <v>40844</v>
      </c>
      <c r="O1015805" s="14">
        <v>40825</v>
      </c>
      <c r="P1015805" s="14">
        <v>41185</v>
      </c>
      <c r="Q1015805" s="14">
        <v>41106</v>
      </c>
      <c r="R1015805" s="14">
        <v>41056</v>
      </c>
      <c r="S1015805" s="14">
        <v>41048</v>
      </c>
      <c r="T1015805" s="14">
        <v>41220</v>
      </c>
      <c r="U1015805" s="14">
        <v>42202</v>
      </c>
      <c r="V1015805" s="14">
        <v>42234</v>
      </c>
      <c r="W1015805" s="14">
        <v>42709</v>
      </c>
      <c r="X1015805" s="14">
        <v>42518</v>
      </c>
      <c r="Y1015805" s="14">
        <v>42626</v>
      </c>
      <c r="Z1015805" s="14">
        <v>42987</v>
      </c>
      <c r="AA1015805" s="14">
        <v>43031</v>
      </c>
      <c r="AB1015805" s="14">
        <v>42875</v>
      </c>
      <c r="AC1015805" s="14">
        <v>43635</v>
      </c>
      <c r="AD1015805" s="14">
        <v>43650</v>
      </c>
      <c r="AE1015805" s="14">
        <v>43678</v>
      </c>
      <c r="AF1015805" s="14">
        <v>37421</v>
      </c>
      <c r="AG1015805" s="14">
        <v>37911</v>
      </c>
      <c r="AH1015805" s="14">
        <v>32381</v>
      </c>
      <c r="AI1015805" s="14">
        <v>32740</v>
      </c>
      <c r="AJ1015805" s="14">
        <v>34498</v>
      </c>
      <c r="AK1015805" s="14">
        <v>34849</v>
      </c>
      <c r="AL1015805" s="14">
        <v>37461</v>
      </c>
      <c r="AM1015805" s="14">
        <v>37949</v>
      </c>
      <c r="AN1015805" s="14">
        <v>37916</v>
      </c>
      <c r="AO1015805" s="14">
        <v>38608</v>
      </c>
      <c r="AP1015805" s="14">
        <v>39319</v>
      </c>
      <c r="AQ1015805" s="14">
        <v>39229</v>
      </c>
      <c r="AR1015805" s="14">
        <v>39264</v>
      </c>
      <c r="AS1015805" s="14">
        <v>39311</v>
      </c>
      <c r="AT1015805" s="14">
        <v>39305</v>
      </c>
      <c r="AU1015805" s="14">
        <v>39411</v>
      </c>
      <c r="AV1015805" s="14">
        <v>39266</v>
      </c>
      <c r="AW1015805" s="14">
        <v>39336</v>
      </c>
      <c r="AX1015805" s="14">
        <v>39259</v>
      </c>
      <c r="AY1015805" s="14">
        <v>39379</v>
      </c>
      <c r="AZ1015805" s="14">
        <v>39671</v>
      </c>
      <c r="BA1015805" s="14">
        <v>39571</v>
      </c>
      <c r="BB1015805" s="14">
        <v>39671</v>
      </c>
      <c r="BC1015805" s="14">
        <v>39709</v>
      </c>
      <c r="BD1015805" s="14">
        <v>39615</v>
      </c>
      <c r="BE1015805" s="14">
        <v>39980</v>
      </c>
      <c r="BF1015805" s="14">
        <v>40026</v>
      </c>
      <c r="BG1015805" s="14">
        <v>40071</v>
      </c>
      <c r="BH1015805" s="14">
        <v>40279</v>
      </c>
      <c r="BI1015805" s="14">
        <v>40390</v>
      </c>
      <c r="BJ1015805" s="14">
        <v>40338</v>
      </c>
      <c r="BK1015805" s="14">
        <v>40339</v>
      </c>
      <c r="BL1015805" s="14">
        <v>40246</v>
      </c>
      <c r="BM1015805" s="14">
        <v>40419</v>
      </c>
      <c r="BN1015805" s="14">
        <v>40856</v>
      </c>
      <c r="BO1015805" s="14">
        <v>40736</v>
      </c>
      <c r="BP1015805" s="14">
        <v>40640</v>
      </c>
      <c r="BQ1015805" s="14">
        <v>40764</v>
      </c>
      <c r="BR1015805" s="14">
        <v>40682</v>
      </c>
      <c r="BS1015805" s="14">
        <v>40796</v>
      </c>
      <c r="BT1015805" s="14">
        <v>40702</v>
      </c>
      <c r="BU1015805" s="14">
        <v>41218</v>
      </c>
      <c r="BV1015805" s="14">
        <v>41519</v>
      </c>
      <c r="BW1015805" s="14">
        <v>41483</v>
      </c>
      <c r="BX1015805" s="14">
        <v>41532</v>
      </c>
      <c r="BY1015805" s="14">
        <v>41910</v>
      </c>
      <c r="BZ1015805" s="14">
        <v>41858</v>
      </c>
      <c r="CA1015805" s="14">
        <v>42210</v>
      </c>
      <c r="CB1015805" s="14">
        <v>42150</v>
      </c>
      <c r="CC1015805" s="14">
        <v>42155</v>
      </c>
      <c r="CD1015805" s="14">
        <v>42549</v>
      </c>
      <c r="CE1015805" s="14">
        <v>43067</v>
      </c>
      <c r="CF1015805" s="14">
        <v>42997</v>
      </c>
      <c r="CG1015805" s="15">
        <v>43303</v>
      </c>
      <c r="CH1015805" s="15">
        <v>43310</v>
      </c>
      <c r="CI1015805" s="15">
        <v>43240</v>
      </c>
      <c r="CJ1015805" s="15">
        <v>43291</v>
      </c>
      <c r="CK1015805" s="14">
        <v>43662</v>
      </c>
      <c r="CL1015805" s="15">
        <v>43563</v>
      </c>
    </row>
    <row r="1015806" spans="1:90" x14ac:dyDescent="0.25">
      <c r="A1015806" s="1" t="s">
        <v>6</v>
      </c>
      <c r="B1015806" s="7" t="s">
        <v>68</v>
      </c>
      <c r="C1015806" s="7" t="s">
        <v>72</v>
      </c>
      <c r="D1015806" s="13" t="s">
        <v>74</v>
      </c>
      <c r="E1015806" s="7" t="s">
        <v>78</v>
      </c>
      <c r="F1015806" s="7" t="s">
        <v>80</v>
      </c>
      <c r="G1015806" s="7" t="s">
        <v>82</v>
      </c>
      <c r="H1015806" s="7" t="s">
        <v>84</v>
      </c>
      <c r="I1015806" s="13" t="s">
        <v>62</v>
      </c>
      <c r="J1015806" s="13" t="s">
        <v>88</v>
      </c>
      <c r="K1015806" s="13" t="s">
        <v>74</v>
      </c>
      <c r="L1015806" s="13" t="s">
        <v>63</v>
      </c>
      <c r="M1015806" s="13" t="s">
        <v>92</v>
      </c>
      <c r="N1015806" s="13" t="s">
        <v>60</v>
      </c>
      <c r="O1015806" s="13" t="s">
        <v>95</v>
      </c>
      <c r="P1015806" s="13" t="s">
        <v>60</v>
      </c>
      <c r="Q1015806" s="13" t="s">
        <v>98</v>
      </c>
      <c r="R1015806" s="13" t="s">
        <v>101</v>
      </c>
      <c r="S1015806" s="13" t="s">
        <v>65</v>
      </c>
      <c r="T1015806" s="13" t="s">
        <v>58</v>
      </c>
      <c r="U1015806" s="13" t="s">
        <v>64</v>
      </c>
      <c r="V1015806" s="13" t="s">
        <v>107</v>
      </c>
      <c r="W1015806" s="13" t="s">
        <v>109</v>
      </c>
      <c r="X1015806" s="13" t="s">
        <v>107</v>
      </c>
      <c r="Y1015806" s="13" t="s">
        <v>55</v>
      </c>
      <c r="Z1015806" s="11" t="s">
        <v>64</v>
      </c>
      <c r="AA1015806" s="11" t="s">
        <v>114</v>
      </c>
      <c r="AB1015806" s="11" t="s">
        <v>116</v>
      </c>
      <c r="AC1015806" s="7" t="s">
        <v>114</v>
      </c>
      <c r="AD1015806" s="7" t="s">
        <v>64</v>
      </c>
      <c r="AE1015806" s="7" t="s">
        <v>58</v>
      </c>
      <c r="AF1015806" s="7" t="s">
        <v>59</v>
      </c>
      <c r="AG1015806" s="7" t="s">
        <v>124</v>
      </c>
      <c r="AH1015806" s="7" t="s">
        <v>82</v>
      </c>
      <c r="AI1015806" s="7" t="s">
        <v>128</v>
      </c>
      <c r="AJ1015806" s="7" t="s">
        <v>82</v>
      </c>
      <c r="AK1015806" s="7" t="s">
        <v>131</v>
      </c>
      <c r="AL1015806" s="7" t="s">
        <v>82</v>
      </c>
      <c r="AM1015806" s="7" t="s">
        <v>62</v>
      </c>
      <c r="AN1015806" s="7" t="s">
        <v>63</v>
      </c>
      <c r="AO1015806" s="7" t="s">
        <v>107</v>
      </c>
      <c r="AP1015806" s="7" t="s">
        <v>60</v>
      </c>
      <c r="AQ1015806" s="7" t="s">
        <v>74</v>
      </c>
      <c r="AR1015806" s="7" t="s">
        <v>144</v>
      </c>
      <c r="AS1015806" s="7" t="s">
        <v>78</v>
      </c>
      <c r="AT1015806" s="13" t="s">
        <v>144</v>
      </c>
      <c r="AU1015806" s="7" t="s">
        <v>65</v>
      </c>
      <c r="AV1015806" s="7" t="s">
        <v>150</v>
      </c>
      <c r="AW1015806" s="7" t="s">
        <v>63</v>
      </c>
      <c r="AX1015806" s="7" t="s">
        <v>154</v>
      </c>
      <c r="AY1015806" s="7" t="s">
        <v>156</v>
      </c>
      <c r="AZ1015806" s="7" t="s">
        <v>144</v>
      </c>
      <c r="BA1015806" s="7" t="s">
        <v>61</v>
      </c>
      <c r="BB1015806" s="7" t="s">
        <v>116</v>
      </c>
      <c r="BC1015806" s="7" t="s">
        <v>82</v>
      </c>
      <c r="BD1015806" s="7" t="s">
        <v>107</v>
      </c>
      <c r="BE1015806" s="13" t="s">
        <v>74</v>
      </c>
      <c r="BF1015806" s="13" t="s">
        <v>82</v>
      </c>
      <c r="BG1015806" s="13" t="s">
        <v>66</v>
      </c>
      <c r="BH1015806" s="13" t="s">
        <v>63</v>
      </c>
      <c r="BI1015806" s="13" t="s">
        <v>82</v>
      </c>
      <c r="BJ1015806" s="13" t="s">
        <v>74</v>
      </c>
      <c r="BK1015806" s="13" t="s">
        <v>63</v>
      </c>
      <c r="BL1015806" s="13" t="s">
        <v>172</v>
      </c>
      <c r="BM1015806" s="13" t="s">
        <v>82</v>
      </c>
      <c r="BN1015806" s="13" t="s">
        <v>175</v>
      </c>
      <c r="BO1015806" s="13" t="s">
        <v>177</v>
      </c>
      <c r="BP1015806" s="13" t="s">
        <v>82</v>
      </c>
      <c r="BQ1015806" s="13" t="s">
        <v>180</v>
      </c>
      <c r="BR1015806" s="13" t="s">
        <v>182</v>
      </c>
      <c r="BS1015806" s="13" t="s">
        <v>59</v>
      </c>
      <c r="BT1015806" s="13" t="s">
        <v>59</v>
      </c>
      <c r="BU1015806" s="13" t="s">
        <v>186</v>
      </c>
      <c r="BV1015806" s="13" t="s">
        <v>124</v>
      </c>
      <c r="BW1015806" s="13" t="s">
        <v>107</v>
      </c>
      <c r="BX1015806" s="13" t="s">
        <v>107</v>
      </c>
      <c r="BY1015806" s="13" t="s">
        <v>191</v>
      </c>
      <c r="BZ1015806" s="13" t="s">
        <v>64</v>
      </c>
      <c r="CA1015806" s="13" t="s">
        <v>124</v>
      </c>
      <c r="CB1015806" s="13" t="s">
        <v>72</v>
      </c>
      <c r="CC1015806" s="13" t="s">
        <v>63</v>
      </c>
      <c r="CD1015806" s="13" t="s">
        <v>64</v>
      </c>
      <c r="CE1015806" s="11" t="s">
        <v>114</v>
      </c>
      <c r="CF1015806" s="11" t="s">
        <v>61</v>
      </c>
      <c r="CG1015806" s="7" t="s">
        <v>201</v>
      </c>
      <c r="CH1015806" s="7" t="s">
        <v>203</v>
      </c>
      <c r="CI1015806" s="7" t="s">
        <v>144</v>
      </c>
      <c r="CJ1015806" s="7" t="s">
        <v>207</v>
      </c>
      <c r="CK1015806" s="7" t="s">
        <v>101</v>
      </c>
      <c r="CL1015806" s="7" t="s">
        <v>65</v>
      </c>
    </row>
    <row r="1015807" spans="1:90" x14ac:dyDescent="0.25">
      <c r="A1015807" s="1" t="s">
        <v>7</v>
      </c>
      <c r="B1015807" s="7" t="s">
        <v>69</v>
      </c>
      <c r="C1015807" s="7" t="s">
        <v>69</v>
      </c>
      <c r="D1015807" s="7" t="s">
        <v>75</v>
      </c>
      <c r="E1015807" s="7" t="s">
        <v>75</v>
      </c>
      <c r="F1015807" s="7" t="s">
        <v>69</v>
      </c>
      <c r="G1015807" s="7" t="s">
        <v>75</v>
      </c>
      <c r="I1015807" s="7" t="s">
        <v>69</v>
      </c>
      <c r="J1015807" s="7" t="s">
        <v>75</v>
      </c>
      <c r="K1015807" s="7" t="s">
        <v>75</v>
      </c>
      <c r="L1015807" s="7" t="s">
        <v>75</v>
      </c>
      <c r="M1015807" s="7" t="s">
        <v>75</v>
      </c>
      <c r="N1015807" s="7" t="s">
        <v>75</v>
      </c>
      <c r="O1015807" s="7" t="s">
        <v>75</v>
      </c>
      <c r="P1015807" s="7" t="s">
        <v>75</v>
      </c>
      <c r="Q1015807" s="7" t="s">
        <v>69</v>
      </c>
      <c r="R1015807" s="7" t="s">
        <v>75</v>
      </c>
      <c r="S1015807" s="13" t="s">
        <v>75</v>
      </c>
      <c r="T1015807" s="7" t="s">
        <v>75</v>
      </c>
      <c r="U1015807" s="7" t="s">
        <v>75</v>
      </c>
      <c r="V1015807" s="7" t="s">
        <v>69</v>
      </c>
      <c r="W1015807" s="7" t="s">
        <v>75</v>
      </c>
      <c r="X1015807" s="7" t="s">
        <v>69</v>
      </c>
      <c r="Y1015807" s="7" t="s">
        <v>75</v>
      </c>
      <c r="Z1015807" s="7" t="s">
        <v>75</v>
      </c>
      <c r="AA1015807" s="7" t="s">
        <v>75</v>
      </c>
      <c r="AB1015807" s="11" t="s">
        <v>75</v>
      </c>
      <c r="AC1015807" s="7" t="s">
        <v>75</v>
      </c>
      <c r="AD1015807" s="7" t="s">
        <v>75</v>
      </c>
      <c r="AE1015807" s="7" t="s">
        <v>75</v>
      </c>
      <c r="AF1015807" s="7" t="s">
        <v>75</v>
      </c>
      <c r="AG1015807" s="7" t="s">
        <v>69</v>
      </c>
      <c r="AH1015807" s="7" t="s">
        <v>75</v>
      </c>
      <c r="AI1015807" s="7" t="s">
        <v>69</v>
      </c>
      <c r="AJ1015807" s="7" t="s">
        <v>75</v>
      </c>
      <c r="AK1015807" s="7" t="s">
        <v>75</v>
      </c>
      <c r="AL1015807" s="7" t="s">
        <v>75</v>
      </c>
      <c r="AM1015807" s="7" t="s">
        <v>69</v>
      </c>
      <c r="AN1015807" s="7" t="s">
        <v>75</v>
      </c>
      <c r="AO1015807" s="7" t="s">
        <v>69</v>
      </c>
      <c r="AP1015807" s="7" t="s">
        <v>75</v>
      </c>
      <c r="AQ1015807" s="7" t="s">
        <v>75</v>
      </c>
      <c r="AR1015807" s="7" t="s">
        <v>75</v>
      </c>
      <c r="AS1015807" s="7" t="s">
        <v>75</v>
      </c>
      <c r="AT1015807" s="7" t="s">
        <v>75</v>
      </c>
      <c r="AU1015807" s="7" t="s">
        <v>75</v>
      </c>
      <c r="AV1015807" s="7" t="s">
        <v>69</v>
      </c>
      <c r="AW1015807" s="7" t="s">
        <v>75</v>
      </c>
      <c r="AX1015807" s="7" t="s">
        <v>69</v>
      </c>
      <c r="AY1015807" s="7" t="s">
        <v>75</v>
      </c>
      <c r="AZ1015807" s="7" t="s">
        <v>75</v>
      </c>
      <c r="BA1015807" s="7" t="s">
        <v>75</v>
      </c>
      <c r="BB1015807" s="7" t="s">
        <v>75</v>
      </c>
      <c r="BC1015807" s="7" t="s">
        <v>75</v>
      </c>
      <c r="BD1015807" s="7" t="s">
        <v>69</v>
      </c>
      <c r="BE1015807" s="7" t="s">
        <v>75</v>
      </c>
      <c r="BF1015807" s="7" t="s">
        <v>75</v>
      </c>
      <c r="BG1015807" s="7" t="s">
        <v>75</v>
      </c>
      <c r="BH1015807" s="7" t="s">
        <v>75</v>
      </c>
      <c r="BI1015807" s="7" t="s">
        <v>75</v>
      </c>
      <c r="BJ1015807" s="7" t="s">
        <v>75</v>
      </c>
      <c r="BK1015807" s="7" t="s">
        <v>75</v>
      </c>
      <c r="BL1015807" s="7" t="s">
        <v>75</v>
      </c>
      <c r="BM1015807" s="7" t="s">
        <v>75</v>
      </c>
      <c r="BN1015807" s="7" t="s">
        <v>69</v>
      </c>
      <c r="BO1015807" s="13"/>
      <c r="BP1015807" s="7" t="s">
        <v>75</v>
      </c>
      <c r="BQ1015807" s="7" t="s">
        <v>75</v>
      </c>
      <c r="BR1015807" s="7" t="s">
        <v>75</v>
      </c>
      <c r="BS1015807" s="7" t="s">
        <v>75</v>
      </c>
      <c r="BT1015807" s="7" t="s">
        <v>75</v>
      </c>
      <c r="BU1015807" s="7" t="s">
        <v>75</v>
      </c>
      <c r="BV1015807" s="7" t="s">
        <v>69</v>
      </c>
      <c r="BW1015807" s="7" t="s">
        <v>69</v>
      </c>
      <c r="BX1015807" s="7" t="s">
        <v>69</v>
      </c>
      <c r="BY1015807" s="7" t="s">
        <v>75</v>
      </c>
      <c r="BZ1015807" s="7" t="s">
        <v>75</v>
      </c>
      <c r="CA1015807" s="7" t="s">
        <v>69</v>
      </c>
      <c r="CB1015807" s="7" t="s">
        <v>69</v>
      </c>
      <c r="CC1015807" s="7" t="s">
        <v>75</v>
      </c>
      <c r="CD1015807" s="7" t="s">
        <v>75</v>
      </c>
      <c r="CE1015807" s="7" t="s">
        <v>75</v>
      </c>
      <c r="CF1015807" s="7" t="s">
        <v>75</v>
      </c>
      <c r="CG1015807" s="7" t="s">
        <v>75</v>
      </c>
      <c r="CH1015807" s="7" t="s">
        <v>69</v>
      </c>
      <c r="CI1015807" s="7" t="s">
        <v>75</v>
      </c>
      <c r="CJ1015807" s="7" t="s">
        <v>75</v>
      </c>
      <c r="CK1015807" s="7" t="s">
        <v>75</v>
      </c>
      <c r="CL1015807" s="7" t="s">
        <v>75</v>
      </c>
    </row>
    <row r="1015808" spans="1:90" x14ac:dyDescent="0.25">
      <c r="A1015808" s="1" t="s">
        <v>8</v>
      </c>
      <c r="B1015808" s="13" t="s">
        <v>70</v>
      </c>
      <c r="C1015808" s="7" t="s">
        <v>70</v>
      </c>
      <c r="D1015808" s="11" t="s">
        <v>76</v>
      </c>
      <c r="E1015808" s="11" t="s">
        <v>76</v>
      </c>
      <c r="F1015808" s="11" t="s">
        <v>70</v>
      </c>
      <c r="G1015808" s="11" t="s">
        <v>76</v>
      </c>
      <c r="H1015808" s="11" t="s">
        <v>85</v>
      </c>
      <c r="I1015808" s="11" t="s">
        <v>70</v>
      </c>
      <c r="J1015808" s="11" t="s">
        <v>76</v>
      </c>
      <c r="K1015808" s="11" t="s">
        <v>76</v>
      </c>
      <c r="L1015808" s="11" t="s">
        <v>76</v>
      </c>
      <c r="M1015808" s="13" t="s">
        <v>76</v>
      </c>
      <c r="N1015808" s="11" t="s">
        <v>76</v>
      </c>
      <c r="O1015808" s="11" t="s">
        <v>76</v>
      </c>
      <c r="P1015808" s="11" t="s">
        <v>76</v>
      </c>
      <c r="Q1015808" s="11" t="s">
        <v>99</v>
      </c>
      <c r="R1015808" s="13" t="s">
        <v>76</v>
      </c>
      <c r="S1015808" s="13" t="s">
        <v>76</v>
      </c>
      <c r="T1015808" s="11" t="s">
        <v>104</v>
      </c>
      <c r="U1015808" s="11" t="s">
        <v>76</v>
      </c>
      <c r="V1015808" s="11" t="s">
        <v>70</v>
      </c>
      <c r="W1015808" s="11" t="s">
        <v>104</v>
      </c>
      <c r="X1015808" s="11" t="s">
        <v>70</v>
      </c>
      <c r="Y1015808" s="11" t="s">
        <v>76</v>
      </c>
      <c r="Z1015808" s="11" t="s">
        <v>76</v>
      </c>
      <c r="AA1015808" s="11" t="s">
        <v>76</v>
      </c>
      <c r="AB1015808" s="11" t="s">
        <v>76</v>
      </c>
      <c r="AC1015808" s="11" t="s">
        <v>76</v>
      </c>
      <c r="AD1015808" s="11" t="s">
        <v>76</v>
      </c>
      <c r="AE1015808" s="11" t="s">
        <v>104</v>
      </c>
      <c r="AF1015808" s="11" t="s">
        <v>76</v>
      </c>
      <c r="AG1015808" s="11" t="s">
        <v>70</v>
      </c>
      <c r="AH1015808" s="11" t="s">
        <v>76</v>
      </c>
      <c r="AI1015808" s="11" t="s">
        <v>99</v>
      </c>
      <c r="AJ1015808" s="11" t="s">
        <v>76</v>
      </c>
      <c r="AK1015808" s="11" t="s">
        <v>76</v>
      </c>
      <c r="AL1015808" s="11" t="s">
        <v>76</v>
      </c>
      <c r="AM1015808" s="11" t="s">
        <v>70</v>
      </c>
      <c r="AN1015808" s="11" t="s">
        <v>76</v>
      </c>
      <c r="AO1015808" s="11" t="s">
        <v>70</v>
      </c>
      <c r="AP1015808" s="11" t="s">
        <v>76</v>
      </c>
      <c r="AQ1015808" s="11" t="s">
        <v>76</v>
      </c>
      <c r="AR1015808" s="11" t="s">
        <v>76</v>
      </c>
      <c r="AS1015808" s="11" t="s">
        <v>76</v>
      </c>
      <c r="AT1015808" s="11" t="s">
        <v>76</v>
      </c>
      <c r="AU1015808" s="13" t="s">
        <v>76</v>
      </c>
      <c r="AV1015808" s="7" t="s">
        <v>151</v>
      </c>
      <c r="AW1015808" s="11" t="s">
        <v>76</v>
      </c>
      <c r="AX1015808" s="13" t="s">
        <v>151</v>
      </c>
      <c r="AY1015808" s="11" t="s">
        <v>76</v>
      </c>
      <c r="AZ1015808" s="11" t="s">
        <v>76</v>
      </c>
      <c r="BA1015808" s="11" t="s">
        <v>104</v>
      </c>
      <c r="BB1015808" s="11" t="s">
        <v>76</v>
      </c>
      <c r="BC1015808" s="11" t="s">
        <v>76</v>
      </c>
      <c r="BD1015808" s="11" t="s">
        <v>70</v>
      </c>
      <c r="BE1015808" s="11" t="s">
        <v>76</v>
      </c>
      <c r="BF1015808" s="11" t="s">
        <v>76</v>
      </c>
      <c r="BG1015808" s="11" t="s">
        <v>76</v>
      </c>
      <c r="BH1015808" s="11" t="s">
        <v>76</v>
      </c>
      <c r="BI1015808" s="11" t="s">
        <v>76</v>
      </c>
      <c r="BJ1015808" s="11" t="s">
        <v>76</v>
      </c>
      <c r="BK1015808" s="11" t="s">
        <v>76</v>
      </c>
      <c r="BL1015808" s="11" t="s">
        <v>76</v>
      </c>
      <c r="BM1015808" s="11" t="s">
        <v>76</v>
      </c>
      <c r="BN1015808" s="11" t="s">
        <v>70</v>
      </c>
      <c r="BO1015808" s="11" t="s">
        <v>85</v>
      </c>
      <c r="BP1015808" s="11" t="s">
        <v>76</v>
      </c>
      <c r="BQ1015808" s="11" t="s">
        <v>76</v>
      </c>
      <c r="BR1015808" s="11" t="s">
        <v>76</v>
      </c>
      <c r="BS1015808" s="11" t="s">
        <v>76</v>
      </c>
      <c r="BT1015808" s="11" t="s">
        <v>76</v>
      </c>
      <c r="BU1015808" s="11" t="s">
        <v>76</v>
      </c>
      <c r="BV1015808" s="11" t="s">
        <v>70</v>
      </c>
      <c r="BW1015808" s="11" t="s">
        <v>70</v>
      </c>
      <c r="BX1015808" s="11" t="s">
        <v>70</v>
      </c>
      <c r="BY1015808" s="11" t="s">
        <v>104</v>
      </c>
      <c r="BZ1015808" s="11" t="s">
        <v>76</v>
      </c>
      <c r="CA1015808" s="11" t="s">
        <v>70</v>
      </c>
      <c r="CB1015808" s="11" t="s">
        <v>70</v>
      </c>
      <c r="CC1015808" s="11" t="s">
        <v>76</v>
      </c>
      <c r="CD1015808" s="11" t="s">
        <v>76</v>
      </c>
      <c r="CE1015808" s="11" t="s">
        <v>76</v>
      </c>
      <c r="CF1015808" s="11" t="s">
        <v>104</v>
      </c>
      <c r="CG1015808" s="11" t="s">
        <v>76</v>
      </c>
      <c r="CH1015808" s="11" t="s">
        <v>151</v>
      </c>
      <c r="CI1015808" s="11" t="s">
        <v>76</v>
      </c>
      <c r="CJ1015808" s="11" t="s">
        <v>76</v>
      </c>
      <c r="CK1015808" s="11" t="s">
        <v>76</v>
      </c>
      <c r="CL1015808" s="11" t="s">
        <v>76</v>
      </c>
    </row>
    <row r="1015809" spans="1:90" x14ac:dyDescent="0.25">
      <c r="A1015809" s="1" t="s">
        <v>9</v>
      </c>
      <c r="AI1015809" s="7" t="s">
        <v>56</v>
      </c>
      <c r="AK1015809" s="7" t="s">
        <v>56</v>
      </c>
      <c r="AL1015809" s="7" t="s">
        <v>56</v>
      </c>
      <c r="AM1015809" s="7" t="s">
        <v>56</v>
      </c>
      <c r="AN1015809" s="7" t="s">
        <v>56</v>
      </c>
      <c r="AO1015809" s="7" t="s">
        <v>56</v>
      </c>
      <c r="AT1015809" s="13"/>
      <c r="AY1015809" s="7" t="s">
        <v>56</v>
      </c>
      <c r="AZ1015809" s="7" t="s">
        <v>56</v>
      </c>
      <c r="BA1015809" s="7" t="s">
        <v>56</v>
      </c>
      <c r="BC1015809" s="7" t="s">
        <v>56</v>
      </c>
      <c r="BG1015809" s="13" t="s">
        <v>56</v>
      </c>
      <c r="BL1015809" s="13" t="s">
        <v>56</v>
      </c>
      <c r="BM1015809" s="13"/>
      <c r="BO1015809" s="13"/>
      <c r="BQ1015809" s="13"/>
      <c r="BR1015809" s="13" t="s">
        <v>56</v>
      </c>
      <c r="BS1015809" s="13" t="s">
        <v>56</v>
      </c>
      <c r="BY1015809" s="7" t="s">
        <v>56</v>
      </c>
      <c r="CL1015809" s="7" t="s">
        <v>56</v>
      </c>
    </row>
    <row r="1015810" spans="1:90" x14ac:dyDescent="0.25">
      <c r="A1015810" s="1" t="s">
        <v>10</v>
      </c>
      <c r="B1015810" s="13" t="s">
        <v>56</v>
      </c>
      <c r="C1015810" s="7" t="s">
        <v>56</v>
      </c>
      <c r="D1015810" s="13" t="s">
        <v>56</v>
      </c>
      <c r="E1015810" s="13" t="s">
        <v>56</v>
      </c>
      <c r="F1015810" s="13" t="s">
        <v>56</v>
      </c>
      <c r="G1015810" s="13" t="s">
        <v>56</v>
      </c>
      <c r="H1015810" s="13" t="s">
        <v>56</v>
      </c>
      <c r="I1015810" s="13" t="s">
        <v>56</v>
      </c>
      <c r="J1015810" s="13" t="s">
        <v>56</v>
      </c>
      <c r="K1015810" s="13" t="s">
        <v>56</v>
      </c>
      <c r="L1015810" s="13" t="s">
        <v>56</v>
      </c>
      <c r="M1015810" s="13" t="s">
        <v>56</v>
      </c>
      <c r="N1015810" s="13" t="s">
        <v>56</v>
      </c>
      <c r="O1015810" s="13" t="s">
        <v>56</v>
      </c>
      <c r="P1015810" s="13" t="s">
        <v>56</v>
      </c>
      <c r="Q1015810" s="13" t="s">
        <v>56</v>
      </c>
      <c r="R1015810" s="13" t="s">
        <v>56</v>
      </c>
      <c r="S1015810" s="13" t="s">
        <v>56</v>
      </c>
      <c r="T1015810" s="7" t="s">
        <v>56</v>
      </c>
      <c r="U1015810" s="7" t="s">
        <v>56</v>
      </c>
      <c r="V1015810" s="7" t="s">
        <v>56</v>
      </c>
      <c r="W1015810" s="7" t="s">
        <v>56</v>
      </c>
      <c r="X1015810" s="7" t="s">
        <v>56</v>
      </c>
      <c r="Y1015810" s="7" t="s">
        <v>56</v>
      </c>
      <c r="Z1015810" s="7" t="s">
        <v>56</v>
      </c>
      <c r="AA1015810" s="7" t="s">
        <v>56</v>
      </c>
      <c r="AB1015810" s="7" t="s">
        <v>56</v>
      </c>
      <c r="AC1015810" s="7" t="s">
        <v>56</v>
      </c>
      <c r="AD1015810" s="7" t="s">
        <v>56</v>
      </c>
      <c r="AE1015810" s="7" t="s">
        <v>56</v>
      </c>
      <c r="AS1015810" s="13"/>
      <c r="BE1015810" s="13"/>
      <c r="BT1015810" s="13"/>
    </row>
    <row r="1015811" spans="1:90" x14ac:dyDescent="0.25">
      <c r="A1015811" s="1" t="s">
        <v>11</v>
      </c>
      <c r="AF1015811" s="7" t="s">
        <v>56</v>
      </c>
      <c r="AG1015811" s="13" t="s">
        <v>56</v>
      </c>
      <c r="AH1015811" s="7" t="s">
        <v>56</v>
      </c>
      <c r="AJ1015811" s="13" t="s">
        <v>56</v>
      </c>
      <c r="AN1015811" s="13"/>
      <c r="AP1015811" s="13" t="s">
        <v>56</v>
      </c>
      <c r="AQ1015811" s="13" t="s">
        <v>56</v>
      </c>
      <c r="AR1015811" s="13" t="s">
        <v>56</v>
      </c>
      <c r="AS1015811" s="7" t="s">
        <v>56</v>
      </c>
      <c r="AT1015811" s="7" t="s">
        <v>56</v>
      </c>
      <c r="AU1015811" s="13" t="s">
        <v>56</v>
      </c>
      <c r="AV1015811" s="13" t="s">
        <v>56</v>
      </c>
      <c r="AW1015811" s="13" t="s">
        <v>56</v>
      </c>
      <c r="AX1015811" s="13" t="s">
        <v>56</v>
      </c>
      <c r="BB1015811" s="13" t="s">
        <v>56</v>
      </c>
      <c r="BD1015811" s="13" t="s">
        <v>56</v>
      </c>
      <c r="BE1015811" s="13" t="s">
        <v>56</v>
      </c>
      <c r="BF1015811" s="13" t="s">
        <v>56</v>
      </c>
      <c r="BH1015811" s="7" t="s">
        <v>56</v>
      </c>
      <c r="BI1015811" s="13" t="s">
        <v>56</v>
      </c>
      <c r="BJ1015811" s="13" t="s">
        <v>56</v>
      </c>
      <c r="BK1015811" s="13" t="s">
        <v>56</v>
      </c>
      <c r="BM1015811" s="7" t="s">
        <v>56</v>
      </c>
      <c r="BN1015811" s="13" t="s">
        <v>56</v>
      </c>
      <c r="BO1015811" s="7" t="s">
        <v>56</v>
      </c>
      <c r="BP1015811" s="7" t="s">
        <v>56</v>
      </c>
      <c r="BQ1015811" s="7" t="s">
        <v>56</v>
      </c>
      <c r="BT1015811" s="13" t="s">
        <v>56</v>
      </c>
      <c r="BU1015811" s="13" t="s">
        <v>56</v>
      </c>
      <c r="BV1015811" s="13" t="s">
        <v>56</v>
      </c>
      <c r="BW1015811" s="13" t="s">
        <v>56</v>
      </c>
      <c r="BX1015811" s="13" t="s">
        <v>56</v>
      </c>
      <c r="BZ1015811" s="13" t="s">
        <v>56</v>
      </c>
      <c r="CA1015811" s="7" t="s">
        <v>56</v>
      </c>
      <c r="CB1015811" s="7" t="s">
        <v>56</v>
      </c>
      <c r="CC1015811" s="7" t="s">
        <v>56</v>
      </c>
      <c r="CD1015811" s="7" t="s">
        <v>56</v>
      </c>
      <c r="CE1015811" s="7" t="s">
        <v>56</v>
      </c>
      <c r="CF1015811" s="7" t="s">
        <v>56</v>
      </c>
      <c r="CG1015811" s="7" t="s">
        <v>56</v>
      </c>
      <c r="CH1015811" s="7" t="s">
        <v>56</v>
      </c>
      <c r="CI1015811" s="7" t="s">
        <v>56</v>
      </c>
      <c r="CJ1015811" s="7" t="s">
        <v>56</v>
      </c>
      <c r="CK1015811" s="7" t="s">
        <v>56</v>
      </c>
    </row>
    <row r="1015812" spans="1:90" x14ac:dyDescent="0.25">
      <c r="A1015812" s="16" t="s">
        <v>12</v>
      </c>
      <c r="C1015812" s="13"/>
      <c r="AF1015812" s="7" t="s">
        <v>56</v>
      </c>
      <c r="AG1015812" s="13" t="s">
        <v>56</v>
      </c>
      <c r="AH1015812" s="7" t="s">
        <v>56</v>
      </c>
      <c r="AI1015812" s="13" t="s">
        <v>56</v>
      </c>
      <c r="AJ1015812" s="13" t="s">
        <v>56</v>
      </c>
      <c r="AK1015812" s="13" t="s">
        <v>56</v>
      </c>
      <c r="AL1015812" s="13" t="s">
        <v>56</v>
      </c>
      <c r="AM1015812" s="13" t="s">
        <v>56</v>
      </c>
      <c r="AN1015812" s="13" t="s">
        <v>56</v>
      </c>
      <c r="AO1015812" s="13" t="s">
        <v>56</v>
      </c>
      <c r="AP1015812" s="13" t="s">
        <v>56</v>
      </c>
      <c r="AQ1015812" s="13" t="s">
        <v>56</v>
      </c>
      <c r="AR1015812" s="13" t="s">
        <v>56</v>
      </c>
      <c r="AS1015812" s="7" t="s">
        <v>56</v>
      </c>
      <c r="AT1015812" s="7" t="s">
        <v>56</v>
      </c>
      <c r="AU1015812" s="13" t="s">
        <v>56</v>
      </c>
      <c r="AV1015812" s="13" t="s">
        <v>56</v>
      </c>
      <c r="AW1015812" s="13" t="s">
        <v>56</v>
      </c>
      <c r="AX1015812" s="13" t="s">
        <v>56</v>
      </c>
      <c r="AY1015812" s="13" t="s">
        <v>56</v>
      </c>
      <c r="AZ1015812" s="13" t="s">
        <v>56</v>
      </c>
      <c r="BA1015812" s="13" t="s">
        <v>56</v>
      </c>
      <c r="BB1015812" s="13" t="s">
        <v>56</v>
      </c>
      <c r="BC1015812" s="13" t="s">
        <v>56</v>
      </c>
      <c r="BD1015812" s="13" t="s">
        <v>56</v>
      </c>
      <c r="BE1015812" s="13" t="s">
        <v>56</v>
      </c>
      <c r="BF1015812" s="13" t="s">
        <v>56</v>
      </c>
      <c r="BG1015812" s="13" t="s">
        <v>56</v>
      </c>
      <c r="BH1015812" s="7" t="s">
        <v>56</v>
      </c>
      <c r="BI1015812" s="13" t="s">
        <v>56</v>
      </c>
      <c r="BJ1015812" s="13" t="s">
        <v>56</v>
      </c>
      <c r="BK1015812" s="13" t="s">
        <v>56</v>
      </c>
      <c r="BL1015812" s="13" t="s">
        <v>56</v>
      </c>
      <c r="BM1015812" s="7" t="s">
        <v>56</v>
      </c>
      <c r="BN1015812" s="13" t="s">
        <v>56</v>
      </c>
      <c r="BO1015812" s="13" t="s">
        <v>56</v>
      </c>
      <c r="BP1015812" s="7" t="s">
        <v>56</v>
      </c>
      <c r="BQ1015812" s="7" t="s">
        <v>56</v>
      </c>
      <c r="BR1015812" s="13" t="s">
        <v>56</v>
      </c>
      <c r="BS1015812" s="13" t="s">
        <v>56</v>
      </c>
      <c r="BT1015812" s="13" t="s">
        <v>56</v>
      </c>
      <c r="BU1015812" s="13" t="s">
        <v>56</v>
      </c>
      <c r="BV1015812" s="13" t="s">
        <v>56</v>
      </c>
      <c r="BW1015812" s="13" t="s">
        <v>56</v>
      </c>
      <c r="BX1015812" s="13" t="s">
        <v>56</v>
      </c>
      <c r="BY1015812" s="7" t="s">
        <v>56</v>
      </c>
      <c r="CA1015812" s="7" t="s">
        <v>56</v>
      </c>
      <c r="CB1015812" s="7" t="s">
        <v>56</v>
      </c>
      <c r="CC1015812" s="7" t="s">
        <v>56</v>
      </c>
      <c r="CE1015812" s="7" t="s">
        <v>56</v>
      </c>
      <c r="CG1015812" s="7" t="s">
        <v>56</v>
      </c>
      <c r="CH1015812" s="7" t="s">
        <v>56</v>
      </c>
      <c r="CI1015812" s="7" t="s">
        <v>56</v>
      </c>
      <c r="CK1015812" s="7" t="s">
        <v>56</v>
      </c>
      <c r="CL1015812" s="7" t="s">
        <v>56</v>
      </c>
    </row>
    <row r="1015813" spans="1:90" x14ac:dyDescent="0.25">
      <c r="A1015813" s="7" t="s">
        <v>13</v>
      </c>
      <c r="AF1015813" s="7">
        <v>1</v>
      </c>
      <c r="AG1015813" s="7">
        <v>1</v>
      </c>
      <c r="AH1015813" s="7">
        <v>1</v>
      </c>
      <c r="AI1015813" s="7">
        <v>2</v>
      </c>
      <c r="AJ1015813" s="13">
        <v>1</v>
      </c>
      <c r="AL1015813" s="7">
        <v>2</v>
      </c>
      <c r="AN1015813" s="7">
        <v>2</v>
      </c>
      <c r="AP1015813" s="7">
        <v>1</v>
      </c>
      <c r="AT1015813" s="7">
        <v>1</v>
      </c>
      <c r="AU1015813" s="7">
        <v>1</v>
      </c>
      <c r="AV1015813" s="7">
        <v>1</v>
      </c>
      <c r="AW1015813" s="7">
        <v>1</v>
      </c>
      <c r="AX1015813" s="7">
        <v>2</v>
      </c>
      <c r="AY1015813" s="7">
        <v>2</v>
      </c>
      <c r="AZ1015813" s="7">
        <v>1</v>
      </c>
      <c r="BB1015813" s="7">
        <v>1</v>
      </c>
      <c r="BC1015813" s="7">
        <v>2</v>
      </c>
      <c r="BD1015813" s="13" t="s">
        <v>157</v>
      </c>
      <c r="BF1015813" s="7">
        <v>1</v>
      </c>
      <c r="BG1015813" s="7">
        <v>2</v>
      </c>
      <c r="BI1015813" s="7">
        <v>1</v>
      </c>
      <c r="BM1015813" s="7">
        <v>2</v>
      </c>
      <c r="BP1015813" s="7">
        <v>1</v>
      </c>
      <c r="BQ1015813" s="7">
        <v>1</v>
      </c>
      <c r="BR1015813" s="13">
        <v>2</v>
      </c>
      <c r="BS1015813" s="7">
        <v>1</v>
      </c>
      <c r="BU1015813" s="7">
        <v>1</v>
      </c>
      <c r="BW1015813" s="7">
        <v>1</v>
      </c>
      <c r="BX1015813" s="7">
        <v>3</v>
      </c>
      <c r="BY1015813" s="7">
        <v>1</v>
      </c>
      <c r="CA1015813" s="7">
        <v>1</v>
      </c>
      <c r="CB1015813" s="7">
        <v>1</v>
      </c>
      <c r="CG1015813" s="7">
        <v>1</v>
      </c>
      <c r="CH1015813" s="7">
        <v>1</v>
      </c>
      <c r="CI1015813" s="7">
        <v>2</v>
      </c>
      <c r="CK1015813" s="7">
        <v>1</v>
      </c>
    </row>
    <row r="1015814" spans="1:90" x14ac:dyDescent="0.25">
      <c r="A1015814" s="7" t="s">
        <v>14</v>
      </c>
      <c r="AF1015814" s="13" t="s">
        <v>122</v>
      </c>
      <c r="AH1015814" s="7" t="s">
        <v>126</v>
      </c>
      <c r="AI1015814" s="7">
        <v>4</v>
      </c>
      <c r="AJ1015814" s="7">
        <v>1</v>
      </c>
      <c r="AK1015814" s="7">
        <v>2</v>
      </c>
      <c r="AL1015814" s="13">
        <v>3</v>
      </c>
      <c r="AM1015814" s="7">
        <v>4</v>
      </c>
      <c r="AN1015814" s="13" t="s">
        <v>137</v>
      </c>
      <c r="AO1015814" s="7">
        <v>4</v>
      </c>
      <c r="AQ1015814" s="13" t="s">
        <v>141</v>
      </c>
      <c r="AR1015814" s="13" t="s">
        <v>141</v>
      </c>
      <c r="AS1015814" s="7" t="s">
        <v>141</v>
      </c>
      <c r="AT1015814" s="7">
        <v>1</v>
      </c>
      <c r="AU1015814" s="13" t="s">
        <v>141</v>
      </c>
      <c r="AV1015814" s="13" t="s">
        <v>141</v>
      </c>
      <c r="AW1015814" s="13" t="s">
        <v>141</v>
      </c>
      <c r="AX1015814" s="13" t="s">
        <v>141</v>
      </c>
      <c r="AY1015814" s="7" t="s">
        <v>157</v>
      </c>
      <c r="BA1015814" s="7">
        <v>1</v>
      </c>
      <c r="BE1015814" s="13" t="s">
        <v>141</v>
      </c>
      <c r="BG1015814" s="7">
        <v>9</v>
      </c>
      <c r="BH1015814" s="13" t="s">
        <v>141</v>
      </c>
      <c r="BJ1015814" s="13" t="s">
        <v>141</v>
      </c>
      <c r="BK1015814" s="13" t="s">
        <v>141</v>
      </c>
      <c r="BL1015814" s="7">
        <v>2</v>
      </c>
      <c r="BN1015814" s="13" t="s">
        <v>141</v>
      </c>
      <c r="BO1015814" s="7">
        <v>1</v>
      </c>
      <c r="BP1015814" s="13" t="s">
        <v>141</v>
      </c>
      <c r="BQ1015814" s="7">
        <v>1</v>
      </c>
      <c r="BR1015814" s="13" t="s">
        <v>141</v>
      </c>
      <c r="BS1015814" s="7">
        <v>6</v>
      </c>
      <c r="BV1015814" s="7">
        <v>1</v>
      </c>
      <c r="BW1015814" s="13" t="s">
        <v>141</v>
      </c>
      <c r="BX1015814" s="13" t="s">
        <v>141</v>
      </c>
      <c r="BY1015814" s="7">
        <v>4</v>
      </c>
      <c r="BZ1015814" s="7">
        <v>1</v>
      </c>
      <c r="CC1015814" s="7">
        <v>2</v>
      </c>
      <c r="CD1015814" s="7">
        <v>1</v>
      </c>
      <c r="CE1015814" s="7">
        <v>1</v>
      </c>
      <c r="CG1015814" s="7" t="s">
        <v>141</v>
      </c>
      <c r="CH1015814" s="7">
        <v>1</v>
      </c>
      <c r="CI1015814" s="7">
        <v>3</v>
      </c>
      <c r="CJ1015814" s="7" t="s">
        <v>141</v>
      </c>
      <c r="CK1015814" s="7">
        <v>1</v>
      </c>
      <c r="CL1015814" s="7">
        <v>6</v>
      </c>
    </row>
    <row r="1015815" spans="1:90" x14ac:dyDescent="0.25">
      <c r="A1015815" s="7" t="s">
        <v>15</v>
      </c>
      <c r="AF1015815" s="7">
        <v>1</v>
      </c>
      <c r="AG1015815" s="7">
        <f>AG1015813+AG1015814</f>
        <v>1</v>
      </c>
      <c r="AH1015815" s="7">
        <v>2</v>
      </c>
      <c r="AI1015815" s="7">
        <f>AI1015813+AI1015814</f>
        <v>6</v>
      </c>
      <c r="AJ1015815" s="7">
        <f>AJ1015813+AJ1015814</f>
        <v>2</v>
      </c>
      <c r="AK1015815" s="7">
        <f>AK1015813+AK1015814</f>
        <v>2</v>
      </c>
      <c r="AL1015815" s="7">
        <f>AL1015813+AL1015814</f>
        <v>5</v>
      </c>
      <c r="AM1015815" s="7">
        <f>AM1015813+AM1015814</f>
        <v>4</v>
      </c>
      <c r="AN1015815" s="7">
        <v>10</v>
      </c>
      <c r="AO1015815" s="7">
        <f>AO1015813+AO1015814</f>
        <v>4</v>
      </c>
      <c r="AP1015815" s="7">
        <f>AP1015813+AP1015814</f>
        <v>1</v>
      </c>
      <c r="AQ1015815" s="7">
        <v>1</v>
      </c>
      <c r="AR1015815" s="7">
        <v>1</v>
      </c>
      <c r="AS1015815" s="7">
        <v>1</v>
      </c>
      <c r="AT1015815" s="7">
        <f>AT1015813+AT1015814</f>
        <v>2</v>
      </c>
      <c r="AU1015815" s="7">
        <v>2</v>
      </c>
      <c r="AV1015815" s="7">
        <v>2</v>
      </c>
      <c r="AW1015815" s="7">
        <v>2</v>
      </c>
      <c r="AX1015815" s="7">
        <v>3</v>
      </c>
      <c r="AY1015815" s="7">
        <v>4</v>
      </c>
      <c r="AZ1015815" s="7">
        <f>AZ1015813+AZ1015814</f>
        <v>1</v>
      </c>
      <c r="BA1015815" s="7">
        <f>BA1015813+BA1015814</f>
        <v>1</v>
      </c>
      <c r="BB1015815" s="7">
        <f>BB1015813+BB1015814</f>
        <v>1</v>
      </c>
      <c r="BC1015815" s="7">
        <f>BC1015813+BC1015814</f>
        <v>2</v>
      </c>
      <c r="BD1015815" s="7">
        <v>2</v>
      </c>
      <c r="BE1015815" s="7">
        <v>1</v>
      </c>
      <c r="BF1015815" s="7">
        <f>BF1015813+BF1015814</f>
        <v>1</v>
      </c>
      <c r="BG1015815" s="7">
        <f>BG1015813+BG1015814</f>
        <v>11</v>
      </c>
      <c r="BH1015815" s="7">
        <v>1</v>
      </c>
      <c r="BI1015815" s="7">
        <f>BI1015813+BI1015814</f>
        <v>1</v>
      </c>
      <c r="BJ1015815" s="7">
        <v>1</v>
      </c>
      <c r="BK1015815" s="7">
        <v>1</v>
      </c>
      <c r="BL1015815" s="7">
        <f>BL1015813+BL1015814</f>
        <v>2</v>
      </c>
      <c r="BM1015815" s="7">
        <f>BM1015813+BM1015814</f>
        <v>2</v>
      </c>
      <c r="BN1015815" s="7">
        <v>1</v>
      </c>
      <c r="BO1015815" s="7">
        <f>BO1015813+BO1015814</f>
        <v>1</v>
      </c>
      <c r="BP1015815" s="7">
        <v>2</v>
      </c>
      <c r="BQ1015815" s="7">
        <f>BQ1015813+BQ1015814</f>
        <v>2</v>
      </c>
      <c r="BR1015815" s="7">
        <v>3</v>
      </c>
      <c r="BS1015815" s="7">
        <f>BS1015813+BS1015814</f>
        <v>7</v>
      </c>
      <c r="BU1015815" s="7">
        <f>BU1015813+BU1015814</f>
        <v>1</v>
      </c>
      <c r="BV1015815" s="7">
        <f>BV1015813+BV1015814</f>
        <v>1</v>
      </c>
      <c r="BW1015815" s="7">
        <v>2</v>
      </c>
      <c r="BX1015815" s="7">
        <v>4</v>
      </c>
      <c r="BY1015815" s="7">
        <v>5</v>
      </c>
      <c r="BZ1015815" s="7">
        <v>1</v>
      </c>
      <c r="CA1015815" s="7">
        <v>1</v>
      </c>
      <c r="CB1015815" s="7">
        <v>1</v>
      </c>
      <c r="CC1015815" s="7">
        <v>2</v>
      </c>
      <c r="CD1015815" s="7">
        <v>1</v>
      </c>
      <c r="CE1015815" s="7">
        <v>1</v>
      </c>
      <c r="CG1015815" s="7">
        <v>2</v>
      </c>
      <c r="CH1015815" s="7">
        <v>2</v>
      </c>
      <c r="CI1015815" s="7">
        <v>5</v>
      </c>
      <c r="CJ1015815" s="7">
        <v>1</v>
      </c>
      <c r="CK1015815" s="7">
        <v>2</v>
      </c>
      <c r="CL1015815" s="7">
        <v>6</v>
      </c>
    </row>
    <row r="1015816" spans="1:90" x14ac:dyDescent="0.25">
      <c r="A1015816" s="1" t="s">
        <v>16</v>
      </c>
      <c r="AF1015816" s="13" t="s">
        <v>56</v>
      </c>
      <c r="AH1015816" s="7" t="s">
        <v>56</v>
      </c>
      <c r="AI1015816" s="13" t="s">
        <v>56</v>
      </c>
      <c r="AJ1015816" s="13" t="s">
        <v>56</v>
      </c>
      <c r="AK1015816" s="13" t="s">
        <v>56</v>
      </c>
      <c r="AL1015816" s="13" t="s">
        <v>56</v>
      </c>
      <c r="AN1015816" s="13" t="s">
        <v>56</v>
      </c>
      <c r="AT1015816" s="13" t="s">
        <v>56</v>
      </c>
      <c r="AU1015816" s="13" t="s">
        <v>56</v>
      </c>
      <c r="AV1015816" s="13" t="s">
        <v>56</v>
      </c>
      <c r="AW1015816" s="13" t="s">
        <v>56</v>
      </c>
      <c r="AX1015816" s="13" t="s">
        <v>56</v>
      </c>
      <c r="AY1015816" s="13" t="s">
        <v>56</v>
      </c>
      <c r="BG1015816" s="13" t="s">
        <v>56</v>
      </c>
      <c r="BP1015816" s="13" t="s">
        <v>56</v>
      </c>
      <c r="BQ1015816" s="7" t="s">
        <v>56</v>
      </c>
      <c r="BR1015816" s="7" t="s">
        <v>56</v>
      </c>
      <c r="BS1015816" s="7" t="s">
        <v>56</v>
      </c>
      <c r="BW1015816" s="13" t="s">
        <v>56</v>
      </c>
      <c r="BX1015816" s="13" t="s">
        <v>56</v>
      </c>
      <c r="BY1015816" s="7" t="s">
        <v>56</v>
      </c>
      <c r="CG1015816" s="7" t="s">
        <v>56</v>
      </c>
      <c r="CH1015816" s="7" t="s">
        <v>56</v>
      </c>
      <c r="CI1015816" s="7" t="s">
        <v>56</v>
      </c>
      <c r="CK1015816" s="7" t="s">
        <v>56</v>
      </c>
    </row>
    <row r="1015817" spans="1:90" x14ac:dyDescent="0.25">
      <c r="A1015817" s="16" t="s">
        <v>17</v>
      </c>
      <c r="AF1015817" s="13"/>
      <c r="AI1015817" s="13"/>
      <c r="AJ1015817" s="13"/>
      <c r="AK1015817" s="13"/>
      <c r="AL1015817" s="13"/>
      <c r="AN1015817" s="13"/>
      <c r="AT1015817" s="13"/>
      <c r="AU1015817" s="13"/>
      <c r="AV1015817" s="13"/>
      <c r="AW1015817" s="13"/>
      <c r="AX1015817" s="13"/>
      <c r="AY1015817" s="13"/>
      <c r="BG1015817" s="13"/>
      <c r="BP1015817" s="13">
        <v>1</v>
      </c>
    </row>
    <row r="1015818" spans="1:90" x14ac:dyDescent="0.25">
      <c r="A1015818" s="16" t="s">
        <v>18</v>
      </c>
      <c r="AF1015818" s="13"/>
      <c r="AI1015818" s="13"/>
      <c r="AJ1015818" s="13"/>
      <c r="AK1015818" s="13"/>
      <c r="AL1015818" s="13"/>
      <c r="AN1015818" s="13"/>
      <c r="AT1015818" s="13"/>
      <c r="AU1015818" s="13"/>
      <c r="AV1015818" s="13"/>
      <c r="AW1015818" s="13"/>
      <c r="AX1015818" s="13"/>
      <c r="AY1015818" s="13"/>
      <c r="AZ1015818" s="7">
        <v>429</v>
      </c>
    </row>
    <row r="1015819" spans="1:90" x14ac:dyDescent="0.25">
      <c r="A1015819" s="1" t="s">
        <v>19</v>
      </c>
      <c r="AI1015819" s="7">
        <v>1</v>
      </c>
      <c r="AY1015819" s="7">
        <v>1</v>
      </c>
      <c r="BC1015819" s="7">
        <v>1</v>
      </c>
    </row>
    <row r="1015820" spans="1:90" x14ac:dyDescent="0.25">
      <c r="A1015820" s="16" t="s">
        <v>20</v>
      </c>
      <c r="AF1015820" s="13"/>
      <c r="AI1015820" s="13"/>
      <c r="AJ1015820" s="13"/>
      <c r="AK1015820" s="13"/>
      <c r="AL1015820" s="13"/>
      <c r="AN1015820" s="13"/>
      <c r="AT1015820" s="13"/>
      <c r="AU1015820" s="13"/>
      <c r="AV1015820" s="13"/>
      <c r="AW1015820" s="13"/>
      <c r="AX1015820" s="13"/>
      <c r="AY1015820" s="13"/>
      <c r="BB1015820" s="7">
        <v>2</v>
      </c>
    </row>
    <row r="1015821" spans="1:90" x14ac:dyDescent="0.25">
      <c r="A1015821" s="1" t="s">
        <v>21</v>
      </c>
      <c r="AH1015821" s="7">
        <v>1</v>
      </c>
      <c r="AT1015821" s="7">
        <v>1</v>
      </c>
    </row>
    <row r="1015822" spans="1:90" x14ac:dyDescent="0.25">
      <c r="A1015822" s="1" t="s">
        <v>22</v>
      </c>
      <c r="BG1015822" s="7">
        <v>27</v>
      </c>
      <c r="BR1015822" s="7">
        <v>1</v>
      </c>
      <c r="BX1015822" s="7">
        <v>1</v>
      </c>
    </row>
    <row r="1015823" spans="1:90" x14ac:dyDescent="0.25">
      <c r="A1015823" s="17" t="s">
        <v>48</v>
      </c>
      <c r="AJ1015823" s="7">
        <v>1</v>
      </c>
      <c r="AV1015823" s="7">
        <v>1</v>
      </c>
      <c r="BF1015823" s="7">
        <v>1</v>
      </c>
      <c r="CI1015823" s="7">
        <v>1</v>
      </c>
    </row>
    <row r="1015824" spans="1:90" x14ac:dyDescent="0.25">
      <c r="A1015824" s="16" t="s">
        <v>23</v>
      </c>
      <c r="AI1015824" s="7">
        <v>4</v>
      </c>
      <c r="AL1015824" s="13">
        <v>3</v>
      </c>
      <c r="AP1015824" s="7">
        <v>1</v>
      </c>
      <c r="AU1015824" s="7">
        <v>1</v>
      </c>
      <c r="AW1015824" s="7">
        <v>1</v>
      </c>
      <c r="AX1015824" s="7">
        <v>1</v>
      </c>
      <c r="AY1015824" s="7">
        <v>1</v>
      </c>
      <c r="BC1015824" s="7">
        <v>36</v>
      </c>
      <c r="BD1015824" s="7">
        <v>1</v>
      </c>
      <c r="BG1015824" s="7">
        <v>4</v>
      </c>
      <c r="BI1015824" s="7">
        <v>1</v>
      </c>
      <c r="BM1015824" s="7">
        <v>2</v>
      </c>
      <c r="BQ1015824" s="7">
        <v>1</v>
      </c>
      <c r="BR1015824" s="7">
        <v>34</v>
      </c>
      <c r="BS1015824" s="7">
        <v>10</v>
      </c>
      <c r="BU1015824" s="7">
        <v>2</v>
      </c>
      <c r="BW1015824" s="7">
        <v>9</v>
      </c>
      <c r="BX1015824" s="7">
        <v>2</v>
      </c>
      <c r="BY1015824" s="7">
        <v>4</v>
      </c>
      <c r="CB1015824" s="7">
        <v>9</v>
      </c>
      <c r="CG1015824" s="7">
        <v>4</v>
      </c>
      <c r="CH1015824" s="7">
        <v>2</v>
      </c>
      <c r="CK1015824" s="7">
        <v>9</v>
      </c>
    </row>
    <row r="1015825" spans="1:90" x14ac:dyDescent="0.25">
      <c r="A1015825" s="17" t="s">
        <v>211</v>
      </c>
      <c r="AL1015825" s="13"/>
      <c r="BD1015825" s="7">
        <v>1</v>
      </c>
      <c r="CA1015825" s="7">
        <v>1</v>
      </c>
    </row>
    <row r="1015826" spans="1:90" x14ac:dyDescent="0.25">
      <c r="A1015826" s="1" t="s">
        <v>24</v>
      </c>
      <c r="AF1015826" s="7">
        <v>2</v>
      </c>
      <c r="AG1015826" s="7">
        <v>3</v>
      </c>
      <c r="AL1015826" s="7">
        <v>1</v>
      </c>
      <c r="AN1015826" s="7">
        <v>2</v>
      </c>
      <c r="AX1015826" s="7">
        <v>1</v>
      </c>
    </row>
    <row r="1015827" spans="1:90" x14ac:dyDescent="0.25">
      <c r="A1015827" s="1" t="s">
        <v>25</v>
      </c>
      <c r="AN1015827" s="7">
        <v>1</v>
      </c>
      <c r="BM1015827" s="7">
        <v>2</v>
      </c>
      <c r="BX1015827" s="7">
        <v>1</v>
      </c>
    </row>
    <row r="1015828" spans="1:90" x14ac:dyDescent="0.25">
      <c r="A1015828" s="17" t="s">
        <v>49</v>
      </c>
      <c r="AF1015828" s="7">
        <v>3</v>
      </c>
      <c r="AL1015828" s="7">
        <v>797</v>
      </c>
      <c r="AM1015828" s="7">
        <v>11</v>
      </c>
      <c r="AN1015828" s="7">
        <v>11</v>
      </c>
      <c r="AR1015828" s="7">
        <v>999999999</v>
      </c>
      <c r="AS1015828" s="7">
        <v>999999999</v>
      </c>
      <c r="AT1015828" s="7">
        <v>11</v>
      </c>
      <c r="AU1015828" s="7">
        <v>4</v>
      </c>
      <c r="AV1015828" s="7">
        <v>3</v>
      </c>
      <c r="AW1015828" s="7">
        <v>2</v>
      </c>
      <c r="AX1015828" s="7">
        <v>1</v>
      </c>
      <c r="BE1015828" s="7">
        <v>3</v>
      </c>
      <c r="BG1015828" s="7">
        <v>75</v>
      </c>
      <c r="BH1015828" s="7">
        <v>1</v>
      </c>
      <c r="BJ1015828" s="7">
        <v>1</v>
      </c>
      <c r="BK1015828" s="7">
        <v>94</v>
      </c>
      <c r="BL1015828" s="7">
        <v>638</v>
      </c>
      <c r="BN1015828" s="7">
        <v>1</v>
      </c>
      <c r="BP1015828" s="7">
        <v>25</v>
      </c>
      <c r="BR1015828" s="7">
        <v>14</v>
      </c>
      <c r="BT1015828" s="7">
        <v>2</v>
      </c>
      <c r="BV1015828" s="7">
        <v>1</v>
      </c>
      <c r="BW1015828" s="7">
        <v>4</v>
      </c>
      <c r="BX1015828" s="7">
        <v>11</v>
      </c>
      <c r="BY1015828" s="7">
        <v>32</v>
      </c>
      <c r="BZ1015828" s="7">
        <v>1</v>
      </c>
      <c r="CC1015828" s="7">
        <v>7</v>
      </c>
      <c r="CD1015828" s="7">
        <v>6</v>
      </c>
      <c r="CE1015828" s="7">
        <v>20</v>
      </c>
      <c r="CF1015828" s="7">
        <v>2</v>
      </c>
      <c r="CG1015828" s="7">
        <v>5</v>
      </c>
      <c r="CH1015828" s="7">
        <v>7</v>
      </c>
      <c r="CI1015828" s="7">
        <v>66</v>
      </c>
      <c r="CJ1015828" s="7">
        <v>3</v>
      </c>
      <c r="CK1015828" s="7">
        <v>1</v>
      </c>
      <c r="CL1015828" s="7">
        <v>1696</v>
      </c>
    </row>
    <row r="1015829" spans="1:90" x14ac:dyDescent="0.25">
      <c r="A1015829" s="17" t="s">
        <v>50</v>
      </c>
      <c r="AY1015829" s="7">
        <v>5</v>
      </c>
      <c r="CE1015829" s="7">
        <v>1</v>
      </c>
      <c r="CH1015829" s="7">
        <v>5</v>
      </c>
      <c r="CL1015829" s="7">
        <v>178</v>
      </c>
    </row>
    <row r="1015830" spans="1:90" x14ac:dyDescent="0.25">
      <c r="A1015830" s="1" t="s">
        <v>26</v>
      </c>
      <c r="BG1015830" s="7">
        <v>2</v>
      </c>
      <c r="BV1015830" s="7">
        <v>6</v>
      </c>
      <c r="BY1015830" s="7">
        <v>15</v>
      </c>
      <c r="CL1015830" s="7">
        <v>1</v>
      </c>
    </row>
    <row r="1015831" spans="1:90" x14ac:dyDescent="0.25">
      <c r="A1015831" s="16" t="s">
        <v>27</v>
      </c>
      <c r="BG1015831" s="7">
        <v>18</v>
      </c>
      <c r="BS1015831" s="7">
        <v>2</v>
      </c>
    </row>
    <row r="1015832" spans="1:90" x14ac:dyDescent="0.25">
      <c r="A1015832" s="16" t="s">
        <v>28</v>
      </c>
      <c r="BA1015832" s="7">
        <v>1933</v>
      </c>
      <c r="BG1015832" s="7">
        <v>4</v>
      </c>
      <c r="BL1015832" s="7">
        <v>59</v>
      </c>
      <c r="BO1015832" s="7">
        <v>5</v>
      </c>
      <c r="CH1015832" s="7">
        <v>5</v>
      </c>
      <c r="CI1015832" s="7">
        <v>1</v>
      </c>
      <c r="CL1015832" s="7">
        <v>161</v>
      </c>
    </row>
    <row r="1015833" spans="1:90" x14ac:dyDescent="0.25">
      <c r="A1015833" s="16" t="s">
        <v>29</v>
      </c>
      <c r="AN1015833" s="13">
        <v>2</v>
      </c>
    </row>
    <row r="1015834" spans="1:90" x14ac:dyDescent="0.25">
      <c r="A1015834" s="1" t="s">
        <v>30</v>
      </c>
      <c r="AI1015834" s="7">
        <v>1</v>
      </c>
      <c r="AY1015834" s="7">
        <v>96</v>
      </c>
      <c r="BG1015834" s="7">
        <v>27</v>
      </c>
      <c r="BY1015834" s="7">
        <v>17</v>
      </c>
    </row>
    <row r="1015835" spans="1:90" x14ac:dyDescent="0.25">
      <c r="A1015835" s="17" t="s">
        <v>51</v>
      </c>
      <c r="AO1015835" s="7">
        <v>2</v>
      </c>
      <c r="AT1015835" s="7">
        <v>8</v>
      </c>
      <c r="AY1015835" s="7">
        <v>24</v>
      </c>
      <c r="BG1015835" s="7">
        <v>3</v>
      </c>
      <c r="BY1015835" s="7">
        <v>4</v>
      </c>
    </row>
    <row r="1015836" spans="1:90" x14ac:dyDescent="0.25">
      <c r="A1015836" s="16" t="s">
        <v>31</v>
      </c>
      <c r="AJ1015836" s="7">
        <v>3</v>
      </c>
      <c r="AL1015836" s="13">
        <v>109</v>
      </c>
      <c r="AM1015836" s="7">
        <v>6</v>
      </c>
      <c r="AN1015836" s="7">
        <v>25</v>
      </c>
      <c r="AO1015836" s="7">
        <v>10</v>
      </c>
      <c r="BG1015836" s="7">
        <v>3</v>
      </c>
      <c r="BS1015836" s="7">
        <v>4</v>
      </c>
      <c r="CC1015836" s="7">
        <v>4</v>
      </c>
      <c r="CI1015836" s="7">
        <v>2</v>
      </c>
      <c r="CL1015836" s="7">
        <v>3</v>
      </c>
    </row>
    <row r="1015837" spans="1:90" x14ac:dyDescent="0.25">
      <c r="A1015837" s="16" t="s">
        <v>32</v>
      </c>
    </row>
    <row r="1015838" spans="1:90" x14ac:dyDescent="0.25">
      <c r="A1015838" s="16" t="s">
        <v>33</v>
      </c>
      <c r="BG1015838" s="7">
        <v>2</v>
      </c>
      <c r="BL1015838" s="7">
        <v>2</v>
      </c>
      <c r="BS1015838" s="7">
        <v>4</v>
      </c>
    </row>
    <row r="1015839" spans="1:90" x14ac:dyDescent="0.25">
      <c r="A1015839" s="1" t="s">
        <v>34</v>
      </c>
      <c r="AI1015839" s="7">
        <v>73</v>
      </c>
    </row>
    <row r="1015840" spans="1:90" x14ac:dyDescent="0.25">
      <c r="A1015840" s="16" t="s">
        <v>35</v>
      </c>
      <c r="AK1015840" s="7">
        <v>15</v>
      </c>
      <c r="AL1015840" s="13">
        <v>72</v>
      </c>
      <c r="AM1015840" s="7">
        <v>7</v>
      </c>
      <c r="AN1015840" s="7">
        <v>1</v>
      </c>
      <c r="AO1015840" s="7">
        <v>10</v>
      </c>
      <c r="BG1015840" s="7">
        <v>2</v>
      </c>
      <c r="BS1015840" s="7">
        <v>12</v>
      </c>
      <c r="CC1015840" s="7">
        <v>4</v>
      </c>
      <c r="CE1015840" s="7">
        <v>1</v>
      </c>
    </row>
    <row r="1015841" spans="1:90" x14ac:dyDescent="0.25">
      <c r="A1015841" s="1" t="s">
        <v>36</v>
      </c>
      <c r="AL1015841" s="7">
        <v>9</v>
      </c>
      <c r="AM1015841" s="7">
        <v>2</v>
      </c>
      <c r="AN1015841" s="7">
        <v>3</v>
      </c>
      <c r="AO1015841" s="7">
        <v>5</v>
      </c>
      <c r="BQ1015841" s="7">
        <v>1</v>
      </c>
    </row>
    <row r="1015842" spans="1:90" x14ac:dyDescent="0.25">
      <c r="A1015842" s="1" t="s">
        <v>37</v>
      </c>
      <c r="BS1015842" s="7">
        <v>34</v>
      </c>
    </row>
    <row r="1015843" spans="1:90" x14ac:dyDescent="0.25">
      <c r="A1015843" s="1" t="s">
        <v>38</v>
      </c>
      <c r="AI1015843" s="7">
        <v>1</v>
      </c>
    </row>
    <row r="1015844" spans="1:90" x14ac:dyDescent="0.25">
      <c r="A1015844" s="1" t="s">
        <v>39</v>
      </c>
      <c r="AI1015844" s="7">
        <v>1</v>
      </c>
      <c r="CL1015844" s="7">
        <v>1</v>
      </c>
    </row>
    <row r="1015845" spans="1:90" x14ac:dyDescent="0.25">
      <c r="A1015845" s="1" t="s">
        <v>40</v>
      </c>
      <c r="AK1015845" s="13">
        <v>1</v>
      </c>
    </row>
    <row r="1015846" spans="1:90" x14ac:dyDescent="0.25">
      <c r="A1015846" s="1" t="s">
        <v>41</v>
      </c>
      <c r="AN1015846" s="7">
        <v>2</v>
      </c>
      <c r="CI1015846" s="7">
        <v>2</v>
      </c>
      <c r="CL1015846" s="7">
        <v>1</v>
      </c>
    </row>
    <row r="1015847" spans="1:90" x14ac:dyDescent="0.25">
      <c r="A1015847" s="1" t="s">
        <v>42</v>
      </c>
      <c r="AN1015847" s="7">
        <v>3</v>
      </c>
      <c r="BS1015847" s="7">
        <v>2</v>
      </c>
    </row>
    <row r="1015848" spans="1:90" x14ac:dyDescent="0.25">
      <c r="A1015848" s="17" t="s">
        <v>52</v>
      </c>
      <c r="AN1015848" s="7">
        <v>1</v>
      </c>
      <c r="BG1015848" s="7">
        <v>2</v>
      </c>
      <c r="CL1015848" s="7">
        <v>11</v>
      </c>
    </row>
    <row r="1015849" spans="1:90" x14ac:dyDescent="0.25">
      <c r="A1015849" s="1" t="s">
        <v>43</v>
      </c>
      <c r="BG1015849" s="7">
        <v>1</v>
      </c>
    </row>
    <row r="1015850" spans="1:90" x14ac:dyDescent="0.25">
      <c r="A1015850" s="17" t="s">
        <v>53</v>
      </c>
      <c r="AN1015850" s="7">
        <v>16</v>
      </c>
    </row>
    <row r="1015851" spans="1:90" x14ac:dyDescent="0.25">
      <c r="A1015851" s="1" t="s">
        <v>44</v>
      </c>
      <c r="AM1015851" s="7">
        <v>2</v>
      </c>
      <c r="AO1015851" s="7">
        <v>8</v>
      </c>
    </row>
    <row r="1015852" spans="1:90" x14ac:dyDescent="0.25">
      <c r="A1015852" s="1" t="s">
        <v>45</v>
      </c>
      <c r="BG1015852" s="7">
        <v>3</v>
      </c>
    </row>
    <row r="1015853" spans="1:90" x14ac:dyDescent="0.25">
      <c r="A1015853" s="1" t="s">
        <v>46</v>
      </c>
      <c r="BY1015853" s="7">
        <v>4</v>
      </c>
    </row>
    <row r="1015854" spans="1:90" x14ac:dyDescent="0.25">
      <c r="A1015854" s="16" t="s">
        <v>47</v>
      </c>
      <c r="AK1015854" s="13" t="s">
        <v>132</v>
      </c>
      <c r="AL1015854" s="13" t="s">
        <v>134</v>
      </c>
      <c r="AQ1015854" s="13" t="s">
        <v>142</v>
      </c>
      <c r="AR1015854" s="13"/>
      <c r="AS1015854" s="7" t="s">
        <v>146</v>
      </c>
      <c r="AZ1015854" s="7" t="s">
        <v>159</v>
      </c>
      <c r="CF1015854" s="7" t="s">
        <v>199</v>
      </c>
      <c r="CI1015854" s="7" t="s">
        <v>205</v>
      </c>
    </row>
    <row r="1032184" spans="1:90" x14ac:dyDescent="0.25">
      <c r="A1032184" s="1" t="s">
        <v>0</v>
      </c>
      <c r="B1032184" s="13" t="s">
        <v>67</v>
      </c>
      <c r="C1032184" s="7" t="s">
        <v>71</v>
      </c>
      <c r="D1032184" s="7" t="s">
        <v>73</v>
      </c>
      <c r="E1032184" s="7" t="s">
        <v>77</v>
      </c>
      <c r="F1032184" s="7" t="s">
        <v>79</v>
      </c>
      <c r="G1032184" s="7" t="s">
        <v>81</v>
      </c>
      <c r="H1032184" s="7" t="s">
        <v>83</v>
      </c>
      <c r="I1032184" s="7" t="s">
        <v>86</v>
      </c>
      <c r="J1032184" s="7" t="s">
        <v>87</v>
      </c>
      <c r="K1032184" s="7" t="s">
        <v>89</v>
      </c>
      <c r="L1032184" s="7" t="s">
        <v>90</v>
      </c>
      <c r="M1032184" s="7" t="s">
        <v>91</v>
      </c>
      <c r="N1032184" s="7" t="s">
        <v>93</v>
      </c>
      <c r="O1032184" s="7" t="s">
        <v>94</v>
      </c>
      <c r="P1032184" s="7" t="s">
        <v>96</v>
      </c>
      <c r="Q1032184" s="7" t="s">
        <v>97</v>
      </c>
      <c r="R1032184" s="7" t="s">
        <v>100</v>
      </c>
      <c r="S1032184" s="7" t="s">
        <v>102</v>
      </c>
      <c r="T1032184" s="7" t="s">
        <v>103</v>
      </c>
      <c r="U1032184" s="7" t="s">
        <v>105</v>
      </c>
      <c r="V1032184" s="7" t="s">
        <v>106</v>
      </c>
      <c r="W1032184" s="7" t="s">
        <v>108</v>
      </c>
      <c r="X1032184" s="7" t="s">
        <v>110</v>
      </c>
      <c r="Y1032184" s="7" t="s">
        <v>111</v>
      </c>
      <c r="Z1032184" s="7" t="s">
        <v>112</v>
      </c>
      <c r="AA1032184" s="7" t="s">
        <v>113</v>
      </c>
      <c r="AB1032184" s="7" t="s">
        <v>115</v>
      </c>
      <c r="AC1032184" s="7" t="s">
        <v>117</v>
      </c>
      <c r="AD1032184" s="7" t="s">
        <v>119</v>
      </c>
      <c r="AE1032184" s="7" t="s">
        <v>120</v>
      </c>
      <c r="AF1032184" s="7" t="s">
        <v>121</v>
      </c>
      <c r="AG1032184" s="7" t="s">
        <v>123</v>
      </c>
      <c r="AH1032184" s="7" t="s">
        <v>125</v>
      </c>
      <c r="AI1032184" s="7" t="s">
        <v>127</v>
      </c>
      <c r="AJ1032184" s="7" t="s">
        <v>129</v>
      </c>
      <c r="AK1032184" s="7" t="s">
        <v>130</v>
      </c>
      <c r="AL1032184" s="7" t="s">
        <v>133</v>
      </c>
      <c r="AM1032184" s="7" t="s">
        <v>135</v>
      </c>
      <c r="AN1032184" s="7" t="s">
        <v>136</v>
      </c>
      <c r="AO1032184" s="7" t="s">
        <v>138</v>
      </c>
      <c r="AP1032184" s="7" t="s">
        <v>139</v>
      </c>
      <c r="AQ1032184" s="7" t="s">
        <v>140</v>
      </c>
      <c r="AR1032184" s="7" t="s">
        <v>143</v>
      </c>
      <c r="AS1032184" s="7" t="s">
        <v>145</v>
      </c>
      <c r="AT1032184" s="7" t="s">
        <v>147</v>
      </c>
      <c r="AU1032184" s="7" t="s">
        <v>148</v>
      </c>
      <c r="AV1032184" s="7" t="s">
        <v>149</v>
      </c>
      <c r="AW1032184" s="7" t="s">
        <v>152</v>
      </c>
      <c r="AX1032184" s="7" t="s">
        <v>153</v>
      </c>
      <c r="AY1032184" s="7" t="s">
        <v>155</v>
      </c>
      <c r="AZ1032184" s="7" t="s">
        <v>158</v>
      </c>
      <c r="BA1032184" s="7" t="s">
        <v>160</v>
      </c>
      <c r="BB1032184" s="7" t="s">
        <v>161</v>
      </c>
      <c r="BC1032184" s="7" t="s">
        <v>162</v>
      </c>
      <c r="BD1032184" s="7" t="s">
        <v>163</v>
      </c>
      <c r="BE1032184" s="7" t="s">
        <v>164</v>
      </c>
      <c r="BF1032184" s="7" t="s">
        <v>165</v>
      </c>
      <c r="BG1032184" s="7" t="s">
        <v>166</v>
      </c>
      <c r="BH1032184" s="7" t="s">
        <v>167</v>
      </c>
      <c r="BI1032184" s="7" t="s">
        <v>168</v>
      </c>
      <c r="BJ1032184" s="7" t="s">
        <v>169</v>
      </c>
      <c r="BK1032184" s="7" t="s">
        <v>170</v>
      </c>
      <c r="BL1032184" s="7" t="s">
        <v>171</v>
      </c>
      <c r="BM1032184" s="7" t="s">
        <v>173</v>
      </c>
      <c r="BN1032184" s="7" t="s">
        <v>174</v>
      </c>
      <c r="BO1032184" s="7" t="s">
        <v>176</v>
      </c>
      <c r="BP1032184" s="7" t="s">
        <v>178</v>
      </c>
      <c r="BQ1032184" s="7" t="s">
        <v>179</v>
      </c>
      <c r="BR1032184" s="7" t="s">
        <v>181</v>
      </c>
      <c r="BS1032184" s="7" t="s">
        <v>183</v>
      </c>
      <c r="BT1032184" s="7" t="s">
        <v>184</v>
      </c>
      <c r="BU1032184" s="7" t="s">
        <v>185</v>
      </c>
      <c r="BV1032184" s="7" t="s">
        <v>187</v>
      </c>
      <c r="BW1032184" s="7" t="s">
        <v>188</v>
      </c>
      <c r="BX1032184" s="7" t="s">
        <v>189</v>
      </c>
      <c r="BY1032184" s="7" t="s">
        <v>190</v>
      </c>
      <c r="BZ1032184" s="7" t="s">
        <v>192</v>
      </c>
      <c r="CA1032184" s="7" t="s">
        <v>193</v>
      </c>
      <c r="CB1032184" s="7" t="s">
        <v>194</v>
      </c>
      <c r="CC1032184" s="7" t="s">
        <v>195</v>
      </c>
      <c r="CD1032184" s="7" t="s">
        <v>196</v>
      </c>
      <c r="CE1032184" s="7" t="s">
        <v>197</v>
      </c>
      <c r="CF1032184" s="7" t="s">
        <v>198</v>
      </c>
      <c r="CG1032184" s="7" t="s">
        <v>200</v>
      </c>
      <c r="CH1032184" s="7" t="s">
        <v>202</v>
      </c>
      <c r="CI1032184" s="7" t="s">
        <v>204</v>
      </c>
      <c r="CJ1032184" s="7" t="s">
        <v>206</v>
      </c>
      <c r="CK1032184" s="7" t="s">
        <v>208</v>
      </c>
      <c r="CL1032184" s="7" t="s">
        <v>209</v>
      </c>
    </row>
    <row r="1032185" spans="1:90" x14ac:dyDescent="0.25">
      <c r="A1032185" s="1" t="s">
        <v>1</v>
      </c>
      <c r="B1032185" s="7" t="s">
        <v>54</v>
      </c>
      <c r="C1032185" s="7" t="s">
        <v>54</v>
      </c>
      <c r="D1032185" s="7" t="s">
        <v>57</v>
      </c>
      <c r="E1032185" s="7" t="s">
        <v>57</v>
      </c>
      <c r="F1032185" s="7" t="s">
        <v>57</v>
      </c>
      <c r="G1032185" s="7" t="s">
        <v>57</v>
      </c>
      <c r="H1032185" s="7" t="s">
        <v>57</v>
      </c>
      <c r="I1032185" s="7" t="s">
        <v>54</v>
      </c>
      <c r="J1032185" s="7" t="s">
        <v>57</v>
      </c>
      <c r="K1032185" s="7" t="s">
        <v>57</v>
      </c>
      <c r="L1032185" s="7" t="s">
        <v>57</v>
      </c>
      <c r="M1032185" s="7" t="s">
        <v>57</v>
      </c>
      <c r="N1032185" s="7" t="s">
        <v>57</v>
      </c>
      <c r="O1032185" s="7" t="s">
        <v>54</v>
      </c>
      <c r="P1032185" s="7" t="s">
        <v>57</v>
      </c>
      <c r="Q1032185" s="7" t="s">
        <v>57</v>
      </c>
      <c r="R1032185" s="7" t="s">
        <v>54</v>
      </c>
      <c r="S1032185" s="7" t="s">
        <v>57</v>
      </c>
      <c r="T1032185" s="7" t="s">
        <v>57</v>
      </c>
      <c r="U1032185" s="7" t="s">
        <v>57</v>
      </c>
      <c r="V1032185" s="7" t="s">
        <v>57</v>
      </c>
      <c r="W1032185" s="7" t="s">
        <v>54</v>
      </c>
      <c r="X1032185" s="7" t="s">
        <v>57</v>
      </c>
      <c r="Y1032185" s="7" t="s">
        <v>57</v>
      </c>
      <c r="Z1032185" s="7" t="s">
        <v>54</v>
      </c>
      <c r="AA1032185" s="7" t="s">
        <v>57</v>
      </c>
      <c r="AB1032185" s="7" t="s">
        <v>57</v>
      </c>
      <c r="AC1032185" s="7" t="s">
        <v>54</v>
      </c>
      <c r="AD1032185" s="7" t="s">
        <v>57</v>
      </c>
      <c r="AE1032185" s="7" t="s">
        <v>57</v>
      </c>
      <c r="AF1032185" s="7" t="s">
        <v>54</v>
      </c>
      <c r="AG1032185" s="7" t="s">
        <v>57</v>
      </c>
      <c r="AH1032185" s="7" t="s">
        <v>57</v>
      </c>
      <c r="AI1032185" s="7" t="s">
        <v>57</v>
      </c>
      <c r="AJ1032185" s="7" t="s">
        <v>54</v>
      </c>
      <c r="AK1032185" s="7" t="s">
        <v>54</v>
      </c>
      <c r="AL1032185" s="7" t="s">
        <v>54</v>
      </c>
      <c r="AM1032185" s="7" t="s">
        <v>54</v>
      </c>
      <c r="AN1032185" s="7" t="s">
        <v>57</v>
      </c>
      <c r="AO1032185" s="7" t="s">
        <v>54</v>
      </c>
      <c r="AP1032185" s="7" t="s">
        <v>57</v>
      </c>
      <c r="AQ1032185" s="7" t="s">
        <v>57</v>
      </c>
      <c r="AR1032185" s="7" t="s">
        <v>57</v>
      </c>
      <c r="AS1032185" s="7" t="s">
        <v>57</v>
      </c>
      <c r="AT1032185" s="7" t="s">
        <v>54</v>
      </c>
      <c r="AU1032185" s="7" t="s">
        <v>54</v>
      </c>
      <c r="AV1032185" s="7" t="s">
        <v>57</v>
      </c>
      <c r="AW1032185" s="7" t="s">
        <v>57</v>
      </c>
      <c r="AX1032185" s="7" t="s">
        <v>57</v>
      </c>
      <c r="AY1032185" s="7" t="s">
        <v>54</v>
      </c>
      <c r="AZ1032185" s="7" t="s">
        <v>54</v>
      </c>
      <c r="BA1032185" s="7" t="s">
        <v>54</v>
      </c>
      <c r="BB1032185" s="7" t="s">
        <v>57</v>
      </c>
      <c r="BC1032185" s="7" t="s">
        <v>57</v>
      </c>
      <c r="BD1032185" s="7" t="s">
        <v>57</v>
      </c>
      <c r="BE1032185" s="7" t="s">
        <v>57</v>
      </c>
      <c r="BF1032185" s="7" t="s">
        <v>54</v>
      </c>
      <c r="BG1032185" s="7" t="s">
        <v>57</v>
      </c>
      <c r="BH1032185" s="7" t="s">
        <v>54</v>
      </c>
      <c r="BI1032185" s="7" t="s">
        <v>57</v>
      </c>
      <c r="BJ1032185" s="7" t="s">
        <v>57</v>
      </c>
      <c r="BK1032185" s="7" t="s">
        <v>57</v>
      </c>
      <c r="BL1032185" s="7" t="s">
        <v>57</v>
      </c>
      <c r="BM1032185" s="7" t="s">
        <v>57</v>
      </c>
      <c r="BN1032185" s="7" t="s">
        <v>54</v>
      </c>
      <c r="BO1032185" s="7" t="s">
        <v>57</v>
      </c>
      <c r="BP1032185" s="7" t="s">
        <v>54</v>
      </c>
      <c r="BQ1032185" s="7" t="s">
        <v>57</v>
      </c>
      <c r="BR1032185" s="7" t="s">
        <v>57</v>
      </c>
      <c r="BS1032185" s="7" t="s">
        <v>57</v>
      </c>
      <c r="BT1032185" s="7" t="s">
        <v>57</v>
      </c>
      <c r="BU1032185" s="7" t="s">
        <v>54</v>
      </c>
      <c r="BV1032185" s="7" t="s">
        <v>57</v>
      </c>
      <c r="BW1032185" s="7" t="s">
        <v>54</v>
      </c>
      <c r="BX1032185" s="7" t="s">
        <v>54</v>
      </c>
      <c r="BY1032185" s="7" t="s">
        <v>57</v>
      </c>
      <c r="BZ1032185" s="7" t="s">
        <v>57</v>
      </c>
      <c r="CA1032185" s="7" t="s">
        <v>57</v>
      </c>
      <c r="CB1032185" s="7" t="s">
        <v>54</v>
      </c>
      <c r="CC1032185" s="7" t="s">
        <v>54</v>
      </c>
      <c r="CD1032185" s="7" t="s">
        <v>57</v>
      </c>
      <c r="CE1032185" s="7" t="s">
        <v>54</v>
      </c>
      <c r="CF1032185" s="7" t="s">
        <v>57</v>
      </c>
      <c r="CG1032185" s="7" t="s">
        <v>57</v>
      </c>
      <c r="CH1032185" s="7" t="s">
        <v>57</v>
      </c>
      <c r="CI1032185" s="7" t="s">
        <v>57</v>
      </c>
      <c r="CJ1032185" s="7" t="s">
        <v>57</v>
      </c>
      <c r="CK1032185" s="7" t="s">
        <v>57</v>
      </c>
      <c r="CL1032185" s="7" t="s">
        <v>57</v>
      </c>
    </row>
    <row r="1032186" spans="1:90" x14ac:dyDescent="0.25">
      <c r="A1032186" s="1" t="s">
        <v>2</v>
      </c>
      <c r="B1032186" s="9">
        <v>50</v>
      </c>
      <c r="C1032186" s="10">
        <v>58</v>
      </c>
      <c r="D1032186" s="10">
        <v>11</v>
      </c>
      <c r="E1032186" s="10">
        <v>22</v>
      </c>
      <c r="F1032186" s="10">
        <v>37</v>
      </c>
      <c r="G1032186" s="10">
        <v>39</v>
      </c>
      <c r="H1032186" s="10">
        <v>50</v>
      </c>
      <c r="I1032186" s="10">
        <v>1</v>
      </c>
      <c r="J1032186" s="10">
        <v>1</v>
      </c>
      <c r="K1032186" s="10">
        <v>7</v>
      </c>
      <c r="L1032186" s="10">
        <v>18</v>
      </c>
      <c r="M1032186" s="10">
        <v>35</v>
      </c>
      <c r="N1032186" s="10">
        <v>22</v>
      </c>
      <c r="O1032186" s="10">
        <v>55</v>
      </c>
      <c r="P1032186" s="10">
        <v>3</v>
      </c>
      <c r="Q1032186" s="10">
        <v>21</v>
      </c>
      <c r="R1032186" s="10">
        <v>23</v>
      </c>
      <c r="S1032186" s="10">
        <v>26</v>
      </c>
      <c r="T1032186" s="10">
        <v>30</v>
      </c>
      <c r="U1032186" s="10">
        <v>21</v>
      </c>
      <c r="V1032186" s="10">
        <v>33</v>
      </c>
      <c r="W1032186" s="10">
        <v>2</v>
      </c>
      <c r="X1032186" s="10">
        <v>15</v>
      </c>
      <c r="Y1032186" s="10">
        <v>39</v>
      </c>
      <c r="Z1032186" s="10">
        <v>36</v>
      </c>
      <c r="AA1032186" s="10">
        <v>45</v>
      </c>
      <c r="AB1032186" s="10">
        <v>53</v>
      </c>
      <c r="AC1032186" s="7" t="s">
        <v>118</v>
      </c>
      <c r="AD1032186" s="10" t="s">
        <v>118</v>
      </c>
      <c r="AE1032186" s="10" t="s">
        <v>118</v>
      </c>
      <c r="AF1032186" s="10">
        <v>21</v>
      </c>
      <c r="AG1032186" s="10">
        <v>52</v>
      </c>
      <c r="AH1032186" s="7">
        <v>62</v>
      </c>
      <c r="AI1032186" s="7">
        <v>41</v>
      </c>
      <c r="AJ1032186" s="7">
        <v>18</v>
      </c>
      <c r="AK1032186" s="7">
        <v>52</v>
      </c>
      <c r="AL1032186" s="10">
        <v>55</v>
      </c>
      <c r="AM1032186" s="10">
        <v>33</v>
      </c>
      <c r="AN1032186" s="10">
        <v>30</v>
      </c>
      <c r="AO1032186" s="7">
        <v>38</v>
      </c>
      <c r="AP1032186" s="9">
        <v>38</v>
      </c>
      <c r="AQ1032186" s="7">
        <v>44</v>
      </c>
      <c r="AR1032186" s="7">
        <v>50</v>
      </c>
      <c r="AS1032186" s="7">
        <v>55</v>
      </c>
      <c r="AT1032186" s="9">
        <v>1</v>
      </c>
      <c r="AU1032186" s="9">
        <v>24</v>
      </c>
      <c r="AV1032186" s="7">
        <v>28</v>
      </c>
      <c r="AW1032186" s="9">
        <v>38</v>
      </c>
      <c r="AX1032186" s="10">
        <v>21</v>
      </c>
      <c r="AY1032186" s="9">
        <v>42</v>
      </c>
      <c r="AZ1032186" s="10">
        <v>13</v>
      </c>
      <c r="BA1032186" s="10">
        <v>21</v>
      </c>
      <c r="BB1032186" s="10">
        <v>36</v>
      </c>
      <c r="BC1032186" s="10">
        <v>57</v>
      </c>
      <c r="BD1032186" s="10">
        <v>52</v>
      </c>
      <c r="BE1032186" s="10">
        <v>12</v>
      </c>
      <c r="BF1032186" s="10">
        <v>49</v>
      </c>
      <c r="BG1032186" s="10">
        <v>48</v>
      </c>
      <c r="BH1032186" s="10">
        <v>1</v>
      </c>
      <c r="BI1032186" s="10">
        <v>40</v>
      </c>
      <c r="BJ1032186" s="10">
        <v>42</v>
      </c>
      <c r="BK1032186" s="10">
        <v>51</v>
      </c>
      <c r="BL1032186" s="10">
        <v>2</v>
      </c>
      <c r="BM1032186" s="10">
        <v>31</v>
      </c>
      <c r="BN1032186" s="10">
        <v>43</v>
      </c>
      <c r="BO1032186" s="10">
        <v>56</v>
      </c>
      <c r="BP1032186" s="10">
        <v>2</v>
      </c>
      <c r="BQ1032186" s="10">
        <v>14</v>
      </c>
      <c r="BR1032186" s="10">
        <v>44</v>
      </c>
      <c r="BS1032186" s="10">
        <v>68</v>
      </c>
      <c r="BT1032186" s="10">
        <v>30</v>
      </c>
      <c r="BU1032186" s="10">
        <v>53</v>
      </c>
      <c r="BV1032186" s="10">
        <v>47</v>
      </c>
      <c r="BW1032186" s="10">
        <v>41</v>
      </c>
      <c r="BX1032186" s="10">
        <v>21</v>
      </c>
      <c r="BY1032186" s="10">
        <v>32</v>
      </c>
      <c r="BZ1032186" s="10">
        <v>9</v>
      </c>
      <c r="CA1032186" s="10">
        <v>33</v>
      </c>
      <c r="CB1032186" s="10">
        <v>39</v>
      </c>
      <c r="CC1032186" s="10">
        <v>6</v>
      </c>
      <c r="CD1032186" s="10">
        <v>18</v>
      </c>
      <c r="CE1032186" s="10">
        <v>7</v>
      </c>
      <c r="CF1032186" s="10">
        <v>43</v>
      </c>
      <c r="CG1032186" s="7">
        <v>36</v>
      </c>
      <c r="CH1032186" s="7">
        <v>45</v>
      </c>
      <c r="CI1032186" s="7">
        <v>47</v>
      </c>
      <c r="CJ1032186" s="7">
        <v>18</v>
      </c>
      <c r="CK1032186" s="10" t="s">
        <v>118</v>
      </c>
      <c r="CL1032186" s="7" t="s">
        <v>210</v>
      </c>
    </row>
    <row r="1032187" spans="1:90" x14ac:dyDescent="0.25">
      <c r="A1032187" s="1" t="s">
        <v>3</v>
      </c>
      <c r="B1032187" s="7">
        <v>9</v>
      </c>
      <c r="C1032187" s="7">
        <v>5</v>
      </c>
      <c r="D1032187" s="7">
        <v>9</v>
      </c>
      <c r="E1032187" s="7">
        <v>8</v>
      </c>
      <c r="F1032187" s="7">
        <v>6</v>
      </c>
      <c r="G1032187" s="7">
        <v>8</v>
      </c>
      <c r="H1032187" s="7">
        <v>8</v>
      </c>
      <c r="I1032187" s="7">
        <v>7</v>
      </c>
      <c r="J1032187" s="13">
        <v>3</v>
      </c>
      <c r="K1032187" s="13">
        <v>4</v>
      </c>
      <c r="L1032187" s="7">
        <v>7</v>
      </c>
      <c r="M1032187" s="13">
        <v>12</v>
      </c>
      <c r="N1032187" s="7">
        <v>10</v>
      </c>
      <c r="O1032187" s="7">
        <v>10</v>
      </c>
      <c r="P1032187" s="7">
        <v>10</v>
      </c>
      <c r="Q1032187" s="7">
        <v>7</v>
      </c>
      <c r="R1032187" s="7">
        <v>5</v>
      </c>
      <c r="S1032187" s="7">
        <v>5</v>
      </c>
      <c r="T1032187" s="7">
        <v>11</v>
      </c>
      <c r="U1032187" s="7">
        <v>7</v>
      </c>
      <c r="V1032187" s="7">
        <v>8</v>
      </c>
      <c r="W1032187" s="13">
        <v>12</v>
      </c>
      <c r="X1032187" s="7">
        <v>5</v>
      </c>
      <c r="Y1032187" s="7">
        <v>9</v>
      </c>
      <c r="Z1032187" s="7">
        <v>9</v>
      </c>
      <c r="AA1032187" s="7">
        <v>10</v>
      </c>
      <c r="AB1032187" s="7">
        <v>5</v>
      </c>
      <c r="AC1032187" s="7">
        <v>6</v>
      </c>
      <c r="AD1032187" s="7">
        <v>7</v>
      </c>
      <c r="AE1032187" s="7">
        <v>8</v>
      </c>
      <c r="AF1032187" s="7">
        <v>6</v>
      </c>
      <c r="AG1032187" s="7">
        <v>10</v>
      </c>
      <c r="AH1032187" s="7">
        <v>8</v>
      </c>
      <c r="AI1032187" s="7">
        <v>8</v>
      </c>
      <c r="AJ1032187" s="7">
        <v>6</v>
      </c>
      <c r="AK1032187" s="7">
        <v>5</v>
      </c>
      <c r="AL1032187" s="7">
        <v>7</v>
      </c>
      <c r="AM1032187" s="7">
        <v>11</v>
      </c>
      <c r="AN1032187" s="7">
        <v>10</v>
      </c>
      <c r="AO1032187" s="7">
        <v>9</v>
      </c>
      <c r="AP1032187" s="7">
        <v>8</v>
      </c>
      <c r="AQ1032187" s="7">
        <v>5</v>
      </c>
      <c r="AR1032187" s="7">
        <v>7</v>
      </c>
      <c r="AS1032187" s="7">
        <v>8</v>
      </c>
      <c r="AT1032187" s="7">
        <v>8</v>
      </c>
      <c r="AU1032187" s="7">
        <v>11</v>
      </c>
      <c r="AV1032187" s="7">
        <v>7</v>
      </c>
      <c r="AW1032187" s="7">
        <v>9</v>
      </c>
      <c r="AX1032187" s="7">
        <v>6</v>
      </c>
      <c r="AY1032187" s="7">
        <v>10</v>
      </c>
      <c r="AZ1032187" s="7">
        <v>8</v>
      </c>
      <c r="BA1032187" s="7">
        <v>5</v>
      </c>
      <c r="BB1032187" s="7">
        <v>8</v>
      </c>
      <c r="BC1032187" s="7">
        <v>9</v>
      </c>
      <c r="BD1032187" s="7">
        <v>6</v>
      </c>
      <c r="BE1032187" s="13">
        <v>6</v>
      </c>
      <c r="BF1032187" s="7">
        <v>8</v>
      </c>
      <c r="BG1032187" s="7">
        <v>9</v>
      </c>
      <c r="BH1032187" s="13">
        <v>4</v>
      </c>
      <c r="BI1032187" s="7">
        <v>7</v>
      </c>
      <c r="BJ1032187" s="13">
        <v>6</v>
      </c>
      <c r="BK1032187" s="13">
        <v>6</v>
      </c>
      <c r="BL1032187" s="13">
        <v>3</v>
      </c>
      <c r="BM1032187" s="7">
        <v>8</v>
      </c>
      <c r="BN1032187" s="7">
        <v>11</v>
      </c>
      <c r="BO1032187" s="7">
        <v>7</v>
      </c>
      <c r="BP1032187" s="13">
        <v>4</v>
      </c>
      <c r="BQ1032187" s="7">
        <v>8</v>
      </c>
      <c r="BR1032187" s="7">
        <v>5</v>
      </c>
      <c r="BS1032187" s="7">
        <v>9</v>
      </c>
      <c r="BT1032187" s="13">
        <v>6</v>
      </c>
      <c r="BU1032187" s="7">
        <v>11</v>
      </c>
      <c r="BV1032187" s="7">
        <v>9</v>
      </c>
      <c r="BW1032187" s="7">
        <v>7</v>
      </c>
      <c r="BX1032187" s="7">
        <v>9</v>
      </c>
      <c r="BY1032187" s="7">
        <v>9</v>
      </c>
      <c r="BZ1032187" s="7">
        <v>8</v>
      </c>
      <c r="CA1032187" s="7">
        <v>7</v>
      </c>
      <c r="CB1032187" s="7">
        <v>5</v>
      </c>
      <c r="CC1032187" s="7">
        <v>5</v>
      </c>
      <c r="CD1032187" s="13">
        <v>6</v>
      </c>
      <c r="CE1032187" s="7">
        <v>11</v>
      </c>
      <c r="CF1032187" s="7">
        <v>9</v>
      </c>
      <c r="CG1032187" s="7">
        <v>7</v>
      </c>
      <c r="CH1032187" s="7">
        <v>7</v>
      </c>
      <c r="CI1032187" s="7">
        <v>5</v>
      </c>
      <c r="CJ1032187" s="7">
        <v>7</v>
      </c>
      <c r="CK1032187" s="7">
        <v>7</v>
      </c>
      <c r="CL1032187" s="7">
        <v>4</v>
      </c>
    </row>
    <row r="1032188" spans="1:90" x14ac:dyDescent="0.25">
      <c r="A1032188" s="1" t="s">
        <v>4</v>
      </c>
      <c r="B1032188" s="7">
        <v>2007</v>
      </c>
      <c r="C1032188" s="7">
        <v>2007</v>
      </c>
      <c r="D1032188" s="7">
        <v>2008</v>
      </c>
      <c r="E1032188" s="7">
        <v>2008</v>
      </c>
      <c r="F1032188" s="7">
        <v>2008</v>
      </c>
      <c r="G1032188" s="7">
        <v>2008</v>
      </c>
      <c r="H1032188" s="7">
        <v>2008</v>
      </c>
      <c r="I1032188" s="7">
        <v>2009</v>
      </c>
      <c r="J1032188" s="7">
        <v>2010</v>
      </c>
      <c r="K1032188" s="7">
        <v>2010</v>
      </c>
      <c r="L1032188" s="7">
        <v>2010</v>
      </c>
      <c r="M1032188" s="7">
        <v>2010</v>
      </c>
      <c r="N1032188" s="7">
        <v>2011</v>
      </c>
      <c r="O1032188" s="7">
        <v>2011</v>
      </c>
      <c r="P1032188" s="13">
        <v>2012</v>
      </c>
      <c r="Q1032188" s="7">
        <v>2012</v>
      </c>
      <c r="R1032188" s="7">
        <v>2012</v>
      </c>
      <c r="S1032188" s="7">
        <v>2012</v>
      </c>
      <c r="T1032188" s="13">
        <v>2012</v>
      </c>
      <c r="U1032188" s="13">
        <v>2015</v>
      </c>
      <c r="V1032188" s="13">
        <v>2015</v>
      </c>
      <c r="W1032188" s="7">
        <v>2016</v>
      </c>
      <c r="X1032188" s="13">
        <v>2016</v>
      </c>
      <c r="Y1032188" s="7">
        <v>2016</v>
      </c>
      <c r="Z1032188" s="7">
        <v>2017</v>
      </c>
      <c r="AA1032188" s="7">
        <v>2017</v>
      </c>
      <c r="AB1032188" s="7">
        <v>2017</v>
      </c>
      <c r="AC1032188" s="7">
        <v>2019</v>
      </c>
      <c r="AD1032188" s="7">
        <v>2019</v>
      </c>
      <c r="AE1032188" s="7">
        <v>2019</v>
      </c>
      <c r="AF1032188" s="7">
        <v>2002</v>
      </c>
      <c r="AG1032188" s="7">
        <v>2003</v>
      </c>
      <c r="AH1032188" s="7">
        <v>1988</v>
      </c>
      <c r="AI1032188" s="7">
        <v>1989</v>
      </c>
      <c r="AJ1032188" s="7">
        <v>1994</v>
      </c>
      <c r="AK1032188" s="7">
        <v>1995</v>
      </c>
      <c r="AL1032188" s="7">
        <v>2002</v>
      </c>
      <c r="AM1032188" s="7">
        <v>2003</v>
      </c>
      <c r="AN1032188" s="7">
        <v>2003</v>
      </c>
      <c r="AO1032188" s="7">
        <v>2005</v>
      </c>
      <c r="AP1032188" s="7">
        <v>2007</v>
      </c>
      <c r="AQ1032188" s="7">
        <v>2007</v>
      </c>
      <c r="AR1032188" s="7">
        <v>2007</v>
      </c>
      <c r="AS1032188" s="7">
        <v>2007</v>
      </c>
      <c r="AT1032188" s="7">
        <v>2007</v>
      </c>
      <c r="AU1032188" s="7">
        <v>2007</v>
      </c>
      <c r="AV1032188" s="7">
        <v>2007</v>
      </c>
      <c r="AW1032188" s="7">
        <v>2007</v>
      </c>
      <c r="AX1032188" s="7">
        <v>2007</v>
      </c>
      <c r="AY1032188" s="7">
        <v>2007</v>
      </c>
      <c r="AZ1032188" s="7">
        <v>2008</v>
      </c>
      <c r="BA1032188" s="7">
        <v>2008</v>
      </c>
      <c r="BB1032188" s="7">
        <v>2008</v>
      </c>
      <c r="BC1032188" s="7">
        <v>2008</v>
      </c>
      <c r="BD1032188" s="7">
        <v>2008</v>
      </c>
      <c r="BE1032188" s="7">
        <v>2009</v>
      </c>
      <c r="BF1032188" s="7">
        <v>2009</v>
      </c>
      <c r="BG1032188" s="7">
        <v>2009</v>
      </c>
      <c r="BH1032188" s="7">
        <v>2010</v>
      </c>
      <c r="BI1032188" s="7">
        <v>2010</v>
      </c>
      <c r="BJ1032188" s="7">
        <v>2010</v>
      </c>
      <c r="BK1032188" s="7">
        <v>2010</v>
      </c>
      <c r="BL1032188" s="7">
        <v>2010</v>
      </c>
      <c r="BM1032188" s="7">
        <v>2010</v>
      </c>
      <c r="BN1032188" s="7">
        <v>2011</v>
      </c>
      <c r="BO1032188" s="7">
        <v>2011</v>
      </c>
      <c r="BP1032188" s="7">
        <v>2011</v>
      </c>
      <c r="BQ1032188" s="7">
        <v>2011</v>
      </c>
      <c r="BR1032188" s="7">
        <v>2011</v>
      </c>
      <c r="BS1032188" s="7">
        <v>2011</v>
      </c>
      <c r="BT1032188" s="7">
        <v>2011</v>
      </c>
      <c r="BU1032188" s="13">
        <v>2012</v>
      </c>
      <c r="BV1032188" s="13">
        <v>2013</v>
      </c>
      <c r="BW1032188" s="13">
        <v>2013</v>
      </c>
      <c r="BX1032188" s="13">
        <v>2013</v>
      </c>
      <c r="BY1032188" s="13">
        <v>2014</v>
      </c>
      <c r="BZ1032188" s="13">
        <v>2014</v>
      </c>
      <c r="CA1032188" s="13">
        <v>2015</v>
      </c>
      <c r="CB1032188" s="13">
        <v>2015</v>
      </c>
      <c r="CC1032188" s="13">
        <v>2015</v>
      </c>
      <c r="CD1032188" s="13">
        <v>2016</v>
      </c>
      <c r="CE1032188" s="7">
        <v>2017</v>
      </c>
      <c r="CF1032188" s="7">
        <v>2017</v>
      </c>
      <c r="CG1032188" s="7">
        <v>2018</v>
      </c>
      <c r="CH1032188" s="7">
        <v>2018</v>
      </c>
      <c r="CI1032188" s="7">
        <v>2018</v>
      </c>
      <c r="CJ1032188" s="7">
        <v>2018</v>
      </c>
      <c r="CK1032188" s="7">
        <v>2019</v>
      </c>
      <c r="CL1032188" s="7">
        <v>2019</v>
      </c>
    </row>
    <row r="1032189" spans="1:90" x14ac:dyDescent="0.25">
      <c r="A1032189" s="1" t="s">
        <v>5</v>
      </c>
      <c r="B1032189" s="14">
        <v>39347</v>
      </c>
      <c r="C1032189" s="14">
        <v>39225</v>
      </c>
      <c r="D1032189" s="14">
        <v>39701</v>
      </c>
      <c r="E1032189" s="14">
        <v>39671</v>
      </c>
      <c r="F1032189" s="14">
        <v>39606</v>
      </c>
      <c r="G1032189" s="14">
        <v>39675</v>
      </c>
      <c r="H1032189" s="14">
        <v>39671</v>
      </c>
      <c r="I1032189" s="14">
        <v>40023</v>
      </c>
      <c r="J1032189" s="14">
        <v>40258</v>
      </c>
      <c r="K1032189" s="14">
        <v>40298</v>
      </c>
      <c r="L1032189" s="14">
        <v>40375</v>
      </c>
      <c r="M1032189" s="14">
        <v>40543</v>
      </c>
      <c r="N1032189" s="14">
        <v>40844</v>
      </c>
      <c r="O1032189" s="14">
        <v>40825</v>
      </c>
      <c r="P1032189" s="14">
        <v>41185</v>
      </c>
      <c r="Q1032189" s="14">
        <v>41106</v>
      </c>
      <c r="R1032189" s="14">
        <v>41056</v>
      </c>
      <c r="S1032189" s="14">
        <v>41048</v>
      </c>
      <c r="T1032189" s="14">
        <v>41220</v>
      </c>
      <c r="U1032189" s="14">
        <v>42202</v>
      </c>
      <c r="V1032189" s="14">
        <v>42234</v>
      </c>
      <c r="W1032189" s="14">
        <v>42709</v>
      </c>
      <c r="X1032189" s="14">
        <v>42518</v>
      </c>
      <c r="Y1032189" s="14">
        <v>42626</v>
      </c>
      <c r="Z1032189" s="14">
        <v>42987</v>
      </c>
      <c r="AA1032189" s="14">
        <v>43031</v>
      </c>
      <c r="AB1032189" s="14">
        <v>42875</v>
      </c>
      <c r="AC1032189" s="14">
        <v>43635</v>
      </c>
      <c r="AD1032189" s="14">
        <v>43650</v>
      </c>
      <c r="AE1032189" s="14">
        <v>43678</v>
      </c>
      <c r="AF1032189" s="14">
        <v>37421</v>
      </c>
      <c r="AG1032189" s="14">
        <v>37911</v>
      </c>
      <c r="AH1032189" s="14">
        <v>32381</v>
      </c>
      <c r="AI1032189" s="14">
        <v>32740</v>
      </c>
      <c r="AJ1032189" s="14">
        <v>34498</v>
      </c>
      <c r="AK1032189" s="14">
        <v>34849</v>
      </c>
      <c r="AL1032189" s="14">
        <v>37461</v>
      </c>
      <c r="AM1032189" s="14">
        <v>37949</v>
      </c>
      <c r="AN1032189" s="14">
        <v>37916</v>
      </c>
      <c r="AO1032189" s="14">
        <v>38608</v>
      </c>
      <c r="AP1032189" s="14">
        <v>39319</v>
      </c>
      <c r="AQ1032189" s="14">
        <v>39229</v>
      </c>
      <c r="AR1032189" s="14">
        <v>39264</v>
      </c>
      <c r="AS1032189" s="14">
        <v>39311</v>
      </c>
      <c r="AT1032189" s="14">
        <v>39305</v>
      </c>
      <c r="AU1032189" s="14">
        <v>39411</v>
      </c>
      <c r="AV1032189" s="14">
        <v>39266</v>
      </c>
      <c r="AW1032189" s="14">
        <v>39336</v>
      </c>
      <c r="AX1032189" s="14">
        <v>39259</v>
      </c>
      <c r="AY1032189" s="14">
        <v>39379</v>
      </c>
      <c r="AZ1032189" s="14">
        <v>39671</v>
      </c>
      <c r="BA1032189" s="14">
        <v>39571</v>
      </c>
      <c r="BB1032189" s="14">
        <v>39671</v>
      </c>
      <c r="BC1032189" s="14">
        <v>39709</v>
      </c>
      <c r="BD1032189" s="14">
        <v>39615</v>
      </c>
      <c r="BE1032189" s="14">
        <v>39980</v>
      </c>
      <c r="BF1032189" s="14">
        <v>40026</v>
      </c>
      <c r="BG1032189" s="14">
        <v>40071</v>
      </c>
      <c r="BH1032189" s="14">
        <v>40279</v>
      </c>
      <c r="BI1032189" s="14">
        <v>40390</v>
      </c>
      <c r="BJ1032189" s="14">
        <v>40338</v>
      </c>
      <c r="BK1032189" s="14">
        <v>40339</v>
      </c>
      <c r="BL1032189" s="14">
        <v>40246</v>
      </c>
      <c r="BM1032189" s="14">
        <v>40419</v>
      </c>
      <c r="BN1032189" s="14">
        <v>40856</v>
      </c>
      <c r="BO1032189" s="14">
        <v>40736</v>
      </c>
      <c r="BP1032189" s="14">
        <v>40640</v>
      </c>
      <c r="BQ1032189" s="14">
        <v>40764</v>
      </c>
      <c r="BR1032189" s="14">
        <v>40682</v>
      </c>
      <c r="BS1032189" s="14">
        <v>40796</v>
      </c>
      <c r="BT1032189" s="14">
        <v>40702</v>
      </c>
      <c r="BU1032189" s="14">
        <v>41218</v>
      </c>
      <c r="BV1032189" s="14">
        <v>41519</v>
      </c>
      <c r="BW1032189" s="14">
        <v>41483</v>
      </c>
      <c r="BX1032189" s="14">
        <v>41532</v>
      </c>
      <c r="BY1032189" s="14">
        <v>41910</v>
      </c>
      <c r="BZ1032189" s="14">
        <v>41858</v>
      </c>
      <c r="CA1032189" s="14">
        <v>42210</v>
      </c>
      <c r="CB1032189" s="14">
        <v>42150</v>
      </c>
      <c r="CC1032189" s="14">
        <v>42155</v>
      </c>
      <c r="CD1032189" s="14">
        <v>42549</v>
      </c>
      <c r="CE1032189" s="14">
        <v>43067</v>
      </c>
      <c r="CF1032189" s="14">
        <v>42997</v>
      </c>
      <c r="CG1032189" s="15">
        <v>43303</v>
      </c>
      <c r="CH1032189" s="15">
        <v>43310</v>
      </c>
      <c r="CI1032189" s="15">
        <v>43240</v>
      </c>
      <c r="CJ1032189" s="15">
        <v>43291</v>
      </c>
      <c r="CK1032189" s="14">
        <v>43662</v>
      </c>
      <c r="CL1032189" s="15">
        <v>43563</v>
      </c>
    </row>
    <row r="1032190" spans="1:90" x14ac:dyDescent="0.25">
      <c r="A1032190" s="1" t="s">
        <v>6</v>
      </c>
      <c r="B1032190" s="7" t="s">
        <v>68</v>
      </c>
      <c r="C1032190" s="7" t="s">
        <v>72</v>
      </c>
      <c r="D1032190" s="13" t="s">
        <v>74</v>
      </c>
      <c r="E1032190" s="7" t="s">
        <v>78</v>
      </c>
      <c r="F1032190" s="7" t="s">
        <v>80</v>
      </c>
      <c r="G1032190" s="7" t="s">
        <v>82</v>
      </c>
      <c r="H1032190" s="7" t="s">
        <v>84</v>
      </c>
      <c r="I1032190" s="13" t="s">
        <v>62</v>
      </c>
      <c r="J1032190" s="13" t="s">
        <v>88</v>
      </c>
      <c r="K1032190" s="13" t="s">
        <v>74</v>
      </c>
      <c r="L1032190" s="13" t="s">
        <v>63</v>
      </c>
      <c r="M1032190" s="13" t="s">
        <v>92</v>
      </c>
      <c r="N1032190" s="13" t="s">
        <v>60</v>
      </c>
      <c r="O1032190" s="13" t="s">
        <v>95</v>
      </c>
      <c r="P1032190" s="13" t="s">
        <v>60</v>
      </c>
      <c r="Q1032190" s="13" t="s">
        <v>98</v>
      </c>
      <c r="R1032190" s="13" t="s">
        <v>101</v>
      </c>
      <c r="S1032190" s="13" t="s">
        <v>65</v>
      </c>
      <c r="T1032190" s="13" t="s">
        <v>58</v>
      </c>
      <c r="U1032190" s="13" t="s">
        <v>64</v>
      </c>
      <c r="V1032190" s="13" t="s">
        <v>107</v>
      </c>
      <c r="W1032190" s="13" t="s">
        <v>109</v>
      </c>
      <c r="X1032190" s="13" t="s">
        <v>107</v>
      </c>
      <c r="Y1032190" s="13" t="s">
        <v>55</v>
      </c>
      <c r="Z1032190" s="11" t="s">
        <v>64</v>
      </c>
      <c r="AA1032190" s="11" t="s">
        <v>114</v>
      </c>
      <c r="AB1032190" s="11" t="s">
        <v>116</v>
      </c>
      <c r="AC1032190" s="7" t="s">
        <v>114</v>
      </c>
      <c r="AD1032190" s="7" t="s">
        <v>64</v>
      </c>
      <c r="AE1032190" s="7" t="s">
        <v>58</v>
      </c>
      <c r="AF1032190" s="7" t="s">
        <v>59</v>
      </c>
      <c r="AG1032190" s="7" t="s">
        <v>124</v>
      </c>
      <c r="AH1032190" s="7" t="s">
        <v>82</v>
      </c>
      <c r="AI1032190" s="7" t="s">
        <v>128</v>
      </c>
      <c r="AJ1032190" s="7" t="s">
        <v>82</v>
      </c>
      <c r="AK1032190" s="7" t="s">
        <v>131</v>
      </c>
      <c r="AL1032190" s="7" t="s">
        <v>82</v>
      </c>
      <c r="AM1032190" s="7" t="s">
        <v>62</v>
      </c>
      <c r="AN1032190" s="7" t="s">
        <v>63</v>
      </c>
      <c r="AO1032190" s="7" t="s">
        <v>107</v>
      </c>
      <c r="AP1032190" s="7" t="s">
        <v>60</v>
      </c>
      <c r="AQ1032190" s="7" t="s">
        <v>74</v>
      </c>
      <c r="AR1032190" s="7" t="s">
        <v>144</v>
      </c>
      <c r="AS1032190" s="7" t="s">
        <v>78</v>
      </c>
      <c r="AT1032190" s="13" t="s">
        <v>144</v>
      </c>
      <c r="AU1032190" s="7" t="s">
        <v>65</v>
      </c>
      <c r="AV1032190" s="7" t="s">
        <v>150</v>
      </c>
      <c r="AW1032190" s="7" t="s">
        <v>63</v>
      </c>
      <c r="AX1032190" s="7" t="s">
        <v>154</v>
      </c>
      <c r="AY1032190" s="7" t="s">
        <v>156</v>
      </c>
      <c r="AZ1032190" s="7" t="s">
        <v>144</v>
      </c>
      <c r="BA1032190" s="7" t="s">
        <v>61</v>
      </c>
      <c r="BB1032190" s="7" t="s">
        <v>116</v>
      </c>
      <c r="BC1032190" s="7" t="s">
        <v>82</v>
      </c>
      <c r="BD1032190" s="7" t="s">
        <v>107</v>
      </c>
      <c r="BE1032190" s="13" t="s">
        <v>74</v>
      </c>
      <c r="BF1032190" s="13" t="s">
        <v>82</v>
      </c>
      <c r="BG1032190" s="13" t="s">
        <v>66</v>
      </c>
      <c r="BH1032190" s="13" t="s">
        <v>63</v>
      </c>
      <c r="BI1032190" s="13" t="s">
        <v>82</v>
      </c>
      <c r="BJ1032190" s="13" t="s">
        <v>74</v>
      </c>
      <c r="BK1032190" s="13" t="s">
        <v>63</v>
      </c>
      <c r="BL1032190" s="13" t="s">
        <v>172</v>
      </c>
      <c r="BM1032190" s="13" t="s">
        <v>82</v>
      </c>
      <c r="BN1032190" s="13" t="s">
        <v>175</v>
      </c>
      <c r="BO1032190" s="13" t="s">
        <v>177</v>
      </c>
      <c r="BP1032190" s="13" t="s">
        <v>82</v>
      </c>
      <c r="BQ1032190" s="13" t="s">
        <v>180</v>
      </c>
      <c r="BR1032190" s="13" t="s">
        <v>182</v>
      </c>
      <c r="BS1032190" s="13" t="s">
        <v>59</v>
      </c>
      <c r="BT1032190" s="13" t="s">
        <v>59</v>
      </c>
      <c r="BU1032190" s="13" t="s">
        <v>186</v>
      </c>
      <c r="BV1032190" s="13" t="s">
        <v>124</v>
      </c>
      <c r="BW1032190" s="13" t="s">
        <v>107</v>
      </c>
      <c r="BX1032190" s="13" t="s">
        <v>107</v>
      </c>
      <c r="BY1032190" s="13" t="s">
        <v>191</v>
      </c>
      <c r="BZ1032190" s="13" t="s">
        <v>64</v>
      </c>
      <c r="CA1032190" s="13" t="s">
        <v>124</v>
      </c>
      <c r="CB1032190" s="13" t="s">
        <v>72</v>
      </c>
      <c r="CC1032190" s="13" t="s">
        <v>63</v>
      </c>
      <c r="CD1032190" s="13" t="s">
        <v>64</v>
      </c>
      <c r="CE1032190" s="11" t="s">
        <v>114</v>
      </c>
      <c r="CF1032190" s="11" t="s">
        <v>61</v>
      </c>
      <c r="CG1032190" s="7" t="s">
        <v>201</v>
      </c>
      <c r="CH1032190" s="7" t="s">
        <v>203</v>
      </c>
      <c r="CI1032190" s="7" t="s">
        <v>144</v>
      </c>
      <c r="CJ1032190" s="7" t="s">
        <v>207</v>
      </c>
      <c r="CK1032190" s="7" t="s">
        <v>101</v>
      </c>
      <c r="CL1032190" s="7" t="s">
        <v>65</v>
      </c>
    </row>
    <row r="1032191" spans="1:90" x14ac:dyDescent="0.25">
      <c r="A1032191" s="1" t="s">
        <v>7</v>
      </c>
      <c r="B1032191" s="7" t="s">
        <v>69</v>
      </c>
      <c r="C1032191" s="7" t="s">
        <v>69</v>
      </c>
      <c r="D1032191" s="7" t="s">
        <v>75</v>
      </c>
      <c r="E1032191" s="7" t="s">
        <v>75</v>
      </c>
      <c r="F1032191" s="7" t="s">
        <v>69</v>
      </c>
      <c r="G1032191" s="7" t="s">
        <v>75</v>
      </c>
      <c r="I1032191" s="7" t="s">
        <v>69</v>
      </c>
      <c r="J1032191" s="7" t="s">
        <v>75</v>
      </c>
      <c r="K1032191" s="7" t="s">
        <v>75</v>
      </c>
      <c r="L1032191" s="7" t="s">
        <v>75</v>
      </c>
      <c r="M1032191" s="7" t="s">
        <v>75</v>
      </c>
      <c r="N1032191" s="7" t="s">
        <v>75</v>
      </c>
      <c r="O1032191" s="7" t="s">
        <v>75</v>
      </c>
      <c r="P1032191" s="7" t="s">
        <v>75</v>
      </c>
      <c r="Q1032191" s="7" t="s">
        <v>69</v>
      </c>
      <c r="R1032191" s="7" t="s">
        <v>75</v>
      </c>
      <c r="S1032191" s="13" t="s">
        <v>75</v>
      </c>
      <c r="T1032191" s="7" t="s">
        <v>75</v>
      </c>
      <c r="U1032191" s="7" t="s">
        <v>75</v>
      </c>
      <c r="V1032191" s="7" t="s">
        <v>69</v>
      </c>
      <c r="W1032191" s="7" t="s">
        <v>75</v>
      </c>
      <c r="X1032191" s="7" t="s">
        <v>69</v>
      </c>
      <c r="Y1032191" s="7" t="s">
        <v>75</v>
      </c>
      <c r="Z1032191" s="7" t="s">
        <v>75</v>
      </c>
      <c r="AA1032191" s="7" t="s">
        <v>75</v>
      </c>
      <c r="AB1032191" s="11" t="s">
        <v>75</v>
      </c>
      <c r="AC1032191" s="7" t="s">
        <v>75</v>
      </c>
      <c r="AD1032191" s="7" t="s">
        <v>75</v>
      </c>
      <c r="AE1032191" s="7" t="s">
        <v>75</v>
      </c>
      <c r="AF1032191" s="7" t="s">
        <v>75</v>
      </c>
      <c r="AG1032191" s="7" t="s">
        <v>69</v>
      </c>
      <c r="AH1032191" s="7" t="s">
        <v>75</v>
      </c>
      <c r="AI1032191" s="7" t="s">
        <v>69</v>
      </c>
      <c r="AJ1032191" s="7" t="s">
        <v>75</v>
      </c>
      <c r="AK1032191" s="7" t="s">
        <v>75</v>
      </c>
      <c r="AL1032191" s="7" t="s">
        <v>75</v>
      </c>
      <c r="AM1032191" s="7" t="s">
        <v>69</v>
      </c>
      <c r="AN1032191" s="7" t="s">
        <v>75</v>
      </c>
      <c r="AO1032191" s="7" t="s">
        <v>69</v>
      </c>
      <c r="AP1032191" s="7" t="s">
        <v>75</v>
      </c>
      <c r="AQ1032191" s="7" t="s">
        <v>75</v>
      </c>
      <c r="AR1032191" s="7" t="s">
        <v>75</v>
      </c>
      <c r="AS1032191" s="7" t="s">
        <v>75</v>
      </c>
      <c r="AT1032191" s="7" t="s">
        <v>75</v>
      </c>
      <c r="AU1032191" s="7" t="s">
        <v>75</v>
      </c>
      <c r="AV1032191" s="7" t="s">
        <v>69</v>
      </c>
      <c r="AW1032191" s="7" t="s">
        <v>75</v>
      </c>
      <c r="AX1032191" s="7" t="s">
        <v>69</v>
      </c>
      <c r="AY1032191" s="7" t="s">
        <v>75</v>
      </c>
      <c r="AZ1032191" s="7" t="s">
        <v>75</v>
      </c>
      <c r="BA1032191" s="7" t="s">
        <v>75</v>
      </c>
      <c r="BB1032191" s="7" t="s">
        <v>75</v>
      </c>
      <c r="BC1032191" s="7" t="s">
        <v>75</v>
      </c>
      <c r="BD1032191" s="7" t="s">
        <v>69</v>
      </c>
      <c r="BE1032191" s="7" t="s">
        <v>75</v>
      </c>
      <c r="BF1032191" s="7" t="s">
        <v>75</v>
      </c>
      <c r="BG1032191" s="7" t="s">
        <v>75</v>
      </c>
      <c r="BH1032191" s="7" t="s">
        <v>75</v>
      </c>
      <c r="BI1032191" s="7" t="s">
        <v>75</v>
      </c>
      <c r="BJ1032191" s="7" t="s">
        <v>75</v>
      </c>
      <c r="BK1032191" s="7" t="s">
        <v>75</v>
      </c>
      <c r="BL1032191" s="7" t="s">
        <v>75</v>
      </c>
      <c r="BM1032191" s="7" t="s">
        <v>75</v>
      </c>
      <c r="BN1032191" s="7" t="s">
        <v>69</v>
      </c>
      <c r="BO1032191" s="13"/>
      <c r="BP1032191" s="7" t="s">
        <v>75</v>
      </c>
      <c r="BQ1032191" s="7" t="s">
        <v>75</v>
      </c>
      <c r="BR1032191" s="7" t="s">
        <v>75</v>
      </c>
      <c r="BS1032191" s="7" t="s">
        <v>75</v>
      </c>
      <c r="BT1032191" s="7" t="s">
        <v>75</v>
      </c>
      <c r="BU1032191" s="7" t="s">
        <v>75</v>
      </c>
      <c r="BV1032191" s="7" t="s">
        <v>69</v>
      </c>
      <c r="BW1032191" s="7" t="s">
        <v>69</v>
      </c>
      <c r="BX1032191" s="7" t="s">
        <v>69</v>
      </c>
      <c r="BY1032191" s="7" t="s">
        <v>75</v>
      </c>
      <c r="BZ1032191" s="7" t="s">
        <v>75</v>
      </c>
      <c r="CA1032191" s="7" t="s">
        <v>69</v>
      </c>
      <c r="CB1032191" s="7" t="s">
        <v>69</v>
      </c>
      <c r="CC1032191" s="7" t="s">
        <v>75</v>
      </c>
      <c r="CD1032191" s="7" t="s">
        <v>75</v>
      </c>
      <c r="CE1032191" s="7" t="s">
        <v>75</v>
      </c>
      <c r="CF1032191" s="7" t="s">
        <v>75</v>
      </c>
      <c r="CG1032191" s="7" t="s">
        <v>75</v>
      </c>
      <c r="CH1032191" s="7" t="s">
        <v>69</v>
      </c>
      <c r="CI1032191" s="7" t="s">
        <v>75</v>
      </c>
      <c r="CJ1032191" s="7" t="s">
        <v>75</v>
      </c>
      <c r="CK1032191" s="7" t="s">
        <v>75</v>
      </c>
      <c r="CL1032191" s="7" t="s">
        <v>75</v>
      </c>
    </row>
    <row r="1032192" spans="1:90" x14ac:dyDescent="0.25">
      <c r="A1032192" s="1" t="s">
        <v>8</v>
      </c>
      <c r="B1032192" s="13" t="s">
        <v>70</v>
      </c>
      <c r="C1032192" s="7" t="s">
        <v>70</v>
      </c>
      <c r="D1032192" s="11" t="s">
        <v>76</v>
      </c>
      <c r="E1032192" s="11" t="s">
        <v>76</v>
      </c>
      <c r="F1032192" s="11" t="s">
        <v>70</v>
      </c>
      <c r="G1032192" s="11" t="s">
        <v>76</v>
      </c>
      <c r="H1032192" s="11" t="s">
        <v>85</v>
      </c>
      <c r="I1032192" s="11" t="s">
        <v>70</v>
      </c>
      <c r="J1032192" s="11" t="s">
        <v>76</v>
      </c>
      <c r="K1032192" s="11" t="s">
        <v>76</v>
      </c>
      <c r="L1032192" s="11" t="s">
        <v>76</v>
      </c>
      <c r="M1032192" s="13" t="s">
        <v>76</v>
      </c>
      <c r="N1032192" s="11" t="s">
        <v>76</v>
      </c>
      <c r="O1032192" s="11" t="s">
        <v>76</v>
      </c>
      <c r="P1032192" s="11" t="s">
        <v>76</v>
      </c>
      <c r="Q1032192" s="11" t="s">
        <v>99</v>
      </c>
      <c r="R1032192" s="13" t="s">
        <v>76</v>
      </c>
      <c r="S1032192" s="13" t="s">
        <v>76</v>
      </c>
      <c r="T1032192" s="11" t="s">
        <v>104</v>
      </c>
      <c r="U1032192" s="11" t="s">
        <v>76</v>
      </c>
      <c r="V1032192" s="11" t="s">
        <v>70</v>
      </c>
      <c r="W1032192" s="11" t="s">
        <v>104</v>
      </c>
      <c r="X1032192" s="11" t="s">
        <v>70</v>
      </c>
      <c r="Y1032192" s="11" t="s">
        <v>76</v>
      </c>
      <c r="Z1032192" s="11" t="s">
        <v>76</v>
      </c>
      <c r="AA1032192" s="11" t="s">
        <v>76</v>
      </c>
      <c r="AB1032192" s="11" t="s">
        <v>76</v>
      </c>
      <c r="AC1032192" s="11" t="s">
        <v>76</v>
      </c>
      <c r="AD1032192" s="11" t="s">
        <v>76</v>
      </c>
      <c r="AE1032192" s="11" t="s">
        <v>104</v>
      </c>
      <c r="AF1032192" s="11" t="s">
        <v>76</v>
      </c>
      <c r="AG1032192" s="11" t="s">
        <v>70</v>
      </c>
      <c r="AH1032192" s="11" t="s">
        <v>76</v>
      </c>
      <c r="AI1032192" s="11" t="s">
        <v>99</v>
      </c>
      <c r="AJ1032192" s="11" t="s">
        <v>76</v>
      </c>
      <c r="AK1032192" s="11" t="s">
        <v>76</v>
      </c>
      <c r="AL1032192" s="11" t="s">
        <v>76</v>
      </c>
      <c r="AM1032192" s="11" t="s">
        <v>70</v>
      </c>
      <c r="AN1032192" s="11" t="s">
        <v>76</v>
      </c>
      <c r="AO1032192" s="11" t="s">
        <v>70</v>
      </c>
      <c r="AP1032192" s="11" t="s">
        <v>76</v>
      </c>
      <c r="AQ1032192" s="11" t="s">
        <v>76</v>
      </c>
      <c r="AR1032192" s="11" t="s">
        <v>76</v>
      </c>
      <c r="AS1032192" s="11" t="s">
        <v>76</v>
      </c>
      <c r="AT1032192" s="11" t="s">
        <v>76</v>
      </c>
      <c r="AU1032192" s="13" t="s">
        <v>76</v>
      </c>
      <c r="AV1032192" s="7" t="s">
        <v>151</v>
      </c>
      <c r="AW1032192" s="11" t="s">
        <v>76</v>
      </c>
      <c r="AX1032192" s="13" t="s">
        <v>151</v>
      </c>
      <c r="AY1032192" s="11" t="s">
        <v>76</v>
      </c>
      <c r="AZ1032192" s="11" t="s">
        <v>76</v>
      </c>
      <c r="BA1032192" s="11" t="s">
        <v>104</v>
      </c>
      <c r="BB1032192" s="11" t="s">
        <v>76</v>
      </c>
      <c r="BC1032192" s="11" t="s">
        <v>76</v>
      </c>
      <c r="BD1032192" s="11" t="s">
        <v>70</v>
      </c>
      <c r="BE1032192" s="11" t="s">
        <v>76</v>
      </c>
      <c r="BF1032192" s="11" t="s">
        <v>76</v>
      </c>
      <c r="BG1032192" s="11" t="s">
        <v>76</v>
      </c>
      <c r="BH1032192" s="11" t="s">
        <v>76</v>
      </c>
      <c r="BI1032192" s="11" t="s">
        <v>76</v>
      </c>
      <c r="BJ1032192" s="11" t="s">
        <v>76</v>
      </c>
      <c r="BK1032192" s="11" t="s">
        <v>76</v>
      </c>
      <c r="BL1032192" s="11" t="s">
        <v>76</v>
      </c>
      <c r="BM1032192" s="11" t="s">
        <v>76</v>
      </c>
      <c r="BN1032192" s="11" t="s">
        <v>70</v>
      </c>
      <c r="BO1032192" s="11" t="s">
        <v>85</v>
      </c>
      <c r="BP1032192" s="11" t="s">
        <v>76</v>
      </c>
      <c r="BQ1032192" s="11" t="s">
        <v>76</v>
      </c>
      <c r="BR1032192" s="11" t="s">
        <v>76</v>
      </c>
      <c r="BS1032192" s="11" t="s">
        <v>76</v>
      </c>
      <c r="BT1032192" s="11" t="s">
        <v>76</v>
      </c>
      <c r="BU1032192" s="11" t="s">
        <v>76</v>
      </c>
      <c r="BV1032192" s="11" t="s">
        <v>70</v>
      </c>
      <c r="BW1032192" s="11" t="s">
        <v>70</v>
      </c>
      <c r="BX1032192" s="11" t="s">
        <v>70</v>
      </c>
      <c r="BY1032192" s="11" t="s">
        <v>104</v>
      </c>
      <c r="BZ1032192" s="11" t="s">
        <v>76</v>
      </c>
      <c r="CA1032192" s="11" t="s">
        <v>70</v>
      </c>
      <c r="CB1032192" s="11" t="s">
        <v>70</v>
      </c>
      <c r="CC1032192" s="11" t="s">
        <v>76</v>
      </c>
      <c r="CD1032192" s="11" t="s">
        <v>76</v>
      </c>
      <c r="CE1032192" s="11" t="s">
        <v>76</v>
      </c>
      <c r="CF1032192" s="11" t="s">
        <v>104</v>
      </c>
      <c r="CG1032192" s="11" t="s">
        <v>76</v>
      </c>
      <c r="CH1032192" s="11" t="s">
        <v>151</v>
      </c>
      <c r="CI1032192" s="11" t="s">
        <v>76</v>
      </c>
      <c r="CJ1032192" s="11" t="s">
        <v>76</v>
      </c>
      <c r="CK1032192" s="11" t="s">
        <v>76</v>
      </c>
      <c r="CL1032192" s="11" t="s">
        <v>76</v>
      </c>
    </row>
    <row r="1032193" spans="1:90" x14ac:dyDescent="0.25">
      <c r="A1032193" s="1" t="s">
        <v>9</v>
      </c>
      <c r="AI1032193" s="7" t="s">
        <v>56</v>
      </c>
      <c r="AK1032193" s="7" t="s">
        <v>56</v>
      </c>
      <c r="AL1032193" s="7" t="s">
        <v>56</v>
      </c>
      <c r="AM1032193" s="7" t="s">
        <v>56</v>
      </c>
      <c r="AN1032193" s="7" t="s">
        <v>56</v>
      </c>
      <c r="AO1032193" s="7" t="s">
        <v>56</v>
      </c>
      <c r="AT1032193" s="13"/>
      <c r="AY1032193" s="7" t="s">
        <v>56</v>
      </c>
      <c r="AZ1032193" s="7" t="s">
        <v>56</v>
      </c>
      <c r="BA1032193" s="7" t="s">
        <v>56</v>
      </c>
      <c r="BC1032193" s="7" t="s">
        <v>56</v>
      </c>
      <c r="BG1032193" s="13" t="s">
        <v>56</v>
      </c>
      <c r="BL1032193" s="13" t="s">
        <v>56</v>
      </c>
      <c r="BM1032193" s="13"/>
      <c r="BO1032193" s="13"/>
      <c r="BQ1032193" s="13"/>
      <c r="BR1032193" s="13" t="s">
        <v>56</v>
      </c>
      <c r="BS1032193" s="13" t="s">
        <v>56</v>
      </c>
      <c r="BY1032193" s="7" t="s">
        <v>56</v>
      </c>
      <c r="CL1032193" s="7" t="s">
        <v>56</v>
      </c>
    </row>
    <row r="1032194" spans="1:90" x14ac:dyDescent="0.25">
      <c r="A1032194" s="1" t="s">
        <v>10</v>
      </c>
      <c r="B1032194" s="13" t="s">
        <v>56</v>
      </c>
      <c r="C1032194" s="7" t="s">
        <v>56</v>
      </c>
      <c r="D1032194" s="13" t="s">
        <v>56</v>
      </c>
      <c r="E1032194" s="13" t="s">
        <v>56</v>
      </c>
      <c r="F1032194" s="13" t="s">
        <v>56</v>
      </c>
      <c r="G1032194" s="13" t="s">
        <v>56</v>
      </c>
      <c r="H1032194" s="13" t="s">
        <v>56</v>
      </c>
      <c r="I1032194" s="13" t="s">
        <v>56</v>
      </c>
      <c r="J1032194" s="13" t="s">
        <v>56</v>
      </c>
      <c r="K1032194" s="13" t="s">
        <v>56</v>
      </c>
      <c r="L1032194" s="13" t="s">
        <v>56</v>
      </c>
      <c r="M1032194" s="13" t="s">
        <v>56</v>
      </c>
      <c r="N1032194" s="13" t="s">
        <v>56</v>
      </c>
      <c r="O1032194" s="13" t="s">
        <v>56</v>
      </c>
      <c r="P1032194" s="13" t="s">
        <v>56</v>
      </c>
      <c r="Q1032194" s="13" t="s">
        <v>56</v>
      </c>
      <c r="R1032194" s="13" t="s">
        <v>56</v>
      </c>
      <c r="S1032194" s="13" t="s">
        <v>56</v>
      </c>
      <c r="T1032194" s="7" t="s">
        <v>56</v>
      </c>
      <c r="U1032194" s="7" t="s">
        <v>56</v>
      </c>
      <c r="V1032194" s="7" t="s">
        <v>56</v>
      </c>
      <c r="W1032194" s="7" t="s">
        <v>56</v>
      </c>
      <c r="X1032194" s="7" t="s">
        <v>56</v>
      </c>
      <c r="Y1032194" s="7" t="s">
        <v>56</v>
      </c>
      <c r="Z1032194" s="7" t="s">
        <v>56</v>
      </c>
      <c r="AA1032194" s="7" t="s">
        <v>56</v>
      </c>
      <c r="AB1032194" s="7" t="s">
        <v>56</v>
      </c>
      <c r="AC1032194" s="7" t="s">
        <v>56</v>
      </c>
      <c r="AD1032194" s="7" t="s">
        <v>56</v>
      </c>
      <c r="AE1032194" s="7" t="s">
        <v>56</v>
      </c>
      <c r="AS1032194" s="13"/>
      <c r="BE1032194" s="13"/>
      <c r="BT1032194" s="13"/>
    </row>
    <row r="1032195" spans="1:90" x14ac:dyDescent="0.25">
      <c r="A1032195" s="1" t="s">
        <v>11</v>
      </c>
      <c r="AF1032195" s="7" t="s">
        <v>56</v>
      </c>
      <c r="AG1032195" s="13" t="s">
        <v>56</v>
      </c>
      <c r="AH1032195" s="7" t="s">
        <v>56</v>
      </c>
      <c r="AJ1032195" s="13" t="s">
        <v>56</v>
      </c>
      <c r="AN1032195" s="13"/>
      <c r="AP1032195" s="13" t="s">
        <v>56</v>
      </c>
      <c r="AQ1032195" s="13" t="s">
        <v>56</v>
      </c>
      <c r="AR1032195" s="13" t="s">
        <v>56</v>
      </c>
      <c r="AS1032195" s="7" t="s">
        <v>56</v>
      </c>
      <c r="AT1032195" s="7" t="s">
        <v>56</v>
      </c>
      <c r="AU1032195" s="13" t="s">
        <v>56</v>
      </c>
      <c r="AV1032195" s="13" t="s">
        <v>56</v>
      </c>
      <c r="AW1032195" s="13" t="s">
        <v>56</v>
      </c>
      <c r="AX1032195" s="13" t="s">
        <v>56</v>
      </c>
      <c r="BB1032195" s="13" t="s">
        <v>56</v>
      </c>
      <c r="BD1032195" s="13" t="s">
        <v>56</v>
      </c>
      <c r="BE1032195" s="13" t="s">
        <v>56</v>
      </c>
      <c r="BF1032195" s="13" t="s">
        <v>56</v>
      </c>
      <c r="BH1032195" s="7" t="s">
        <v>56</v>
      </c>
      <c r="BI1032195" s="13" t="s">
        <v>56</v>
      </c>
      <c r="BJ1032195" s="13" t="s">
        <v>56</v>
      </c>
      <c r="BK1032195" s="13" t="s">
        <v>56</v>
      </c>
      <c r="BM1032195" s="7" t="s">
        <v>56</v>
      </c>
      <c r="BN1032195" s="13" t="s">
        <v>56</v>
      </c>
      <c r="BO1032195" s="7" t="s">
        <v>56</v>
      </c>
      <c r="BP1032195" s="7" t="s">
        <v>56</v>
      </c>
      <c r="BQ1032195" s="7" t="s">
        <v>56</v>
      </c>
      <c r="BT1032195" s="13" t="s">
        <v>56</v>
      </c>
      <c r="BU1032195" s="13" t="s">
        <v>56</v>
      </c>
      <c r="BV1032195" s="13" t="s">
        <v>56</v>
      </c>
      <c r="BW1032195" s="13" t="s">
        <v>56</v>
      </c>
      <c r="BX1032195" s="13" t="s">
        <v>56</v>
      </c>
      <c r="BZ1032195" s="13" t="s">
        <v>56</v>
      </c>
      <c r="CA1032195" s="7" t="s">
        <v>56</v>
      </c>
      <c r="CB1032195" s="7" t="s">
        <v>56</v>
      </c>
      <c r="CC1032195" s="7" t="s">
        <v>56</v>
      </c>
      <c r="CD1032195" s="7" t="s">
        <v>56</v>
      </c>
      <c r="CE1032195" s="7" t="s">
        <v>56</v>
      </c>
      <c r="CF1032195" s="7" t="s">
        <v>56</v>
      </c>
      <c r="CG1032195" s="7" t="s">
        <v>56</v>
      </c>
      <c r="CH1032195" s="7" t="s">
        <v>56</v>
      </c>
      <c r="CI1032195" s="7" t="s">
        <v>56</v>
      </c>
      <c r="CJ1032195" s="7" t="s">
        <v>56</v>
      </c>
      <c r="CK1032195" s="7" t="s">
        <v>56</v>
      </c>
    </row>
    <row r="1032196" spans="1:90" x14ac:dyDescent="0.25">
      <c r="A1032196" s="16" t="s">
        <v>12</v>
      </c>
      <c r="C1032196" s="13"/>
      <c r="AF1032196" s="7" t="s">
        <v>56</v>
      </c>
      <c r="AG1032196" s="13" t="s">
        <v>56</v>
      </c>
      <c r="AH1032196" s="7" t="s">
        <v>56</v>
      </c>
      <c r="AI1032196" s="13" t="s">
        <v>56</v>
      </c>
      <c r="AJ1032196" s="13" t="s">
        <v>56</v>
      </c>
      <c r="AK1032196" s="13" t="s">
        <v>56</v>
      </c>
      <c r="AL1032196" s="13" t="s">
        <v>56</v>
      </c>
      <c r="AM1032196" s="13" t="s">
        <v>56</v>
      </c>
      <c r="AN1032196" s="13" t="s">
        <v>56</v>
      </c>
      <c r="AO1032196" s="13" t="s">
        <v>56</v>
      </c>
      <c r="AP1032196" s="13" t="s">
        <v>56</v>
      </c>
      <c r="AQ1032196" s="13" t="s">
        <v>56</v>
      </c>
      <c r="AR1032196" s="13" t="s">
        <v>56</v>
      </c>
      <c r="AS1032196" s="7" t="s">
        <v>56</v>
      </c>
      <c r="AT1032196" s="7" t="s">
        <v>56</v>
      </c>
      <c r="AU1032196" s="13" t="s">
        <v>56</v>
      </c>
      <c r="AV1032196" s="13" t="s">
        <v>56</v>
      </c>
      <c r="AW1032196" s="13" t="s">
        <v>56</v>
      </c>
      <c r="AX1032196" s="13" t="s">
        <v>56</v>
      </c>
      <c r="AY1032196" s="13" t="s">
        <v>56</v>
      </c>
      <c r="AZ1032196" s="13" t="s">
        <v>56</v>
      </c>
      <c r="BA1032196" s="13" t="s">
        <v>56</v>
      </c>
      <c r="BB1032196" s="13" t="s">
        <v>56</v>
      </c>
      <c r="BC1032196" s="13" t="s">
        <v>56</v>
      </c>
      <c r="BD1032196" s="13" t="s">
        <v>56</v>
      </c>
      <c r="BE1032196" s="13" t="s">
        <v>56</v>
      </c>
      <c r="BF1032196" s="13" t="s">
        <v>56</v>
      </c>
      <c r="BG1032196" s="13" t="s">
        <v>56</v>
      </c>
      <c r="BH1032196" s="7" t="s">
        <v>56</v>
      </c>
      <c r="BI1032196" s="13" t="s">
        <v>56</v>
      </c>
      <c r="BJ1032196" s="13" t="s">
        <v>56</v>
      </c>
      <c r="BK1032196" s="13" t="s">
        <v>56</v>
      </c>
      <c r="BL1032196" s="13" t="s">
        <v>56</v>
      </c>
      <c r="BM1032196" s="7" t="s">
        <v>56</v>
      </c>
      <c r="BN1032196" s="13" t="s">
        <v>56</v>
      </c>
      <c r="BO1032196" s="13" t="s">
        <v>56</v>
      </c>
      <c r="BP1032196" s="7" t="s">
        <v>56</v>
      </c>
      <c r="BQ1032196" s="7" t="s">
        <v>56</v>
      </c>
      <c r="BR1032196" s="13" t="s">
        <v>56</v>
      </c>
      <c r="BS1032196" s="13" t="s">
        <v>56</v>
      </c>
      <c r="BT1032196" s="13" t="s">
        <v>56</v>
      </c>
      <c r="BU1032196" s="13" t="s">
        <v>56</v>
      </c>
      <c r="BV1032196" s="13" t="s">
        <v>56</v>
      </c>
      <c r="BW1032196" s="13" t="s">
        <v>56</v>
      </c>
      <c r="BX1032196" s="13" t="s">
        <v>56</v>
      </c>
      <c r="BY1032196" s="7" t="s">
        <v>56</v>
      </c>
      <c r="CA1032196" s="7" t="s">
        <v>56</v>
      </c>
      <c r="CB1032196" s="7" t="s">
        <v>56</v>
      </c>
      <c r="CC1032196" s="7" t="s">
        <v>56</v>
      </c>
      <c r="CE1032196" s="7" t="s">
        <v>56</v>
      </c>
      <c r="CG1032196" s="7" t="s">
        <v>56</v>
      </c>
      <c r="CH1032196" s="7" t="s">
        <v>56</v>
      </c>
      <c r="CI1032196" s="7" t="s">
        <v>56</v>
      </c>
      <c r="CK1032196" s="7" t="s">
        <v>56</v>
      </c>
      <c r="CL1032196" s="7" t="s">
        <v>56</v>
      </c>
    </row>
    <row r="1032197" spans="1:90" x14ac:dyDescent="0.25">
      <c r="A1032197" s="7" t="s">
        <v>13</v>
      </c>
      <c r="AF1032197" s="7">
        <v>1</v>
      </c>
      <c r="AG1032197" s="7">
        <v>1</v>
      </c>
      <c r="AH1032197" s="7">
        <v>1</v>
      </c>
      <c r="AI1032197" s="7">
        <v>2</v>
      </c>
      <c r="AJ1032197" s="13">
        <v>1</v>
      </c>
      <c r="AL1032197" s="7">
        <v>2</v>
      </c>
      <c r="AN1032197" s="7">
        <v>2</v>
      </c>
      <c r="AP1032197" s="7">
        <v>1</v>
      </c>
      <c r="AT1032197" s="7">
        <v>1</v>
      </c>
      <c r="AU1032197" s="7">
        <v>1</v>
      </c>
      <c r="AV1032197" s="7">
        <v>1</v>
      </c>
      <c r="AW1032197" s="7">
        <v>1</v>
      </c>
      <c r="AX1032197" s="7">
        <v>2</v>
      </c>
      <c r="AY1032197" s="7">
        <v>2</v>
      </c>
      <c r="AZ1032197" s="7">
        <v>1</v>
      </c>
      <c r="BB1032197" s="7">
        <v>1</v>
      </c>
      <c r="BC1032197" s="7">
        <v>2</v>
      </c>
      <c r="BD1032197" s="13" t="s">
        <v>157</v>
      </c>
      <c r="BF1032197" s="7">
        <v>1</v>
      </c>
      <c r="BG1032197" s="7">
        <v>2</v>
      </c>
      <c r="BI1032197" s="7">
        <v>1</v>
      </c>
      <c r="BM1032197" s="7">
        <v>2</v>
      </c>
      <c r="BP1032197" s="7">
        <v>1</v>
      </c>
      <c r="BQ1032197" s="7">
        <v>1</v>
      </c>
      <c r="BR1032197" s="13">
        <v>2</v>
      </c>
      <c r="BS1032197" s="7">
        <v>1</v>
      </c>
      <c r="BU1032197" s="7">
        <v>1</v>
      </c>
      <c r="BW1032197" s="7">
        <v>1</v>
      </c>
      <c r="BX1032197" s="7">
        <v>3</v>
      </c>
      <c r="BY1032197" s="7">
        <v>1</v>
      </c>
      <c r="CA1032197" s="7">
        <v>1</v>
      </c>
      <c r="CB1032197" s="7">
        <v>1</v>
      </c>
      <c r="CG1032197" s="7">
        <v>1</v>
      </c>
      <c r="CH1032197" s="7">
        <v>1</v>
      </c>
      <c r="CI1032197" s="7">
        <v>2</v>
      </c>
      <c r="CK1032197" s="7">
        <v>1</v>
      </c>
    </row>
    <row r="1032198" spans="1:90" x14ac:dyDescent="0.25">
      <c r="A1032198" s="7" t="s">
        <v>14</v>
      </c>
      <c r="AF1032198" s="13" t="s">
        <v>122</v>
      </c>
      <c r="AH1032198" s="7" t="s">
        <v>126</v>
      </c>
      <c r="AI1032198" s="7">
        <v>4</v>
      </c>
      <c r="AJ1032198" s="7">
        <v>1</v>
      </c>
      <c r="AK1032198" s="7">
        <v>2</v>
      </c>
      <c r="AL1032198" s="13">
        <v>3</v>
      </c>
      <c r="AM1032198" s="7">
        <v>4</v>
      </c>
      <c r="AN1032198" s="13" t="s">
        <v>137</v>
      </c>
      <c r="AO1032198" s="7">
        <v>4</v>
      </c>
      <c r="AQ1032198" s="13" t="s">
        <v>141</v>
      </c>
      <c r="AR1032198" s="13" t="s">
        <v>141</v>
      </c>
      <c r="AS1032198" s="7" t="s">
        <v>141</v>
      </c>
      <c r="AT1032198" s="7">
        <v>1</v>
      </c>
      <c r="AU1032198" s="13" t="s">
        <v>141</v>
      </c>
      <c r="AV1032198" s="13" t="s">
        <v>141</v>
      </c>
      <c r="AW1032198" s="13" t="s">
        <v>141</v>
      </c>
      <c r="AX1032198" s="13" t="s">
        <v>141</v>
      </c>
      <c r="AY1032198" s="7" t="s">
        <v>157</v>
      </c>
      <c r="BA1032198" s="7">
        <v>1</v>
      </c>
      <c r="BE1032198" s="13" t="s">
        <v>141</v>
      </c>
      <c r="BG1032198" s="7">
        <v>9</v>
      </c>
      <c r="BH1032198" s="13" t="s">
        <v>141</v>
      </c>
      <c r="BJ1032198" s="13" t="s">
        <v>141</v>
      </c>
      <c r="BK1032198" s="13" t="s">
        <v>141</v>
      </c>
      <c r="BL1032198" s="7">
        <v>2</v>
      </c>
      <c r="BN1032198" s="13" t="s">
        <v>141</v>
      </c>
      <c r="BO1032198" s="7">
        <v>1</v>
      </c>
      <c r="BP1032198" s="13" t="s">
        <v>141</v>
      </c>
      <c r="BQ1032198" s="7">
        <v>1</v>
      </c>
      <c r="BR1032198" s="13" t="s">
        <v>141</v>
      </c>
      <c r="BS1032198" s="7">
        <v>6</v>
      </c>
      <c r="BV1032198" s="7">
        <v>1</v>
      </c>
      <c r="BW1032198" s="13" t="s">
        <v>141</v>
      </c>
      <c r="BX1032198" s="13" t="s">
        <v>141</v>
      </c>
      <c r="BY1032198" s="7">
        <v>4</v>
      </c>
      <c r="BZ1032198" s="7">
        <v>1</v>
      </c>
      <c r="CC1032198" s="7">
        <v>2</v>
      </c>
      <c r="CD1032198" s="7">
        <v>1</v>
      </c>
      <c r="CE1032198" s="7">
        <v>1</v>
      </c>
      <c r="CG1032198" s="7" t="s">
        <v>141</v>
      </c>
      <c r="CH1032198" s="7">
        <v>1</v>
      </c>
      <c r="CI1032198" s="7">
        <v>3</v>
      </c>
      <c r="CJ1032198" s="7" t="s">
        <v>141</v>
      </c>
      <c r="CK1032198" s="7">
        <v>1</v>
      </c>
      <c r="CL1032198" s="7">
        <v>6</v>
      </c>
    </row>
    <row r="1032199" spans="1:90" x14ac:dyDescent="0.25">
      <c r="A1032199" s="7" t="s">
        <v>15</v>
      </c>
      <c r="AF1032199" s="7">
        <v>1</v>
      </c>
      <c r="AG1032199" s="7">
        <f>AG1032197+AG1032198</f>
        <v>1</v>
      </c>
      <c r="AH1032199" s="7">
        <v>2</v>
      </c>
      <c r="AI1032199" s="7">
        <f>AI1032197+AI1032198</f>
        <v>6</v>
      </c>
      <c r="AJ1032199" s="7">
        <f>AJ1032197+AJ1032198</f>
        <v>2</v>
      </c>
      <c r="AK1032199" s="7">
        <f>AK1032197+AK1032198</f>
        <v>2</v>
      </c>
      <c r="AL1032199" s="7">
        <f>AL1032197+AL1032198</f>
        <v>5</v>
      </c>
      <c r="AM1032199" s="7">
        <f>AM1032197+AM1032198</f>
        <v>4</v>
      </c>
      <c r="AN1032199" s="7">
        <v>10</v>
      </c>
      <c r="AO1032199" s="7">
        <f>AO1032197+AO1032198</f>
        <v>4</v>
      </c>
      <c r="AP1032199" s="7">
        <f>AP1032197+AP1032198</f>
        <v>1</v>
      </c>
      <c r="AQ1032199" s="7">
        <v>1</v>
      </c>
      <c r="AR1032199" s="7">
        <v>1</v>
      </c>
      <c r="AS1032199" s="7">
        <v>1</v>
      </c>
      <c r="AT1032199" s="7">
        <f>AT1032197+AT1032198</f>
        <v>2</v>
      </c>
      <c r="AU1032199" s="7">
        <v>2</v>
      </c>
      <c r="AV1032199" s="7">
        <v>2</v>
      </c>
      <c r="AW1032199" s="7">
        <v>2</v>
      </c>
      <c r="AX1032199" s="7">
        <v>3</v>
      </c>
      <c r="AY1032199" s="7">
        <v>4</v>
      </c>
      <c r="AZ1032199" s="7">
        <f>AZ1032197+AZ1032198</f>
        <v>1</v>
      </c>
      <c r="BA1032199" s="7">
        <f>BA1032197+BA1032198</f>
        <v>1</v>
      </c>
      <c r="BB1032199" s="7">
        <f>BB1032197+BB1032198</f>
        <v>1</v>
      </c>
      <c r="BC1032199" s="7">
        <f>BC1032197+BC1032198</f>
        <v>2</v>
      </c>
      <c r="BD1032199" s="7">
        <v>2</v>
      </c>
      <c r="BE1032199" s="7">
        <v>1</v>
      </c>
      <c r="BF1032199" s="7">
        <f>BF1032197+BF1032198</f>
        <v>1</v>
      </c>
      <c r="BG1032199" s="7">
        <f>BG1032197+BG1032198</f>
        <v>11</v>
      </c>
      <c r="BH1032199" s="7">
        <v>1</v>
      </c>
      <c r="BI1032199" s="7">
        <f>BI1032197+BI1032198</f>
        <v>1</v>
      </c>
      <c r="BJ1032199" s="7">
        <v>1</v>
      </c>
      <c r="BK1032199" s="7">
        <v>1</v>
      </c>
      <c r="BL1032199" s="7">
        <f>BL1032197+BL1032198</f>
        <v>2</v>
      </c>
      <c r="BM1032199" s="7">
        <f>BM1032197+BM1032198</f>
        <v>2</v>
      </c>
      <c r="BN1032199" s="7">
        <v>1</v>
      </c>
      <c r="BO1032199" s="7">
        <f>BO1032197+BO1032198</f>
        <v>1</v>
      </c>
      <c r="BP1032199" s="7">
        <v>2</v>
      </c>
      <c r="BQ1032199" s="7">
        <f>BQ1032197+BQ1032198</f>
        <v>2</v>
      </c>
      <c r="BR1032199" s="7">
        <v>3</v>
      </c>
      <c r="BS1032199" s="7">
        <f>BS1032197+BS1032198</f>
        <v>7</v>
      </c>
      <c r="BU1032199" s="7">
        <f>BU1032197+BU1032198</f>
        <v>1</v>
      </c>
      <c r="BV1032199" s="7">
        <f>BV1032197+BV1032198</f>
        <v>1</v>
      </c>
      <c r="BW1032199" s="7">
        <v>2</v>
      </c>
      <c r="BX1032199" s="7">
        <v>4</v>
      </c>
      <c r="BY1032199" s="7">
        <v>5</v>
      </c>
      <c r="BZ1032199" s="7">
        <v>1</v>
      </c>
      <c r="CA1032199" s="7">
        <v>1</v>
      </c>
      <c r="CB1032199" s="7">
        <v>1</v>
      </c>
      <c r="CC1032199" s="7">
        <v>2</v>
      </c>
      <c r="CD1032199" s="7">
        <v>1</v>
      </c>
      <c r="CE1032199" s="7">
        <v>1</v>
      </c>
      <c r="CG1032199" s="7">
        <v>2</v>
      </c>
      <c r="CH1032199" s="7">
        <v>2</v>
      </c>
      <c r="CI1032199" s="7">
        <v>5</v>
      </c>
      <c r="CJ1032199" s="7">
        <v>1</v>
      </c>
      <c r="CK1032199" s="7">
        <v>2</v>
      </c>
      <c r="CL1032199" s="7">
        <v>6</v>
      </c>
    </row>
    <row r="1032200" spans="1:90" x14ac:dyDescent="0.25">
      <c r="A1032200" s="1" t="s">
        <v>16</v>
      </c>
      <c r="AF1032200" s="13" t="s">
        <v>56</v>
      </c>
      <c r="AH1032200" s="7" t="s">
        <v>56</v>
      </c>
      <c r="AI1032200" s="13" t="s">
        <v>56</v>
      </c>
      <c r="AJ1032200" s="13" t="s">
        <v>56</v>
      </c>
      <c r="AK1032200" s="13" t="s">
        <v>56</v>
      </c>
      <c r="AL1032200" s="13" t="s">
        <v>56</v>
      </c>
      <c r="AN1032200" s="13" t="s">
        <v>56</v>
      </c>
      <c r="AT1032200" s="13" t="s">
        <v>56</v>
      </c>
      <c r="AU1032200" s="13" t="s">
        <v>56</v>
      </c>
      <c r="AV1032200" s="13" t="s">
        <v>56</v>
      </c>
      <c r="AW1032200" s="13" t="s">
        <v>56</v>
      </c>
      <c r="AX1032200" s="13" t="s">
        <v>56</v>
      </c>
      <c r="AY1032200" s="13" t="s">
        <v>56</v>
      </c>
      <c r="BG1032200" s="13" t="s">
        <v>56</v>
      </c>
      <c r="BP1032200" s="13" t="s">
        <v>56</v>
      </c>
      <c r="BQ1032200" s="7" t="s">
        <v>56</v>
      </c>
      <c r="BR1032200" s="7" t="s">
        <v>56</v>
      </c>
      <c r="BS1032200" s="7" t="s">
        <v>56</v>
      </c>
      <c r="BW1032200" s="13" t="s">
        <v>56</v>
      </c>
      <c r="BX1032200" s="13" t="s">
        <v>56</v>
      </c>
      <c r="BY1032200" s="7" t="s">
        <v>56</v>
      </c>
      <c r="CG1032200" s="7" t="s">
        <v>56</v>
      </c>
      <c r="CH1032200" s="7" t="s">
        <v>56</v>
      </c>
      <c r="CI1032200" s="7" t="s">
        <v>56</v>
      </c>
      <c r="CK1032200" s="7" t="s">
        <v>56</v>
      </c>
    </row>
    <row r="1032201" spans="1:90" x14ac:dyDescent="0.25">
      <c r="A1032201" s="16" t="s">
        <v>17</v>
      </c>
      <c r="AF1032201" s="13"/>
      <c r="AI1032201" s="13"/>
      <c r="AJ1032201" s="13"/>
      <c r="AK1032201" s="13"/>
      <c r="AL1032201" s="13"/>
      <c r="AN1032201" s="13"/>
      <c r="AT1032201" s="13"/>
      <c r="AU1032201" s="13"/>
      <c r="AV1032201" s="13"/>
      <c r="AW1032201" s="13"/>
      <c r="AX1032201" s="13"/>
      <c r="AY1032201" s="13"/>
      <c r="BG1032201" s="13"/>
      <c r="BP1032201" s="13">
        <v>1</v>
      </c>
    </row>
    <row r="1032202" spans="1:90" x14ac:dyDescent="0.25">
      <c r="A1032202" s="16" t="s">
        <v>18</v>
      </c>
      <c r="AF1032202" s="13"/>
      <c r="AI1032202" s="13"/>
      <c r="AJ1032202" s="13"/>
      <c r="AK1032202" s="13"/>
      <c r="AL1032202" s="13"/>
      <c r="AN1032202" s="13"/>
      <c r="AT1032202" s="13"/>
      <c r="AU1032202" s="13"/>
      <c r="AV1032202" s="13"/>
      <c r="AW1032202" s="13"/>
      <c r="AX1032202" s="13"/>
      <c r="AY1032202" s="13"/>
      <c r="AZ1032202" s="7">
        <v>429</v>
      </c>
    </row>
    <row r="1032203" spans="1:90" x14ac:dyDescent="0.25">
      <c r="A1032203" s="1" t="s">
        <v>19</v>
      </c>
      <c r="AI1032203" s="7">
        <v>1</v>
      </c>
      <c r="AY1032203" s="7">
        <v>1</v>
      </c>
      <c r="BC1032203" s="7">
        <v>1</v>
      </c>
    </row>
    <row r="1032204" spans="1:90" x14ac:dyDescent="0.25">
      <c r="A1032204" s="16" t="s">
        <v>20</v>
      </c>
      <c r="AF1032204" s="13"/>
      <c r="AI1032204" s="13"/>
      <c r="AJ1032204" s="13"/>
      <c r="AK1032204" s="13"/>
      <c r="AL1032204" s="13"/>
      <c r="AN1032204" s="13"/>
      <c r="AT1032204" s="13"/>
      <c r="AU1032204" s="13"/>
      <c r="AV1032204" s="13"/>
      <c r="AW1032204" s="13"/>
      <c r="AX1032204" s="13"/>
      <c r="AY1032204" s="13"/>
      <c r="BB1032204" s="7">
        <v>2</v>
      </c>
    </row>
    <row r="1032205" spans="1:90" x14ac:dyDescent="0.25">
      <c r="A1032205" s="1" t="s">
        <v>21</v>
      </c>
      <c r="AH1032205" s="7">
        <v>1</v>
      </c>
      <c r="AT1032205" s="7">
        <v>1</v>
      </c>
    </row>
    <row r="1032206" spans="1:90" x14ac:dyDescent="0.25">
      <c r="A1032206" s="1" t="s">
        <v>22</v>
      </c>
      <c r="BG1032206" s="7">
        <v>27</v>
      </c>
      <c r="BR1032206" s="7">
        <v>1</v>
      </c>
      <c r="BX1032206" s="7">
        <v>1</v>
      </c>
    </row>
    <row r="1032207" spans="1:90" x14ac:dyDescent="0.25">
      <c r="A1032207" s="17" t="s">
        <v>48</v>
      </c>
      <c r="AJ1032207" s="7">
        <v>1</v>
      </c>
      <c r="AV1032207" s="7">
        <v>1</v>
      </c>
      <c r="BF1032207" s="7">
        <v>1</v>
      </c>
      <c r="CI1032207" s="7">
        <v>1</v>
      </c>
    </row>
    <row r="1032208" spans="1:90" x14ac:dyDescent="0.25">
      <c r="A1032208" s="16" t="s">
        <v>23</v>
      </c>
      <c r="AI1032208" s="7">
        <v>4</v>
      </c>
      <c r="AL1032208" s="13">
        <v>3</v>
      </c>
      <c r="AP1032208" s="7">
        <v>1</v>
      </c>
      <c r="AU1032208" s="7">
        <v>1</v>
      </c>
      <c r="AW1032208" s="7">
        <v>1</v>
      </c>
      <c r="AX1032208" s="7">
        <v>1</v>
      </c>
      <c r="AY1032208" s="7">
        <v>1</v>
      </c>
      <c r="BC1032208" s="7">
        <v>36</v>
      </c>
      <c r="BD1032208" s="7">
        <v>1</v>
      </c>
      <c r="BG1032208" s="7">
        <v>4</v>
      </c>
      <c r="BI1032208" s="7">
        <v>1</v>
      </c>
      <c r="BM1032208" s="7">
        <v>2</v>
      </c>
      <c r="BQ1032208" s="7">
        <v>1</v>
      </c>
      <c r="BR1032208" s="7">
        <v>34</v>
      </c>
      <c r="BS1032208" s="7">
        <v>10</v>
      </c>
      <c r="BU1032208" s="7">
        <v>2</v>
      </c>
      <c r="BW1032208" s="7">
        <v>9</v>
      </c>
      <c r="BX1032208" s="7">
        <v>2</v>
      </c>
      <c r="BY1032208" s="7">
        <v>4</v>
      </c>
      <c r="CB1032208" s="7">
        <v>9</v>
      </c>
      <c r="CG1032208" s="7">
        <v>4</v>
      </c>
      <c r="CH1032208" s="7">
        <v>2</v>
      </c>
      <c r="CK1032208" s="7">
        <v>9</v>
      </c>
    </row>
    <row r="1032209" spans="1:90" x14ac:dyDescent="0.25">
      <c r="A1032209" s="17" t="s">
        <v>211</v>
      </c>
      <c r="AL1032209" s="13"/>
      <c r="BD1032209" s="7">
        <v>1</v>
      </c>
      <c r="CA1032209" s="7">
        <v>1</v>
      </c>
    </row>
    <row r="1032210" spans="1:90" x14ac:dyDescent="0.25">
      <c r="A1032210" s="1" t="s">
        <v>24</v>
      </c>
      <c r="AF1032210" s="7">
        <v>2</v>
      </c>
      <c r="AG1032210" s="7">
        <v>3</v>
      </c>
      <c r="AL1032210" s="7">
        <v>1</v>
      </c>
      <c r="AN1032210" s="7">
        <v>2</v>
      </c>
      <c r="AX1032210" s="7">
        <v>1</v>
      </c>
    </row>
    <row r="1032211" spans="1:90" x14ac:dyDescent="0.25">
      <c r="A1032211" s="1" t="s">
        <v>25</v>
      </c>
      <c r="AN1032211" s="7">
        <v>1</v>
      </c>
      <c r="BM1032211" s="7">
        <v>2</v>
      </c>
      <c r="BX1032211" s="7">
        <v>1</v>
      </c>
    </row>
    <row r="1032212" spans="1:90" x14ac:dyDescent="0.25">
      <c r="A1032212" s="17" t="s">
        <v>49</v>
      </c>
      <c r="AF1032212" s="7">
        <v>3</v>
      </c>
      <c r="AL1032212" s="7">
        <v>797</v>
      </c>
      <c r="AM1032212" s="7">
        <v>11</v>
      </c>
      <c r="AN1032212" s="7">
        <v>11</v>
      </c>
      <c r="AR1032212" s="7">
        <v>999999999</v>
      </c>
      <c r="AS1032212" s="7">
        <v>999999999</v>
      </c>
      <c r="AT1032212" s="7">
        <v>11</v>
      </c>
      <c r="AU1032212" s="7">
        <v>4</v>
      </c>
      <c r="AV1032212" s="7">
        <v>3</v>
      </c>
      <c r="AW1032212" s="7">
        <v>2</v>
      </c>
      <c r="AX1032212" s="7">
        <v>1</v>
      </c>
      <c r="BE1032212" s="7">
        <v>3</v>
      </c>
      <c r="BG1032212" s="7">
        <v>75</v>
      </c>
      <c r="BH1032212" s="7">
        <v>1</v>
      </c>
      <c r="BJ1032212" s="7">
        <v>1</v>
      </c>
      <c r="BK1032212" s="7">
        <v>94</v>
      </c>
      <c r="BL1032212" s="7">
        <v>638</v>
      </c>
      <c r="BN1032212" s="7">
        <v>1</v>
      </c>
      <c r="BP1032212" s="7">
        <v>25</v>
      </c>
      <c r="BR1032212" s="7">
        <v>14</v>
      </c>
      <c r="BT1032212" s="7">
        <v>2</v>
      </c>
      <c r="BV1032212" s="7">
        <v>1</v>
      </c>
      <c r="BW1032212" s="7">
        <v>4</v>
      </c>
      <c r="BX1032212" s="7">
        <v>11</v>
      </c>
      <c r="BY1032212" s="7">
        <v>32</v>
      </c>
      <c r="BZ1032212" s="7">
        <v>1</v>
      </c>
      <c r="CC1032212" s="7">
        <v>7</v>
      </c>
      <c r="CD1032212" s="7">
        <v>6</v>
      </c>
      <c r="CE1032212" s="7">
        <v>20</v>
      </c>
      <c r="CF1032212" s="7">
        <v>2</v>
      </c>
      <c r="CG1032212" s="7">
        <v>5</v>
      </c>
      <c r="CH1032212" s="7">
        <v>7</v>
      </c>
      <c r="CI1032212" s="7">
        <v>66</v>
      </c>
      <c r="CJ1032212" s="7">
        <v>3</v>
      </c>
      <c r="CK1032212" s="7">
        <v>1</v>
      </c>
      <c r="CL1032212" s="7">
        <v>1696</v>
      </c>
    </row>
    <row r="1032213" spans="1:90" x14ac:dyDescent="0.25">
      <c r="A1032213" s="17" t="s">
        <v>50</v>
      </c>
      <c r="AY1032213" s="7">
        <v>5</v>
      </c>
      <c r="CE1032213" s="7">
        <v>1</v>
      </c>
      <c r="CH1032213" s="7">
        <v>5</v>
      </c>
      <c r="CL1032213" s="7">
        <v>178</v>
      </c>
    </row>
    <row r="1032214" spans="1:90" x14ac:dyDescent="0.25">
      <c r="A1032214" s="1" t="s">
        <v>26</v>
      </c>
      <c r="BG1032214" s="7">
        <v>2</v>
      </c>
      <c r="BV1032214" s="7">
        <v>6</v>
      </c>
      <c r="BY1032214" s="7">
        <v>15</v>
      </c>
      <c r="CL1032214" s="7">
        <v>1</v>
      </c>
    </row>
    <row r="1032215" spans="1:90" x14ac:dyDescent="0.25">
      <c r="A1032215" s="16" t="s">
        <v>27</v>
      </c>
      <c r="BG1032215" s="7">
        <v>18</v>
      </c>
      <c r="BS1032215" s="7">
        <v>2</v>
      </c>
    </row>
    <row r="1032216" spans="1:90" x14ac:dyDescent="0.25">
      <c r="A1032216" s="16" t="s">
        <v>28</v>
      </c>
      <c r="BA1032216" s="7">
        <v>1933</v>
      </c>
      <c r="BG1032216" s="7">
        <v>4</v>
      </c>
      <c r="BL1032216" s="7">
        <v>59</v>
      </c>
      <c r="BO1032216" s="7">
        <v>5</v>
      </c>
      <c r="CH1032216" s="7">
        <v>5</v>
      </c>
      <c r="CI1032216" s="7">
        <v>1</v>
      </c>
      <c r="CL1032216" s="7">
        <v>161</v>
      </c>
    </row>
    <row r="1032217" spans="1:90" x14ac:dyDescent="0.25">
      <c r="A1032217" s="16" t="s">
        <v>29</v>
      </c>
      <c r="AN1032217" s="13">
        <v>2</v>
      </c>
    </row>
    <row r="1032218" spans="1:90" x14ac:dyDescent="0.25">
      <c r="A1032218" s="1" t="s">
        <v>30</v>
      </c>
      <c r="AI1032218" s="7">
        <v>1</v>
      </c>
      <c r="AY1032218" s="7">
        <v>96</v>
      </c>
      <c r="BG1032218" s="7">
        <v>27</v>
      </c>
      <c r="BY1032218" s="7">
        <v>17</v>
      </c>
    </row>
    <row r="1032219" spans="1:90" x14ac:dyDescent="0.25">
      <c r="A1032219" s="17" t="s">
        <v>51</v>
      </c>
      <c r="AO1032219" s="7">
        <v>2</v>
      </c>
      <c r="AT1032219" s="7">
        <v>8</v>
      </c>
      <c r="AY1032219" s="7">
        <v>24</v>
      </c>
      <c r="BG1032219" s="7">
        <v>3</v>
      </c>
      <c r="BY1032219" s="7">
        <v>4</v>
      </c>
    </row>
    <row r="1032220" spans="1:90" x14ac:dyDescent="0.25">
      <c r="A1032220" s="16" t="s">
        <v>31</v>
      </c>
      <c r="AJ1032220" s="7">
        <v>3</v>
      </c>
      <c r="AL1032220" s="13">
        <v>109</v>
      </c>
      <c r="AM1032220" s="7">
        <v>6</v>
      </c>
      <c r="AN1032220" s="7">
        <v>25</v>
      </c>
      <c r="AO1032220" s="7">
        <v>10</v>
      </c>
      <c r="BG1032220" s="7">
        <v>3</v>
      </c>
      <c r="BS1032220" s="7">
        <v>4</v>
      </c>
      <c r="CC1032220" s="7">
        <v>4</v>
      </c>
      <c r="CI1032220" s="7">
        <v>2</v>
      </c>
      <c r="CL1032220" s="7">
        <v>3</v>
      </c>
    </row>
    <row r="1032221" spans="1:90" x14ac:dyDescent="0.25">
      <c r="A1032221" s="16" t="s">
        <v>32</v>
      </c>
    </row>
    <row r="1032222" spans="1:90" x14ac:dyDescent="0.25">
      <c r="A1032222" s="16" t="s">
        <v>33</v>
      </c>
      <c r="BG1032222" s="7">
        <v>2</v>
      </c>
      <c r="BL1032222" s="7">
        <v>2</v>
      </c>
      <c r="BS1032222" s="7">
        <v>4</v>
      </c>
    </row>
    <row r="1032223" spans="1:90" x14ac:dyDescent="0.25">
      <c r="A1032223" s="1" t="s">
        <v>34</v>
      </c>
      <c r="AI1032223" s="7">
        <v>73</v>
      </c>
    </row>
    <row r="1032224" spans="1:90" x14ac:dyDescent="0.25">
      <c r="A1032224" s="16" t="s">
        <v>35</v>
      </c>
      <c r="AK1032224" s="7">
        <v>15</v>
      </c>
      <c r="AL1032224" s="13">
        <v>72</v>
      </c>
      <c r="AM1032224" s="7">
        <v>7</v>
      </c>
      <c r="AN1032224" s="7">
        <v>1</v>
      </c>
      <c r="AO1032224" s="7">
        <v>10</v>
      </c>
      <c r="BG1032224" s="7">
        <v>2</v>
      </c>
      <c r="BS1032224" s="7">
        <v>12</v>
      </c>
      <c r="CC1032224" s="7">
        <v>4</v>
      </c>
      <c r="CE1032224" s="7">
        <v>1</v>
      </c>
    </row>
    <row r="1032225" spans="1:90" x14ac:dyDescent="0.25">
      <c r="A1032225" s="1" t="s">
        <v>36</v>
      </c>
      <c r="AL1032225" s="7">
        <v>9</v>
      </c>
      <c r="AM1032225" s="7">
        <v>2</v>
      </c>
      <c r="AN1032225" s="7">
        <v>3</v>
      </c>
      <c r="AO1032225" s="7">
        <v>5</v>
      </c>
      <c r="BQ1032225" s="7">
        <v>1</v>
      </c>
    </row>
    <row r="1032226" spans="1:90" x14ac:dyDescent="0.25">
      <c r="A1032226" s="1" t="s">
        <v>37</v>
      </c>
      <c r="BS1032226" s="7">
        <v>34</v>
      </c>
    </row>
    <row r="1032227" spans="1:90" x14ac:dyDescent="0.25">
      <c r="A1032227" s="1" t="s">
        <v>38</v>
      </c>
      <c r="AI1032227" s="7">
        <v>1</v>
      </c>
    </row>
    <row r="1032228" spans="1:90" x14ac:dyDescent="0.25">
      <c r="A1032228" s="1" t="s">
        <v>39</v>
      </c>
      <c r="AI1032228" s="7">
        <v>1</v>
      </c>
      <c r="CL1032228" s="7">
        <v>1</v>
      </c>
    </row>
    <row r="1032229" spans="1:90" x14ac:dyDescent="0.25">
      <c r="A1032229" s="1" t="s">
        <v>40</v>
      </c>
      <c r="AK1032229" s="13">
        <v>1</v>
      </c>
    </row>
    <row r="1032230" spans="1:90" x14ac:dyDescent="0.25">
      <c r="A1032230" s="1" t="s">
        <v>41</v>
      </c>
      <c r="AN1032230" s="7">
        <v>2</v>
      </c>
      <c r="CI1032230" s="7">
        <v>2</v>
      </c>
      <c r="CL1032230" s="7">
        <v>1</v>
      </c>
    </row>
    <row r="1032231" spans="1:90" x14ac:dyDescent="0.25">
      <c r="A1032231" s="1" t="s">
        <v>42</v>
      </c>
      <c r="AN1032231" s="7">
        <v>3</v>
      </c>
      <c r="BS1032231" s="7">
        <v>2</v>
      </c>
    </row>
    <row r="1032232" spans="1:90" x14ac:dyDescent="0.25">
      <c r="A1032232" s="17" t="s">
        <v>52</v>
      </c>
      <c r="AN1032232" s="7">
        <v>1</v>
      </c>
      <c r="BG1032232" s="7">
        <v>2</v>
      </c>
      <c r="CL1032232" s="7">
        <v>11</v>
      </c>
    </row>
    <row r="1032233" spans="1:90" x14ac:dyDescent="0.25">
      <c r="A1032233" s="1" t="s">
        <v>43</v>
      </c>
      <c r="BG1032233" s="7">
        <v>1</v>
      </c>
    </row>
    <row r="1032234" spans="1:90" x14ac:dyDescent="0.25">
      <c r="A1032234" s="17" t="s">
        <v>53</v>
      </c>
      <c r="AN1032234" s="7">
        <v>16</v>
      </c>
    </row>
    <row r="1032235" spans="1:90" x14ac:dyDescent="0.25">
      <c r="A1032235" s="1" t="s">
        <v>44</v>
      </c>
      <c r="AM1032235" s="7">
        <v>2</v>
      </c>
      <c r="AO1032235" s="7">
        <v>8</v>
      </c>
    </row>
    <row r="1032236" spans="1:90" x14ac:dyDescent="0.25">
      <c r="A1032236" s="1" t="s">
        <v>45</v>
      </c>
      <c r="BG1032236" s="7">
        <v>3</v>
      </c>
    </row>
    <row r="1032237" spans="1:90" x14ac:dyDescent="0.25">
      <c r="A1032237" s="1" t="s">
        <v>46</v>
      </c>
      <c r="BY1032237" s="7">
        <v>4</v>
      </c>
    </row>
    <row r="1032238" spans="1:90" x14ac:dyDescent="0.25">
      <c r="A1032238" s="16" t="s">
        <v>47</v>
      </c>
      <c r="AK1032238" s="13" t="s">
        <v>132</v>
      </c>
      <c r="AL1032238" s="13" t="s">
        <v>134</v>
      </c>
      <c r="AQ1032238" s="13" t="s">
        <v>142</v>
      </c>
      <c r="AR1032238" s="13"/>
      <c r="AS1032238" s="7" t="s">
        <v>146</v>
      </c>
      <c r="AZ1032238" s="7" t="s">
        <v>159</v>
      </c>
      <c r="CF1032238" s="7" t="s">
        <v>199</v>
      </c>
      <c r="CI1032238" s="7" t="s">
        <v>205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92"/>
  <sheetViews>
    <sheetView workbookViewId="0">
      <selection activeCell="B25" sqref="B25"/>
    </sheetView>
  </sheetViews>
  <sheetFormatPr baseColWidth="10" defaultRowHeight="15" x14ac:dyDescent="0.25"/>
  <cols>
    <col min="1" max="1" width="11.42578125" style="2"/>
    <col min="2" max="2" width="11.42578125" style="8"/>
    <col min="3" max="4" width="11.42578125" style="2"/>
    <col min="5" max="5" width="24" style="2" customWidth="1"/>
    <col min="6" max="6" width="9.42578125" style="2" customWidth="1"/>
    <col min="7" max="7" width="9.28515625" style="2" customWidth="1"/>
    <col min="8" max="8" width="5.85546875" style="2" customWidth="1"/>
    <col min="9" max="9" width="8.140625" style="2" customWidth="1"/>
    <col min="10" max="11" width="8.7109375" style="30" customWidth="1"/>
    <col min="12" max="12" width="9" style="2" customWidth="1"/>
    <col min="13" max="13" width="10.140625" style="2" customWidth="1"/>
    <col min="14" max="14" width="18" style="2" customWidth="1"/>
    <col min="15" max="15" width="11.42578125" style="2" customWidth="1"/>
    <col min="16" max="16384" width="11.42578125" style="2"/>
  </cols>
  <sheetData>
    <row r="1" spans="1:18" x14ac:dyDescent="0.25">
      <c r="A1" s="27" t="s">
        <v>233</v>
      </c>
      <c r="B1" s="27" t="s">
        <v>4</v>
      </c>
      <c r="C1" s="27" t="s">
        <v>234</v>
      </c>
      <c r="D1" s="27" t="s">
        <v>235</v>
      </c>
      <c r="E1" s="27" t="s">
        <v>236</v>
      </c>
      <c r="F1" s="28" t="s">
        <v>237</v>
      </c>
      <c r="G1" s="27" t="s">
        <v>238</v>
      </c>
      <c r="H1" s="28" t="s">
        <v>239</v>
      </c>
      <c r="I1" s="28" t="s">
        <v>240</v>
      </c>
      <c r="J1" s="29" t="s">
        <v>241</v>
      </c>
      <c r="K1" s="29" t="s">
        <v>242</v>
      </c>
      <c r="L1" s="28" t="s">
        <v>243</v>
      </c>
      <c r="M1" s="28" t="s">
        <v>244</v>
      </c>
      <c r="N1" s="27" t="s">
        <v>245</v>
      </c>
      <c r="O1" s="27" t="s">
        <v>246</v>
      </c>
      <c r="P1" s="27" t="s">
        <v>247</v>
      </c>
    </row>
    <row r="2" spans="1:18" x14ac:dyDescent="0.25">
      <c r="A2" s="2" t="s">
        <v>248</v>
      </c>
      <c r="B2" s="8">
        <v>2002</v>
      </c>
      <c r="C2" s="2" t="s">
        <v>249</v>
      </c>
      <c r="D2" s="2" t="s">
        <v>250</v>
      </c>
      <c r="E2" s="2" t="s">
        <v>251</v>
      </c>
      <c r="F2" s="2">
        <v>3</v>
      </c>
      <c r="G2" s="2" t="s">
        <v>252</v>
      </c>
      <c r="H2" s="2">
        <v>7.3</v>
      </c>
      <c r="I2" s="2">
        <v>2.5</v>
      </c>
      <c r="J2" s="30">
        <f t="shared" ref="J2:J9" si="0" xml:space="preserve"> (19.433 + (18.612*H2) + (0.546*(H2^2)))/10</f>
        <v>18.439693999999996</v>
      </c>
      <c r="K2" s="31">
        <f t="shared" ref="K2:K9" si="1">6.152 + (0.7341*H2) + (0.1323*(H2^2))</f>
        <v>18.561197</v>
      </c>
      <c r="N2" s="2" t="s">
        <v>253</v>
      </c>
      <c r="O2" s="32" t="s">
        <v>254</v>
      </c>
    </row>
    <row r="3" spans="1:18" x14ac:dyDescent="0.25">
      <c r="A3" s="2" t="s">
        <v>248</v>
      </c>
      <c r="B3" s="8">
        <v>2002</v>
      </c>
      <c r="C3" s="2" t="s">
        <v>249</v>
      </c>
      <c r="D3" s="2" t="s">
        <v>250</v>
      </c>
      <c r="E3" s="2" t="s">
        <v>251</v>
      </c>
      <c r="F3" s="2">
        <v>3</v>
      </c>
      <c r="G3" s="2" t="s">
        <v>255</v>
      </c>
      <c r="H3" s="2">
        <v>9.8000000000000007</v>
      </c>
      <c r="I3" s="2">
        <v>4.5</v>
      </c>
      <c r="J3" s="30">
        <f t="shared" si="0"/>
        <v>25.426843999999999</v>
      </c>
      <c r="K3" s="31">
        <f t="shared" si="1"/>
        <v>26.052272000000002</v>
      </c>
      <c r="N3" s="2" t="s">
        <v>253</v>
      </c>
      <c r="O3" s="32" t="s">
        <v>254</v>
      </c>
    </row>
    <row r="4" spans="1:18" x14ac:dyDescent="0.25">
      <c r="A4" s="2" t="s">
        <v>248</v>
      </c>
      <c r="B4" s="8">
        <v>2002</v>
      </c>
      <c r="C4" s="2" t="s">
        <v>249</v>
      </c>
      <c r="D4" s="2" t="s">
        <v>250</v>
      </c>
      <c r="E4" s="2" t="s">
        <v>251</v>
      </c>
      <c r="F4" s="2">
        <v>3</v>
      </c>
      <c r="G4" s="2" t="s">
        <v>255</v>
      </c>
      <c r="H4" s="2">
        <v>10.1</v>
      </c>
      <c r="I4" s="2">
        <v>4.0999999999999996</v>
      </c>
      <c r="J4" s="30">
        <f t="shared" si="0"/>
        <v>26.311165999999997</v>
      </c>
      <c r="K4" s="31">
        <f t="shared" si="1"/>
        <v>27.062332999999999</v>
      </c>
      <c r="N4" s="2" t="s">
        <v>253</v>
      </c>
      <c r="O4" s="32" t="s">
        <v>254</v>
      </c>
    </row>
    <row r="5" spans="1:18" s="3" customFormat="1" x14ac:dyDescent="0.25">
      <c r="A5" s="2" t="s">
        <v>248</v>
      </c>
      <c r="B5" s="8">
        <v>2002</v>
      </c>
      <c r="C5" s="2" t="s">
        <v>249</v>
      </c>
      <c r="D5" s="2" t="s">
        <v>250</v>
      </c>
      <c r="E5" s="2" t="s">
        <v>251</v>
      </c>
      <c r="F5" s="2">
        <v>3</v>
      </c>
      <c r="G5" s="2" t="s">
        <v>252</v>
      </c>
      <c r="H5" s="2">
        <v>10.6</v>
      </c>
      <c r="I5" s="2">
        <v>5</v>
      </c>
      <c r="J5" s="30">
        <f t="shared" si="0"/>
        <v>27.806875999999999</v>
      </c>
      <c r="K5" s="31">
        <f t="shared" si="1"/>
        <v>28.798687999999999</v>
      </c>
      <c r="L5" s="2"/>
      <c r="M5" s="2"/>
      <c r="N5" s="2" t="s">
        <v>253</v>
      </c>
      <c r="O5" s="32" t="s">
        <v>254</v>
      </c>
      <c r="P5" s="2"/>
      <c r="Q5" s="2"/>
      <c r="R5" s="2"/>
    </row>
    <row r="6" spans="1:18" x14ac:dyDescent="0.25">
      <c r="A6" s="2" t="s">
        <v>248</v>
      </c>
      <c r="B6" s="8">
        <v>2002</v>
      </c>
      <c r="C6" s="2" t="s">
        <v>249</v>
      </c>
      <c r="D6" s="2" t="s">
        <v>250</v>
      </c>
      <c r="E6" s="2" t="s">
        <v>251</v>
      </c>
      <c r="F6" s="2">
        <v>3</v>
      </c>
      <c r="G6" s="2" t="s">
        <v>252</v>
      </c>
      <c r="H6" s="2">
        <v>10.6</v>
      </c>
      <c r="I6" s="2">
        <v>4.2</v>
      </c>
      <c r="J6" s="30">
        <f t="shared" si="0"/>
        <v>27.806875999999999</v>
      </c>
      <c r="K6" s="31">
        <f t="shared" si="1"/>
        <v>28.798687999999999</v>
      </c>
      <c r="N6" s="2" t="s">
        <v>253</v>
      </c>
      <c r="O6" s="32" t="s">
        <v>254</v>
      </c>
    </row>
    <row r="7" spans="1:18" x14ac:dyDescent="0.25">
      <c r="A7" s="2" t="s">
        <v>248</v>
      </c>
      <c r="B7" s="8">
        <v>2002</v>
      </c>
      <c r="C7" s="2" t="s">
        <v>249</v>
      </c>
      <c r="D7" s="2" t="s">
        <v>250</v>
      </c>
      <c r="E7" s="2" t="s">
        <v>251</v>
      </c>
      <c r="F7" s="2">
        <v>3</v>
      </c>
      <c r="G7" s="2" t="s">
        <v>255</v>
      </c>
      <c r="H7" s="2">
        <v>10.7</v>
      </c>
      <c r="I7" s="2">
        <v>4.2</v>
      </c>
      <c r="J7" s="30">
        <f t="shared" si="0"/>
        <v>28.109293999999998</v>
      </c>
      <c r="K7" s="31">
        <f t="shared" si="1"/>
        <v>29.153896999999997</v>
      </c>
      <c r="N7" s="2" t="s">
        <v>253</v>
      </c>
      <c r="O7" s="32" t="s">
        <v>254</v>
      </c>
    </row>
    <row r="8" spans="1:18" x14ac:dyDescent="0.25">
      <c r="A8" s="2" t="s">
        <v>248</v>
      </c>
      <c r="B8" s="8">
        <v>2002</v>
      </c>
      <c r="C8" s="2" t="s">
        <v>249</v>
      </c>
      <c r="D8" s="2" t="s">
        <v>250</v>
      </c>
      <c r="E8" s="2" t="s">
        <v>251</v>
      </c>
      <c r="F8" s="2">
        <v>3</v>
      </c>
      <c r="G8" s="2" t="s">
        <v>252</v>
      </c>
      <c r="H8" s="2">
        <v>10.9</v>
      </c>
      <c r="I8" s="2">
        <v>4.0999999999999996</v>
      </c>
      <c r="J8" s="30">
        <f t="shared" si="0"/>
        <v>28.717405999999993</v>
      </c>
      <c r="K8" s="31">
        <f t="shared" si="1"/>
        <v>29.872253000000001</v>
      </c>
      <c r="N8" s="2" t="s">
        <v>253</v>
      </c>
      <c r="O8" s="32" t="s">
        <v>254</v>
      </c>
    </row>
    <row r="9" spans="1:18" x14ac:dyDescent="0.25">
      <c r="A9" s="2" t="s">
        <v>248</v>
      </c>
      <c r="B9" s="8">
        <v>2002</v>
      </c>
      <c r="C9" s="2" t="s">
        <v>249</v>
      </c>
      <c r="D9" s="2" t="s">
        <v>250</v>
      </c>
      <c r="E9" s="2" t="s">
        <v>251</v>
      </c>
      <c r="F9" s="2">
        <v>3</v>
      </c>
      <c r="G9" s="2" t="s">
        <v>255</v>
      </c>
      <c r="H9" s="2">
        <v>10.9</v>
      </c>
      <c r="I9" s="2">
        <v>4.8</v>
      </c>
      <c r="J9" s="30">
        <f t="shared" si="0"/>
        <v>28.717405999999993</v>
      </c>
      <c r="K9" s="31">
        <f t="shared" si="1"/>
        <v>29.872253000000001</v>
      </c>
      <c r="N9" s="2" t="s">
        <v>253</v>
      </c>
      <c r="O9" s="32" t="s">
        <v>254</v>
      </c>
    </row>
    <row r="10" spans="1:18" x14ac:dyDescent="0.25">
      <c r="A10" s="33" t="s">
        <v>248</v>
      </c>
      <c r="B10" s="34">
        <v>2002</v>
      </c>
      <c r="C10" s="33" t="s">
        <v>249</v>
      </c>
      <c r="D10" s="33" t="s">
        <v>250</v>
      </c>
      <c r="E10" s="33" t="s">
        <v>251</v>
      </c>
      <c r="F10" s="33">
        <v>3</v>
      </c>
      <c r="G10" s="33" t="s">
        <v>255</v>
      </c>
      <c r="H10" s="33"/>
      <c r="I10" s="33">
        <v>8</v>
      </c>
      <c r="J10" s="35"/>
      <c r="K10" s="35"/>
      <c r="L10" s="33"/>
      <c r="M10" s="33"/>
      <c r="N10" s="33" t="s">
        <v>253</v>
      </c>
      <c r="O10" s="33"/>
      <c r="P10" s="33"/>
      <c r="Q10" s="33"/>
      <c r="R10" s="33"/>
    </row>
    <row r="11" spans="1:18" x14ac:dyDescent="0.25">
      <c r="A11" s="33" t="s">
        <v>248</v>
      </c>
      <c r="B11" s="34">
        <v>2002</v>
      </c>
      <c r="C11" s="33" t="s">
        <v>249</v>
      </c>
      <c r="D11" s="33" t="s">
        <v>250</v>
      </c>
      <c r="E11" s="33" t="s">
        <v>251</v>
      </c>
      <c r="F11" s="33">
        <v>3</v>
      </c>
      <c r="G11" s="33" t="s">
        <v>255</v>
      </c>
      <c r="H11" s="33"/>
      <c r="I11" s="33">
        <v>6.2</v>
      </c>
      <c r="J11" s="35"/>
      <c r="K11" s="35"/>
      <c r="L11" s="33"/>
      <c r="M11" s="33"/>
      <c r="N11" s="33" t="s">
        <v>253</v>
      </c>
      <c r="O11" s="33"/>
      <c r="P11" s="33"/>
      <c r="Q11" s="33"/>
      <c r="R11" s="33"/>
    </row>
    <row r="12" spans="1:18" x14ac:dyDescent="0.25">
      <c r="A12" s="33" t="s">
        <v>248</v>
      </c>
      <c r="B12" s="34">
        <v>2002</v>
      </c>
      <c r="C12" s="33" t="s">
        <v>249</v>
      </c>
      <c r="D12" s="33" t="s">
        <v>250</v>
      </c>
      <c r="E12" s="33" t="s">
        <v>251</v>
      </c>
      <c r="F12" s="33">
        <v>3</v>
      </c>
      <c r="G12" s="33" t="s">
        <v>252</v>
      </c>
      <c r="H12" s="33"/>
      <c r="I12" s="33">
        <v>6.7</v>
      </c>
      <c r="J12" s="35"/>
      <c r="K12" s="35"/>
      <c r="L12" s="33"/>
      <c r="M12" s="33"/>
      <c r="N12" s="33" t="s">
        <v>253</v>
      </c>
      <c r="O12" s="33"/>
      <c r="P12" s="33"/>
      <c r="Q12" s="33"/>
      <c r="R12" s="33"/>
    </row>
    <row r="13" spans="1:18" x14ac:dyDescent="0.25">
      <c r="A13" s="33" t="s">
        <v>248</v>
      </c>
      <c r="B13" s="34">
        <v>2002</v>
      </c>
      <c r="C13" s="33" t="s">
        <v>249</v>
      </c>
      <c r="D13" s="33" t="s">
        <v>250</v>
      </c>
      <c r="E13" s="33" t="s">
        <v>251</v>
      </c>
      <c r="F13" s="33">
        <v>3</v>
      </c>
      <c r="G13" s="33" t="s">
        <v>255</v>
      </c>
      <c r="H13" s="33"/>
      <c r="I13" s="33">
        <v>6.5</v>
      </c>
      <c r="J13" s="35"/>
      <c r="K13" s="35"/>
      <c r="L13" s="33"/>
      <c r="M13" s="33"/>
      <c r="N13" s="33" t="s">
        <v>253</v>
      </c>
      <c r="O13" s="33"/>
      <c r="P13" s="33"/>
      <c r="Q13" s="33"/>
      <c r="R13" s="33"/>
    </row>
    <row r="14" spans="1:18" x14ac:dyDescent="0.25">
      <c r="A14" s="33" t="s">
        <v>248</v>
      </c>
      <c r="B14" s="34">
        <v>2002</v>
      </c>
      <c r="C14" s="33" t="s">
        <v>249</v>
      </c>
      <c r="D14" s="33" t="s">
        <v>250</v>
      </c>
      <c r="E14" s="33" t="s">
        <v>251</v>
      </c>
      <c r="F14" s="33">
        <v>3</v>
      </c>
      <c r="G14" s="33" t="s">
        <v>255</v>
      </c>
      <c r="H14" s="33"/>
      <c r="I14" s="33">
        <v>6</v>
      </c>
      <c r="J14" s="35"/>
      <c r="K14" s="35"/>
      <c r="L14" s="33"/>
      <c r="M14" s="33"/>
      <c r="N14" s="33" t="s">
        <v>253</v>
      </c>
      <c r="O14" s="33"/>
      <c r="P14" s="33"/>
      <c r="Q14" s="33"/>
      <c r="R14" s="33"/>
    </row>
    <row r="15" spans="1:18" x14ac:dyDescent="0.25">
      <c r="A15" s="33" t="s">
        <v>248</v>
      </c>
      <c r="B15" s="34">
        <v>2002</v>
      </c>
      <c r="C15" s="33" t="s">
        <v>249</v>
      </c>
      <c r="D15" s="33" t="s">
        <v>250</v>
      </c>
      <c r="E15" s="33" t="s">
        <v>251</v>
      </c>
      <c r="F15" s="33">
        <v>3</v>
      </c>
      <c r="G15" s="33" t="s">
        <v>252</v>
      </c>
      <c r="H15" s="33"/>
      <c r="I15" s="33">
        <v>5.2</v>
      </c>
      <c r="J15" s="35"/>
      <c r="K15" s="35"/>
      <c r="L15" s="33"/>
      <c r="M15" s="33"/>
      <c r="N15" s="33" t="s">
        <v>253</v>
      </c>
      <c r="O15" s="33"/>
      <c r="P15" s="33"/>
      <c r="Q15" s="33"/>
      <c r="R15" s="33"/>
    </row>
    <row r="16" spans="1:18" x14ac:dyDescent="0.25">
      <c r="A16" s="33" t="s">
        <v>248</v>
      </c>
      <c r="B16" s="34">
        <v>2002</v>
      </c>
      <c r="C16" s="33" t="s">
        <v>249</v>
      </c>
      <c r="D16" s="33" t="s">
        <v>250</v>
      </c>
      <c r="E16" s="33" t="s">
        <v>251</v>
      </c>
      <c r="F16" s="33">
        <v>3</v>
      </c>
      <c r="G16" s="33" t="s">
        <v>252</v>
      </c>
      <c r="H16" s="33"/>
      <c r="I16" s="33">
        <v>6</v>
      </c>
      <c r="J16" s="35"/>
      <c r="K16" s="35"/>
      <c r="L16" s="33"/>
      <c r="M16" s="33"/>
      <c r="N16" s="33" t="s">
        <v>253</v>
      </c>
      <c r="O16" s="33"/>
      <c r="P16" s="33"/>
      <c r="Q16" s="33"/>
      <c r="R16" s="33"/>
    </row>
    <row r="17" spans="1:18" x14ac:dyDescent="0.25">
      <c r="A17" s="33" t="s">
        <v>248</v>
      </c>
      <c r="B17" s="34">
        <v>2002</v>
      </c>
      <c r="C17" s="33" t="s">
        <v>249</v>
      </c>
      <c r="D17" s="33" t="s">
        <v>250</v>
      </c>
      <c r="E17" s="33" t="s">
        <v>251</v>
      </c>
      <c r="F17" s="33">
        <v>3</v>
      </c>
      <c r="G17" s="33" t="s">
        <v>256</v>
      </c>
      <c r="H17" s="33"/>
      <c r="I17" s="33">
        <v>6.3</v>
      </c>
      <c r="J17" s="35"/>
      <c r="K17" s="35"/>
      <c r="L17" s="33"/>
      <c r="M17" s="33"/>
      <c r="N17" s="33" t="s">
        <v>253</v>
      </c>
      <c r="O17" s="33"/>
      <c r="P17" s="33"/>
      <c r="Q17" s="33"/>
      <c r="R17" s="33"/>
    </row>
    <row r="18" spans="1:18" x14ac:dyDescent="0.25">
      <c r="A18" s="33" t="s">
        <v>248</v>
      </c>
      <c r="B18" s="34">
        <v>2002</v>
      </c>
      <c r="C18" s="33" t="s">
        <v>249</v>
      </c>
      <c r="D18" s="33" t="s">
        <v>250</v>
      </c>
      <c r="E18" s="33" t="s">
        <v>251</v>
      </c>
      <c r="F18" s="33">
        <v>3</v>
      </c>
      <c r="G18" s="33" t="s">
        <v>256</v>
      </c>
      <c r="H18" s="33"/>
      <c r="I18" s="33">
        <v>6.2</v>
      </c>
      <c r="J18" s="35"/>
      <c r="K18" s="35"/>
      <c r="L18" s="33"/>
      <c r="M18" s="33"/>
      <c r="N18" s="33" t="s">
        <v>253</v>
      </c>
      <c r="O18" s="33"/>
      <c r="P18" s="33"/>
      <c r="Q18" s="33"/>
      <c r="R18" s="33"/>
    </row>
    <row r="19" spans="1:18" x14ac:dyDescent="0.25">
      <c r="A19" s="33" t="s">
        <v>248</v>
      </c>
      <c r="B19" s="34">
        <v>2002</v>
      </c>
      <c r="C19" s="33" t="s">
        <v>249</v>
      </c>
      <c r="D19" s="33" t="s">
        <v>250</v>
      </c>
      <c r="E19" s="33" t="s">
        <v>251</v>
      </c>
      <c r="F19" s="33">
        <v>3</v>
      </c>
      <c r="G19" s="33" t="s">
        <v>252</v>
      </c>
      <c r="H19" s="33"/>
      <c r="I19" s="33">
        <v>4.5</v>
      </c>
      <c r="J19" s="35"/>
      <c r="K19" s="35"/>
      <c r="L19" s="33"/>
      <c r="M19" s="33"/>
      <c r="N19" s="33" t="s">
        <v>253</v>
      </c>
      <c r="O19" s="33"/>
      <c r="P19" s="33"/>
      <c r="Q19" s="33"/>
      <c r="R19" s="33"/>
    </row>
    <row r="20" spans="1:18" x14ac:dyDescent="0.25">
      <c r="A20" s="33" t="s">
        <v>248</v>
      </c>
      <c r="B20" s="34">
        <v>2002</v>
      </c>
      <c r="C20" s="33" t="s">
        <v>249</v>
      </c>
      <c r="D20" s="33" t="s">
        <v>250</v>
      </c>
      <c r="E20" s="33" t="s">
        <v>251</v>
      </c>
      <c r="F20" s="33">
        <v>3</v>
      </c>
      <c r="G20" s="33" t="s">
        <v>252</v>
      </c>
      <c r="H20" s="33"/>
      <c r="I20" s="33">
        <v>3.8</v>
      </c>
      <c r="J20" s="35"/>
      <c r="K20" s="35"/>
      <c r="L20" s="33"/>
      <c r="M20" s="33"/>
      <c r="N20" s="33" t="s">
        <v>253</v>
      </c>
      <c r="O20" s="33"/>
      <c r="P20" s="33"/>
      <c r="Q20" s="33"/>
      <c r="R20" s="33"/>
    </row>
    <row r="21" spans="1:18" x14ac:dyDescent="0.25">
      <c r="A21" s="33" t="s">
        <v>248</v>
      </c>
      <c r="B21" s="34">
        <v>2002</v>
      </c>
      <c r="C21" s="33" t="s">
        <v>249</v>
      </c>
      <c r="D21" s="33" t="s">
        <v>250</v>
      </c>
      <c r="E21" s="33" t="s">
        <v>251</v>
      </c>
      <c r="F21" s="33">
        <v>3</v>
      </c>
      <c r="G21" s="33" t="s">
        <v>255</v>
      </c>
      <c r="H21" s="33"/>
      <c r="I21" s="33">
        <v>3.3</v>
      </c>
      <c r="J21" s="35"/>
      <c r="K21" s="35"/>
      <c r="L21" s="33"/>
      <c r="M21" s="33"/>
      <c r="N21" s="33" t="s">
        <v>253</v>
      </c>
      <c r="O21" s="33"/>
      <c r="P21" s="33"/>
      <c r="Q21" s="33"/>
      <c r="R21" s="33"/>
    </row>
    <row r="22" spans="1:18" x14ac:dyDescent="0.25">
      <c r="A22" s="33" t="s">
        <v>248</v>
      </c>
      <c r="B22" s="34">
        <v>2002</v>
      </c>
      <c r="C22" s="33" t="s">
        <v>249</v>
      </c>
      <c r="D22" s="33" t="s">
        <v>250</v>
      </c>
      <c r="E22" s="33" t="s">
        <v>251</v>
      </c>
      <c r="F22" s="33">
        <v>3</v>
      </c>
      <c r="G22" s="33" t="s">
        <v>252</v>
      </c>
      <c r="H22" s="33"/>
      <c r="I22" s="33">
        <v>3.1</v>
      </c>
      <c r="J22" s="35"/>
      <c r="K22" s="35"/>
      <c r="L22" s="33"/>
      <c r="M22" s="33"/>
      <c r="N22" s="33" t="s">
        <v>253</v>
      </c>
      <c r="O22" s="33"/>
      <c r="P22" s="33"/>
      <c r="Q22" s="33"/>
      <c r="R22" s="33"/>
    </row>
    <row r="23" spans="1:18" x14ac:dyDescent="0.25">
      <c r="A23" s="33" t="s">
        <v>248</v>
      </c>
      <c r="B23" s="34">
        <v>2002</v>
      </c>
      <c r="C23" s="33" t="s">
        <v>249</v>
      </c>
      <c r="D23" s="33" t="s">
        <v>250</v>
      </c>
      <c r="E23" s="33" t="s">
        <v>251</v>
      </c>
      <c r="F23" s="33">
        <v>3</v>
      </c>
      <c r="G23" s="33" t="s">
        <v>255</v>
      </c>
      <c r="H23" s="33"/>
      <c r="I23" s="33">
        <v>4.3</v>
      </c>
      <c r="J23" s="35"/>
      <c r="K23" s="35"/>
      <c r="L23" s="33"/>
      <c r="M23" s="33"/>
      <c r="N23" s="33" t="s">
        <v>253</v>
      </c>
      <c r="O23" s="33"/>
      <c r="P23" s="33"/>
      <c r="Q23" s="33"/>
      <c r="R23" s="33"/>
    </row>
    <row r="24" spans="1:18" x14ac:dyDescent="0.25">
      <c r="A24" s="33" t="s">
        <v>248</v>
      </c>
      <c r="B24" s="34">
        <v>2002</v>
      </c>
      <c r="C24" s="33" t="s">
        <v>249</v>
      </c>
      <c r="D24" s="33" t="s">
        <v>250</v>
      </c>
      <c r="E24" s="33" t="s">
        <v>251</v>
      </c>
      <c r="F24" s="33">
        <v>3</v>
      </c>
      <c r="G24" s="33" t="s">
        <v>255</v>
      </c>
      <c r="H24" s="33"/>
      <c r="I24" s="33">
        <v>3.7</v>
      </c>
      <c r="J24" s="35"/>
      <c r="K24" s="35"/>
      <c r="L24" s="33"/>
      <c r="M24" s="33"/>
      <c r="N24" s="33" t="s">
        <v>253</v>
      </c>
      <c r="O24" s="33"/>
      <c r="P24" s="33"/>
      <c r="Q24" s="33"/>
      <c r="R24" s="33"/>
    </row>
    <row r="25" spans="1:18" x14ac:dyDescent="0.25">
      <c r="A25" s="33" t="s">
        <v>248</v>
      </c>
      <c r="B25" s="34">
        <v>2002</v>
      </c>
      <c r="C25" s="33" t="s">
        <v>249</v>
      </c>
      <c r="D25" s="33" t="s">
        <v>250</v>
      </c>
      <c r="E25" s="33" t="s">
        <v>251</v>
      </c>
      <c r="F25" s="33">
        <v>3</v>
      </c>
      <c r="G25" s="33" t="s">
        <v>255</v>
      </c>
      <c r="H25" s="33"/>
      <c r="I25" s="33">
        <v>4.8</v>
      </c>
      <c r="J25" s="35"/>
      <c r="K25" s="35"/>
      <c r="L25" s="33"/>
      <c r="M25" s="33"/>
      <c r="N25" s="33" t="s">
        <v>253</v>
      </c>
      <c r="O25" s="33"/>
      <c r="P25" s="33"/>
      <c r="Q25" s="33"/>
      <c r="R25" s="33"/>
    </row>
    <row r="26" spans="1:18" x14ac:dyDescent="0.25">
      <c r="A26" s="33" t="s">
        <v>248</v>
      </c>
      <c r="B26" s="34">
        <v>2002</v>
      </c>
      <c r="C26" s="33" t="s">
        <v>249</v>
      </c>
      <c r="D26" s="33" t="s">
        <v>250</v>
      </c>
      <c r="E26" s="33" t="s">
        <v>257</v>
      </c>
      <c r="F26" s="33">
        <v>3</v>
      </c>
      <c r="G26" s="33" t="s">
        <v>252</v>
      </c>
      <c r="H26" s="33"/>
      <c r="I26" s="33">
        <v>5.3</v>
      </c>
      <c r="J26" s="35"/>
      <c r="K26" s="35"/>
      <c r="L26" s="33"/>
      <c r="M26" s="33"/>
      <c r="N26" s="33" t="s">
        <v>253</v>
      </c>
      <c r="O26" s="33" t="s">
        <v>258</v>
      </c>
      <c r="P26" s="33"/>
      <c r="Q26" s="33"/>
      <c r="R26" s="33"/>
    </row>
    <row r="27" spans="1:18" x14ac:dyDescent="0.25">
      <c r="A27" s="33" t="s">
        <v>248</v>
      </c>
      <c r="B27" s="34">
        <v>2002</v>
      </c>
      <c r="C27" s="33" t="s">
        <v>249</v>
      </c>
      <c r="D27" s="33" t="s">
        <v>250</v>
      </c>
      <c r="E27" s="33" t="s">
        <v>257</v>
      </c>
      <c r="F27" s="33">
        <v>3</v>
      </c>
      <c r="G27" s="33" t="s">
        <v>252</v>
      </c>
      <c r="H27" s="33"/>
      <c r="I27" s="33">
        <v>6.4</v>
      </c>
      <c r="J27" s="35"/>
      <c r="K27" s="35"/>
      <c r="L27" s="33"/>
      <c r="M27" s="33"/>
      <c r="N27" s="33" t="s">
        <v>253</v>
      </c>
      <c r="O27" s="33" t="s">
        <v>258</v>
      </c>
      <c r="P27" s="33"/>
      <c r="Q27" s="33"/>
      <c r="R27" s="33"/>
    </row>
    <row r="28" spans="1:18" x14ac:dyDescent="0.25">
      <c r="A28" s="33" t="s">
        <v>248</v>
      </c>
      <c r="B28" s="34">
        <v>2002</v>
      </c>
      <c r="C28" s="33" t="s">
        <v>249</v>
      </c>
      <c r="D28" s="33" t="s">
        <v>250</v>
      </c>
      <c r="E28" s="33" t="s">
        <v>257</v>
      </c>
      <c r="F28" s="33">
        <v>3</v>
      </c>
      <c r="G28" s="33" t="s">
        <v>252</v>
      </c>
      <c r="H28" s="33"/>
      <c r="I28" s="33">
        <v>6.5</v>
      </c>
      <c r="J28" s="35"/>
      <c r="K28" s="35"/>
      <c r="L28" s="33"/>
      <c r="M28" s="33"/>
      <c r="N28" s="33" t="s">
        <v>253</v>
      </c>
      <c r="O28" s="33" t="s">
        <v>258</v>
      </c>
      <c r="P28" s="33"/>
      <c r="Q28" s="33"/>
      <c r="R28" s="33"/>
    </row>
    <row r="29" spans="1:18" x14ac:dyDescent="0.25">
      <c r="A29" s="33" t="s">
        <v>248</v>
      </c>
      <c r="B29" s="34">
        <v>2002</v>
      </c>
      <c r="C29" s="33" t="s">
        <v>249</v>
      </c>
      <c r="D29" s="33" t="s">
        <v>250</v>
      </c>
      <c r="E29" s="33" t="s">
        <v>257</v>
      </c>
      <c r="F29" s="33">
        <v>3</v>
      </c>
      <c r="G29" s="33" t="s">
        <v>255</v>
      </c>
      <c r="H29" s="33"/>
      <c r="I29" s="33">
        <v>5.3</v>
      </c>
      <c r="J29" s="35"/>
      <c r="K29" s="35"/>
      <c r="L29" s="33"/>
      <c r="M29" s="33"/>
      <c r="N29" s="33" t="s">
        <v>253</v>
      </c>
      <c r="O29" s="33" t="s">
        <v>258</v>
      </c>
      <c r="P29" s="33"/>
      <c r="Q29" s="33"/>
      <c r="R29" s="33"/>
    </row>
    <row r="30" spans="1:18" x14ac:dyDescent="0.25">
      <c r="A30" s="33" t="s">
        <v>248</v>
      </c>
      <c r="B30" s="34">
        <v>2002</v>
      </c>
      <c r="C30" s="33" t="s">
        <v>249</v>
      </c>
      <c r="D30" s="33" t="s">
        <v>250</v>
      </c>
      <c r="E30" s="33" t="s">
        <v>257</v>
      </c>
      <c r="F30" s="33">
        <v>3</v>
      </c>
      <c r="G30" s="33" t="s">
        <v>255</v>
      </c>
      <c r="H30" s="33"/>
      <c r="I30" s="33">
        <v>5.0999999999999996</v>
      </c>
      <c r="J30" s="35"/>
      <c r="K30" s="35"/>
      <c r="L30" s="33"/>
      <c r="M30" s="33"/>
      <c r="N30" s="33" t="s">
        <v>253</v>
      </c>
      <c r="O30" s="33" t="s">
        <v>258</v>
      </c>
      <c r="P30" s="33"/>
      <c r="Q30" s="33"/>
      <c r="R30" s="33"/>
    </row>
    <row r="31" spans="1:18" x14ac:dyDescent="0.25">
      <c r="A31" s="33" t="s">
        <v>248</v>
      </c>
      <c r="B31" s="34">
        <v>2002</v>
      </c>
      <c r="C31" s="33" t="s">
        <v>249</v>
      </c>
      <c r="D31" s="33" t="s">
        <v>250</v>
      </c>
      <c r="E31" s="33" t="s">
        <v>257</v>
      </c>
      <c r="F31" s="33">
        <v>3</v>
      </c>
      <c r="G31" s="33" t="s">
        <v>252</v>
      </c>
      <c r="H31" s="33"/>
      <c r="I31" s="33">
        <v>5.6</v>
      </c>
      <c r="J31" s="35"/>
      <c r="K31" s="35"/>
      <c r="L31" s="33"/>
      <c r="M31" s="33"/>
      <c r="N31" s="33" t="s">
        <v>253</v>
      </c>
      <c r="O31" s="33" t="s">
        <v>258</v>
      </c>
      <c r="P31" s="33"/>
      <c r="Q31" s="33"/>
      <c r="R31" s="33"/>
    </row>
    <row r="32" spans="1:18" x14ac:dyDescent="0.25">
      <c r="A32" s="33" t="s">
        <v>248</v>
      </c>
      <c r="B32" s="34">
        <v>2002</v>
      </c>
      <c r="C32" s="33" t="s">
        <v>249</v>
      </c>
      <c r="D32" s="33" t="s">
        <v>250</v>
      </c>
      <c r="E32" s="33" t="s">
        <v>257</v>
      </c>
      <c r="F32" s="33">
        <v>3</v>
      </c>
      <c r="G32" s="33" t="s">
        <v>252</v>
      </c>
      <c r="H32" s="33"/>
      <c r="I32" s="33">
        <v>4.8</v>
      </c>
      <c r="J32" s="35"/>
      <c r="K32" s="35"/>
      <c r="L32" s="33"/>
      <c r="M32" s="33"/>
      <c r="N32" s="33" t="s">
        <v>253</v>
      </c>
      <c r="O32" s="33" t="s">
        <v>258</v>
      </c>
      <c r="P32" s="33"/>
      <c r="Q32" s="33"/>
      <c r="R32" s="33"/>
    </row>
    <row r="33" spans="1:18" x14ac:dyDescent="0.25">
      <c r="A33" s="33" t="s">
        <v>248</v>
      </c>
      <c r="B33" s="34">
        <v>2002</v>
      </c>
      <c r="C33" s="33" t="s">
        <v>249</v>
      </c>
      <c r="D33" s="33" t="s">
        <v>250</v>
      </c>
      <c r="E33" s="33" t="s">
        <v>36</v>
      </c>
      <c r="F33" s="33">
        <v>3</v>
      </c>
      <c r="G33" s="33" t="s">
        <v>252</v>
      </c>
      <c r="H33" s="33"/>
      <c r="I33" s="33">
        <v>4.3</v>
      </c>
      <c r="J33" s="35"/>
      <c r="K33" s="35"/>
      <c r="L33" s="33"/>
      <c r="M33" s="33"/>
      <c r="N33" s="33" t="s">
        <v>253</v>
      </c>
      <c r="O33" s="33" t="s">
        <v>259</v>
      </c>
      <c r="P33" s="33"/>
      <c r="Q33" s="33"/>
      <c r="R33" s="33"/>
    </row>
    <row r="34" spans="1:18" x14ac:dyDescent="0.25">
      <c r="A34" s="33" t="s">
        <v>248</v>
      </c>
      <c r="B34" s="34">
        <v>2002</v>
      </c>
      <c r="C34" s="33" t="s">
        <v>249</v>
      </c>
      <c r="D34" s="33" t="s">
        <v>250</v>
      </c>
      <c r="E34" s="33" t="s">
        <v>36</v>
      </c>
      <c r="F34" s="33">
        <v>3</v>
      </c>
      <c r="G34" s="33" t="s">
        <v>255</v>
      </c>
      <c r="H34" s="33"/>
      <c r="I34" s="33">
        <v>4.2</v>
      </c>
      <c r="J34" s="35"/>
      <c r="K34" s="35"/>
      <c r="L34" s="33"/>
      <c r="M34" s="33"/>
      <c r="N34" s="33" t="s">
        <v>253</v>
      </c>
      <c r="O34" s="33" t="s">
        <v>259</v>
      </c>
      <c r="P34" s="33"/>
      <c r="Q34" s="33"/>
      <c r="R34" s="33"/>
    </row>
    <row r="35" spans="1:18" x14ac:dyDescent="0.25">
      <c r="A35" s="33" t="s">
        <v>248</v>
      </c>
      <c r="B35" s="34">
        <v>2002</v>
      </c>
      <c r="C35" s="33" t="s">
        <v>249</v>
      </c>
      <c r="D35" s="33" t="s">
        <v>250</v>
      </c>
      <c r="E35" s="33" t="s">
        <v>36</v>
      </c>
      <c r="F35" s="33">
        <v>3</v>
      </c>
      <c r="G35" s="33" t="s">
        <v>255</v>
      </c>
      <c r="H35" s="33"/>
      <c r="I35" s="33">
        <v>3.7</v>
      </c>
      <c r="J35" s="35"/>
      <c r="K35" s="35"/>
      <c r="L35" s="33"/>
      <c r="M35" s="33"/>
      <c r="N35" s="33" t="s">
        <v>253</v>
      </c>
      <c r="O35" s="33" t="s">
        <v>259</v>
      </c>
      <c r="P35" s="33"/>
      <c r="Q35" s="33"/>
      <c r="R35" s="33"/>
    </row>
    <row r="36" spans="1:18" x14ac:dyDescent="0.25">
      <c r="A36" s="33" t="s">
        <v>248</v>
      </c>
      <c r="B36" s="34">
        <v>2002</v>
      </c>
      <c r="C36" s="33" t="s">
        <v>249</v>
      </c>
      <c r="D36" s="33" t="s">
        <v>250</v>
      </c>
      <c r="E36" s="33" t="s">
        <v>36</v>
      </c>
      <c r="F36" s="33">
        <v>3</v>
      </c>
      <c r="G36" s="33" t="s">
        <v>252</v>
      </c>
      <c r="H36" s="33"/>
      <c r="I36" s="33">
        <v>3.7</v>
      </c>
      <c r="J36" s="35"/>
      <c r="K36" s="35"/>
      <c r="L36" s="33"/>
      <c r="M36" s="33"/>
      <c r="N36" s="33" t="s">
        <v>253</v>
      </c>
      <c r="O36" s="33" t="s">
        <v>259</v>
      </c>
      <c r="P36" s="33"/>
      <c r="Q36" s="33"/>
      <c r="R36" s="33"/>
    </row>
    <row r="37" spans="1:18" x14ac:dyDescent="0.25">
      <c r="A37" s="33" t="s">
        <v>248</v>
      </c>
      <c r="B37" s="34">
        <v>2002</v>
      </c>
      <c r="C37" s="33" t="s">
        <v>249</v>
      </c>
      <c r="D37" s="33" t="s">
        <v>250</v>
      </c>
      <c r="E37" s="33" t="s">
        <v>36</v>
      </c>
      <c r="F37" s="33">
        <v>3</v>
      </c>
      <c r="G37" s="33" t="s">
        <v>255</v>
      </c>
      <c r="H37" s="33"/>
      <c r="I37" s="33">
        <v>3.7</v>
      </c>
      <c r="J37" s="35"/>
      <c r="K37" s="35"/>
      <c r="L37" s="33"/>
      <c r="M37" s="33"/>
      <c r="N37" s="33" t="s">
        <v>253</v>
      </c>
      <c r="O37" s="33" t="s">
        <v>259</v>
      </c>
      <c r="P37" s="33"/>
      <c r="Q37" s="33"/>
      <c r="R37" s="33"/>
    </row>
    <row r="38" spans="1:18" x14ac:dyDescent="0.25">
      <c r="A38" s="33" t="s">
        <v>248</v>
      </c>
      <c r="B38" s="34">
        <v>2002</v>
      </c>
      <c r="C38" s="33" t="s">
        <v>249</v>
      </c>
      <c r="D38" s="33" t="s">
        <v>250</v>
      </c>
      <c r="E38" s="33" t="s">
        <v>36</v>
      </c>
      <c r="F38" s="33">
        <v>3</v>
      </c>
      <c r="G38" s="33" t="s">
        <v>252</v>
      </c>
      <c r="H38" s="33"/>
      <c r="I38" s="33">
        <v>3.8</v>
      </c>
      <c r="J38" s="35"/>
      <c r="K38" s="35"/>
      <c r="L38" s="33"/>
      <c r="M38" s="33"/>
      <c r="N38" s="33" t="s">
        <v>253</v>
      </c>
      <c r="O38" s="33" t="s">
        <v>259</v>
      </c>
      <c r="P38" s="33"/>
      <c r="Q38" s="33"/>
      <c r="R38" s="33"/>
    </row>
    <row r="39" spans="1:18" x14ac:dyDescent="0.25">
      <c r="A39" s="33" t="s">
        <v>260</v>
      </c>
      <c r="B39" s="34">
        <v>2003</v>
      </c>
      <c r="C39" s="33" t="s">
        <v>249</v>
      </c>
      <c r="D39" s="33" t="s">
        <v>250</v>
      </c>
      <c r="E39" s="33" t="s">
        <v>251</v>
      </c>
      <c r="F39" s="33">
        <v>3</v>
      </c>
      <c r="G39" s="33" t="s">
        <v>255</v>
      </c>
      <c r="H39" s="33"/>
      <c r="I39" s="33">
        <v>6.2</v>
      </c>
      <c r="J39" s="35"/>
      <c r="K39" s="35"/>
      <c r="L39" s="33"/>
      <c r="M39" s="33"/>
      <c r="N39" s="33" t="s">
        <v>253</v>
      </c>
      <c r="O39" s="33"/>
      <c r="P39" s="33"/>
      <c r="Q39" s="33"/>
      <c r="R39" s="33"/>
    </row>
    <row r="40" spans="1:18" x14ac:dyDescent="0.25">
      <c r="A40" s="33" t="s">
        <v>260</v>
      </c>
      <c r="B40" s="34">
        <v>2003</v>
      </c>
      <c r="C40" s="33" t="s">
        <v>249</v>
      </c>
      <c r="D40" s="33" t="s">
        <v>250</v>
      </c>
      <c r="E40" s="33" t="s">
        <v>251</v>
      </c>
      <c r="F40" s="33">
        <v>3</v>
      </c>
      <c r="G40" s="33" t="s">
        <v>255</v>
      </c>
      <c r="H40" s="33"/>
      <c r="I40" s="33">
        <v>4.9000000000000004</v>
      </c>
      <c r="J40" s="35"/>
      <c r="K40" s="35"/>
      <c r="L40" s="33"/>
      <c r="M40" s="33"/>
      <c r="N40" s="33" t="s">
        <v>253</v>
      </c>
      <c r="O40" s="33"/>
      <c r="P40" s="33"/>
      <c r="Q40" s="33"/>
      <c r="R40" s="33"/>
    </row>
    <row r="41" spans="1:18" x14ac:dyDescent="0.25">
      <c r="A41" s="33" t="s">
        <v>260</v>
      </c>
      <c r="B41" s="34">
        <v>2003</v>
      </c>
      <c r="C41" s="33" t="s">
        <v>249</v>
      </c>
      <c r="D41" s="33" t="s">
        <v>250</v>
      </c>
      <c r="E41" s="33" t="s">
        <v>251</v>
      </c>
      <c r="F41" s="33">
        <v>3</v>
      </c>
      <c r="G41" s="33" t="s">
        <v>255</v>
      </c>
      <c r="H41" s="33"/>
      <c r="I41" s="33">
        <v>4.9000000000000004</v>
      </c>
      <c r="J41" s="35"/>
      <c r="K41" s="35"/>
      <c r="L41" s="33"/>
      <c r="M41" s="33"/>
      <c r="N41" s="33" t="s">
        <v>253</v>
      </c>
      <c r="O41" s="33"/>
      <c r="P41" s="33"/>
      <c r="Q41" s="33"/>
      <c r="R41" s="33"/>
    </row>
    <row r="42" spans="1:18" x14ac:dyDescent="0.25">
      <c r="A42" s="33" t="s">
        <v>260</v>
      </c>
      <c r="B42" s="34">
        <v>2003</v>
      </c>
      <c r="C42" s="33" t="s">
        <v>249</v>
      </c>
      <c r="D42" s="33" t="s">
        <v>250</v>
      </c>
      <c r="E42" s="33" t="s">
        <v>251</v>
      </c>
      <c r="F42" s="33">
        <v>3</v>
      </c>
      <c r="G42" s="33" t="s">
        <v>255</v>
      </c>
      <c r="H42" s="33"/>
      <c r="I42" s="33">
        <v>4.5</v>
      </c>
      <c r="J42" s="35"/>
      <c r="K42" s="35"/>
      <c r="L42" s="33"/>
      <c r="M42" s="33"/>
      <c r="N42" s="33" t="s">
        <v>253</v>
      </c>
      <c r="O42" s="33"/>
      <c r="P42" s="33"/>
      <c r="Q42" s="33"/>
      <c r="R42" s="33"/>
    </row>
    <row r="43" spans="1:18" x14ac:dyDescent="0.25">
      <c r="A43" s="33" t="s">
        <v>260</v>
      </c>
      <c r="B43" s="34">
        <v>2003</v>
      </c>
      <c r="C43" s="33" t="s">
        <v>249</v>
      </c>
      <c r="D43" s="33" t="s">
        <v>250</v>
      </c>
      <c r="E43" s="33" t="s">
        <v>251</v>
      </c>
      <c r="F43" s="33">
        <v>3</v>
      </c>
      <c r="G43" s="33" t="s">
        <v>255</v>
      </c>
      <c r="H43" s="33"/>
      <c r="I43" s="33">
        <v>3.8</v>
      </c>
      <c r="J43" s="35"/>
      <c r="K43" s="35"/>
      <c r="L43" s="33"/>
      <c r="M43" s="33"/>
      <c r="N43" s="33" t="s">
        <v>253</v>
      </c>
      <c r="O43" s="33"/>
      <c r="P43" s="33"/>
      <c r="Q43" s="33"/>
      <c r="R43" s="33"/>
    </row>
    <row r="44" spans="1:18" x14ac:dyDescent="0.25">
      <c r="A44" s="33" t="s">
        <v>260</v>
      </c>
      <c r="B44" s="34">
        <v>2003</v>
      </c>
      <c r="C44" s="33" t="s">
        <v>249</v>
      </c>
      <c r="D44" s="33" t="s">
        <v>250</v>
      </c>
      <c r="E44" s="33" t="s">
        <v>251</v>
      </c>
      <c r="F44" s="33">
        <v>3</v>
      </c>
      <c r="G44" s="33" t="s">
        <v>255</v>
      </c>
      <c r="H44" s="33"/>
      <c r="I44" s="33">
        <v>2.6</v>
      </c>
      <c r="J44" s="35"/>
      <c r="K44" s="35"/>
      <c r="L44" s="33"/>
      <c r="M44" s="33"/>
      <c r="N44" s="33" t="s">
        <v>253</v>
      </c>
      <c r="O44" s="33"/>
      <c r="P44" s="33"/>
      <c r="Q44" s="33"/>
      <c r="R44" s="33"/>
    </row>
    <row r="45" spans="1:18" x14ac:dyDescent="0.25">
      <c r="A45" s="33" t="s">
        <v>260</v>
      </c>
      <c r="B45" s="34">
        <v>2003</v>
      </c>
      <c r="C45" s="33" t="s">
        <v>249</v>
      </c>
      <c r="D45" s="33" t="s">
        <v>250</v>
      </c>
      <c r="E45" s="33" t="s">
        <v>36</v>
      </c>
      <c r="F45" s="33">
        <v>3</v>
      </c>
      <c r="G45" s="33" t="s">
        <v>256</v>
      </c>
      <c r="H45" s="33"/>
      <c r="I45" s="33">
        <v>2.1</v>
      </c>
      <c r="J45" s="35"/>
      <c r="K45" s="35"/>
      <c r="L45" s="33"/>
      <c r="M45" s="33"/>
      <c r="N45" s="33" t="s">
        <v>253</v>
      </c>
      <c r="O45" s="33" t="s">
        <v>259</v>
      </c>
      <c r="P45" s="33"/>
      <c r="Q45" s="33"/>
      <c r="R45" s="33"/>
    </row>
    <row r="46" spans="1:18" x14ac:dyDescent="0.25">
      <c r="A46" s="33" t="s">
        <v>260</v>
      </c>
      <c r="B46" s="34">
        <v>2003</v>
      </c>
      <c r="C46" s="33" t="s">
        <v>249</v>
      </c>
      <c r="D46" s="33" t="s">
        <v>250</v>
      </c>
      <c r="E46" s="33" t="s">
        <v>36</v>
      </c>
      <c r="F46" s="33">
        <v>3</v>
      </c>
      <c r="G46" s="33" t="s">
        <v>256</v>
      </c>
      <c r="H46" s="33"/>
      <c r="I46" s="33">
        <v>1.5</v>
      </c>
      <c r="J46" s="35"/>
      <c r="K46" s="35"/>
      <c r="L46" s="33"/>
      <c r="M46" s="33"/>
      <c r="N46" s="33" t="s">
        <v>253</v>
      </c>
      <c r="O46" s="33" t="s">
        <v>259</v>
      </c>
      <c r="P46" s="33"/>
      <c r="Q46" s="33"/>
      <c r="R46" s="33"/>
    </row>
    <row r="47" spans="1:18" x14ac:dyDescent="0.25">
      <c r="A47" s="33" t="s">
        <v>261</v>
      </c>
      <c r="B47" s="34">
        <v>2003</v>
      </c>
      <c r="C47" s="33" t="s">
        <v>249</v>
      </c>
      <c r="D47" s="33" t="s">
        <v>250</v>
      </c>
      <c r="E47" s="33" t="s">
        <v>257</v>
      </c>
      <c r="F47" s="33">
        <v>2</v>
      </c>
      <c r="G47" s="33" t="s">
        <v>252</v>
      </c>
      <c r="H47" s="33"/>
      <c r="I47" s="33">
        <v>5.9</v>
      </c>
      <c r="J47" s="35"/>
      <c r="K47" s="35"/>
      <c r="L47" s="33"/>
      <c r="M47" s="33"/>
      <c r="N47" s="33" t="s">
        <v>253</v>
      </c>
      <c r="O47" s="33" t="s">
        <v>258</v>
      </c>
      <c r="P47" s="33"/>
      <c r="Q47" s="33"/>
      <c r="R47" s="33"/>
    </row>
    <row r="48" spans="1:18" x14ac:dyDescent="0.25">
      <c r="A48" s="33" t="s">
        <v>261</v>
      </c>
      <c r="B48" s="34">
        <v>2003</v>
      </c>
      <c r="C48" s="33" t="s">
        <v>249</v>
      </c>
      <c r="D48" s="33" t="s">
        <v>250</v>
      </c>
      <c r="E48" s="33" t="s">
        <v>257</v>
      </c>
      <c r="F48" s="33">
        <v>3</v>
      </c>
      <c r="G48" s="33" t="s">
        <v>255</v>
      </c>
      <c r="H48" s="33"/>
      <c r="I48" s="33">
        <v>4.2</v>
      </c>
      <c r="J48" s="35"/>
      <c r="K48" s="35"/>
      <c r="L48" s="33"/>
      <c r="M48" s="33"/>
      <c r="N48" s="33" t="s">
        <v>253</v>
      </c>
      <c r="O48" s="33" t="s">
        <v>258</v>
      </c>
      <c r="P48" s="33"/>
      <c r="Q48" s="33"/>
      <c r="R48" s="33"/>
    </row>
    <row r="49" spans="1:18" x14ac:dyDescent="0.25">
      <c r="A49" s="33" t="s">
        <v>262</v>
      </c>
      <c r="B49" s="34">
        <v>2005</v>
      </c>
      <c r="C49" s="33" t="s">
        <v>249</v>
      </c>
      <c r="D49" s="33" t="s">
        <v>250</v>
      </c>
      <c r="E49" s="33" t="s">
        <v>251</v>
      </c>
      <c r="F49" s="33">
        <v>3</v>
      </c>
      <c r="G49" s="33" t="s">
        <v>256</v>
      </c>
      <c r="H49" s="33"/>
      <c r="I49" s="33">
        <v>4.5999999999999996</v>
      </c>
      <c r="J49" s="35"/>
      <c r="K49" s="35"/>
      <c r="L49" s="33"/>
      <c r="M49" s="33"/>
      <c r="N49" s="33" t="s">
        <v>253</v>
      </c>
      <c r="O49" s="33"/>
      <c r="P49" s="33"/>
      <c r="Q49" s="33"/>
      <c r="R49" s="33"/>
    </row>
    <row r="50" spans="1:18" x14ac:dyDescent="0.25">
      <c r="A50" s="33" t="s">
        <v>262</v>
      </c>
      <c r="B50" s="34">
        <v>2005</v>
      </c>
      <c r="C50" s="33" t="s">
        <v>249</v>
      </c>
      <c r="D50" s="33" t="s">
        <v>250</v>
      </c>
      <c r="E50" s="33" t="s">
        <v>257</v>
      </c>
      <c r="F50" s="33">
        <v>3</v>
      </c>
      <c r="G50" s="33" t="s">
        <v>255</v>
      </c>
      <c r="H50" s="33"/>
      <c r="I50" s="33">
        <v>5</v>
      </c>
      <c r="J50" s="35"/>
      <c r="K50" s="35"/>
      <c r="L50" s="33"/>
      <c r="M50" s="33"/>
      <c r="N50" s="33" t="s">
        <v>253</v>
      </c>
      <c r="O50" s="33" t="s">
        <v>258</v>
      </c>
      <c r="P50" s="33"/>
      <c r="Q50" s="33"/>
      <c r="R50" s="33"/>
    </row>
    <row r="51" spans="1:18" x14ac:dyDescent="0.25">
      <c r="A51" s="33" t="s">
        <v>263</v>
      </c>
      <c r="B51" s="34">
        <v>2007</v>
      </c>
      <c r="C51" s="33" t="s">
        <v>249</v>
      </c>
      <c r="D51" s="33" t="s">
        <v>250</v>
      </c>
      <c r="E51" s="36" t="s">
        <v>30</v>
      </c>
      <c r="F51" s="33">
        <v>3</v>
      </c>
      <c r="G51" s="33" t="s">
        <v>252</v>
      </c>
      <c r="H51" s="33">
        <v>3.6</v>
      </c>
      <c r="I51" s="33">
        <v>2.5</v>
      </c>
      <c r="J51" s="35"/>
      <c r="K51" s="35"/>
      <c r="L51" s="33"/>
      <c r="M51" s="33"/>
      <c r="N51" s="33" t="s">
        <v>253</v>
      </c>
      <c r="O51" s="33" t="s">
        <v>264</v>
      </c>
      <c r="P51" s="33"/>
      <c r="Q51" s="33"/>
      <c r="R51" s="33"/>
    </row>
    <row r="52" spans="1:18" x14ac:dyDescent="0.25">
      <c r="A52" s="33" t="s">
        <v>263</v>
      </c>
      <c r="B52" s="34">
        <v>2007</v>
      </c>
      <c r="C52" s="33" t="s">
        <v>249</v>
      </c>
      <c r="D52" s="33" t="s">
        <v>250</v>
      </c>
      <c r="E52" s="36" t="s">
        <v>30</v>
      </c>
      <c r="F52" s="33">
        <v>3</v>
      </c>
      <c r="G52" s="33" t="s">
        <v>252</v>
      </c>
      <c r="H52" s="33">
        <v>4.0999999999999996</v>
      </c>
      <c r="I52" s="33">
        <v>2.7</v>
      </c>
      <c r="J52" s="35"/>
      <c r="K52" s="35"/>
      <c r="L52" s="33"/>
      <c r="M52" s="33"/>
      <c r="N52" s="33" t="s">
        <v>253</v>
      </c>
      <c r="O52" s="33" t="s">
        <v>264</v>
      </c>
      <c r="P52" s="33"/>
      <c r="Q52" s="33"/>
      <c r="R52" s="33"/>
    </row>
    <row r="53" spans="1:18" x14ac:dyDescent="0.25">
      <c r="A53" s="33" t="s">
        <v>263</v>
      </c>
      <c r="B53" s="34">
        <v>2007</v>
      </c>
      <c r="C53" s="33" t="s">
        <v>249</v>
      </c>
      <c r="D53" s="33" t="s">
        <v>250</v>
      </c>
      <c r="E53" s="36" t="s">
        <v>30</v>
      </c>
      <c r="F53" s="33">
        <v>3</v>
      </c>
      <c r="G53" s="33" t="s">
        <v>255</v>
      </c>
      <c r="H53" s="33">
        <v>3</v>
      </c>
      <c r="I53" s="33">
        <v>1.9</v>
      </c>
      <c r="J53" s="35"/>
      <c r="K53" s="35"/>
      <c r="L53" s="33"/>
      <c r="M53" s="33"/>
      <c r="N53" s="33" t="s">
        <v>253</v>
      </c>
      <c r="O53" s="33" t="s">
        <v>264</v>
      </c>
      <c r="P53" s="33"/>
      <c r="Q53" s="33"/>
      <c r="R53" s="33"/>
    </row>
    <row r="54" spans="1:18" x14ac:dyDescent="0.25">
      <c r="A54" s="37" t="s">
        <v>265</v>
      </c>
      <c r="B54" s="34">
        <v>2009</v>
      </c>
      <c r="C54" s="33" t="s">
        <v>249</v>
      </c>
      <c r="D54" s="33" t="s">
        <v>250</v>
      </c>
      <c r="E54" s="33" t="s">
        <v>45</v>
      </c>
      <c r="F54" s="33">
        <v>3</v>
      </c>
      <c r="G54" s="33" t="s">
        <v>266</v>
      </c>
      <c r="H54" s="33"/>
      <c r="I54" s="33"/>
      <c r="J54" s="35"/>
      <c r="K54" s="35"/>
      <c r="L54" s="33"/>
      <c r="M54" s="33"/>
      <c r="N54" s="33" t="s">
        <v>253</v>
      </c>
      <c r="O54" s="33" t="s">
        <v>267</v>
      </c>
      <c r="P54" s="33"/>
      <c r="Q54" s="33"/>
      <c r="R54" s="33"/>
    </row>
    <row r="55" spans="1:18" x14ac:dyDescent="0.25">
      <c r="A55" s="37" t="s">
        <v>265</v>
      </c>
      <c r="B55" s="34">
        <v>2009</v>
      </c>
      <c r="C55" s="33" t="s">
        <v>249</v>
      </c>
      <c r="D55" s="33" t="s">
        <v>250</v>
      </c>
      <c r="E55" s="33" t="s">
        <v>30</v>
      </c>
      <c r="F55" s="33">
        <v>3</v>
      </c>
      <c r="G55" s="33" t="s">
        <v>252</v>
      </c>
      <c r="H55" s="33"/>
      <c r="I55" s="33"/>
      <c r="J55" s="35"/>
      <c r="K55" s="35"/>
      <c r="L55" s="33"/>
      <c r="M55" s="33"/>
      <c r="N55" s="33" t="s">
        <v>253</v>
      </c>
      <c r="O55" s="33" t="s">
        <v>264</v>
      </c>
      <c r="P55" s="33"/>
      <c r="Q55" s="33"/>
      <c r="R55" s="33"/>
    </row>
    <row r="56" spans="1:18" x14ac:dyDescent="0.25">
      <c r="A56" s="37" t="s">
        <v>265</v>
      </c>
      <c r="B56" s="34">
        <v>2009</v>
      </c>
      <c r="C56" s="33" t="s">
        <v>249</v>
      </c>
      <c r="D56" s="33" t="s">
        <v>250</v>
      </c>
      <c r="E56" s="33" t="s">
        <v>30</v>
      </c>
      <c r="F56" s="33">
        <v>3</v>
      </c>
      <c r="G56" s="33" t="s">
        <v>255</v>
      </c>
      <c r="H56" s="33"/>
      <c r="I56" s="33"/>
      <c r="J56" s="35"/>
      <c r="K56" s="35"/>
      <c r="L56" s="33"/>
      <c r="M56" s="33"/>
      <c r="N56" s="33" t="s">
        <v>253</v>
      </c>
      <c r="O56" s="33" t="s">
        <v>264</v>
      </c>
      <c r="P56" s="33"/>
      <c r="Q56" s="33"/>
      <c r="R56" s="33"/>
    </row>
    <row r="57" spans="1:18" x14ac:dyDescent="0.25">
      <c r="A57" s="37" t="s">
        <v>265</v>
      </c>
      <c r="B57" s="34">
        <v>2009</v>
      </c>
      <c r="C57" s="33" t="s">
        <v>249</v>
      </c>
      <c r="D57" s="33" t="s">
        <v>250</v>
      </c>
      <c r="E57" s="33" t="s">
        <v>30</v>
      </c>
      <c r="F57" s="33">
        <v>3</v>
      </c>
      <c r="G57" s="33" t="s">
        <v>252</v>
      </c>
      <c r="H57" s="33"/>
      <c r="I57" s="33"/>
      <c r="J57" s="35"/>
      <c r="K57" s="35"/>
      <c r="L57" s="33"/>
      <c r="M57" s="33"/>
      <c r="N57" s="33" t="s">
        <v>253</v>
      </c>
      <c r="O57" s="33" t="s">
        <v>264</v>
      </c>
      <c r="P57" s="33"/>
      <c r="Q57" s="33"/>
      <c r="R57" s="33"/>
    </row>
    <row r="58" spans="1:18" x14ac:dyDescent="0.25">
      <c r="A58" s="37" t="s">
        <v>265</v>
      </c>
      <c r="B58" s="34">
        <v>2009</v>
      </c>
      <c r="C58" s="33" t="s">
        <v>249</v>
      </c>
      <c r="D58" s="33" t="s">
        <v>250</v>
      </c>
      <c r="E58" s="33" t="s">
        <v>30</v>
      </c>
      <c r="F58" s="33">
        <v>3</v>
      </c>
      <c r="G58" s="33" t="s">
        <v>255</v>
      </c>
      <c r="H58" s="33"/>
      <c r="I58" s="33"/>
      <c r="J58" s="35"/>
      <c r="K58" s="35"/>
      <c r="L58" s="33"/>
      <c r="M58" s="33"/>
      <c r="N58" s="33" t="s">
        <v>253</v>
      </c>
      <c r="O58" s="33" t="s">
        <v>264</v>
      </c>
      <c r="P58" s="33"/>
      <c r="Q58" s="33"/>
      <c r="R58" s="33"/>
    </row>
    <row r="59" spans="1:18" x14ac:dyDescent="0.25">
      <c r="A59" s="37" t="s">
        <v>265</v>
      </c>
      <c r="B59" s="34">
        <v>2009</v>
      </c>
      <c r="C59" s="33" t="s">
        <v>249</v>
      </c>
      <c r="D59" s="33" t="s">
        <v>250</v>
      </c>
      <c r="E59" s="33" t="s">
        <v>30</v>
      </c>
      <c r="F59" s="33">
        <v>3</v>
      </c>
      <c r="G59" s="33" t="s">
        <v>252</v>
      </c>
      <c r="H59" s="33"/>
      <c r="I59" s="33"/>
      <c r="J59" s="35"/>
      <c r="K59" s="35"/>
      <c r="L59" s="33"/>
      <c r="M59" s="33"/>
      <c r="N59" s="33" t="s">
        <v>253</v>
      </c>
      <c r="O59" s="33" t="s">
        <v>264</v>
      </c>
      <c r="P59" s="33"/>
      <c r="Q59" s="33"/>
      <c r="R59" s="33"/>
    </row>
    <row r="60" spans="1:18" x14ac:dyDescent="0.25">
      <c r="A60" s="37" t="s">
        <v>265</v>
      </c>
      <c r="B60" s="34">
        <v>2009</v>
      </c>
      <c r="C60" s="33" t="s">
        <v>249</v>
      </c>
      <c r="D60" s="33" t="s">
        <v>250</v>
      </c>
      <c r="E60" s="33" t="s">
        <v>30</v>
      </c>
      <c r="F60" s="33">
        <v>3</v>
      </c>
      <c r="G60" s="33" t="s">
        <v>255</v>
      </c>
      <c r="H60" s="33"/>
      <c r="I60" s="33"/>
      <c r="J60" s="35"/>
      <c r="K60" s="35"/>
      <c r="L60" s="33"/>
      <c r="M60" s="33"/>
      <c r="N60" s="33" t="s">
        <v>253</v>
      </c>
      <c r="O60" s="33" t="s">
        <v>264</v>
      </c>
      <c r="P60" s="33"/>
      <c r="Q60" s="33"/>
      <c r="R60" s="33"/>
    </row>
    <row r="61" spans="1:18" x14ac:dyDescent="0.25">
      <c r="A61" s="37" t="s">
        <v>265</v>
      </c>
      <c r="B61" s="34">
        <v>2009</v>
      </c>
      <c r="C61" s="33" t="s">
        <v>249</v>
      </c>
      <c r="D61" s="33" t="s">
        <v>250</v>
      </c>
      <c r="E61" s="33" t="s">
        <v>30</v>
      </c>
      <c r="F61" s="33">
        <v>3</v>
      </c>
      <c r="G61" s="33" t="s">
        <v>252</v>
      </c>
      <c r="H61" s="33"/>
      <c r="I61" s="33"/>
      <c r="J61" s="35"/>
      <c r="K61" s="35"/>
      <c r="L61" s="33"/>
      <c r="M61" s="33"/>
      <c r="N61" s="33" t="s">
        <v>253</v>
      </c>
      <c r="O61" s="33" t="s">
        <v>264</v>
      </c>
      <c r="P61" s="33"/>
      <c r="Q61" s="33"/>
      <c r="R61" s="33"/>
    </row>
    <row r="62" spans="1:18" x14ac:dyDescent="0.25">
      <c r="A62" s="37" t="s">
        <v>265</v>
      </c>
      <c r="B62" s="34">
        <v>2009</v>
      </c>
      <c r="C62" s="33" t="s">
        <v>249</v>
      </c>
      <c r="D62" s="33" t="s">
        <v>250</v>
      </c>
      <c r="E62" s="33" t="s">
        <v>30</v>
      </c>
      <c r="F62" s="33">
        <v>3</v>
      </c>
      <c r="G62" s="33" t="s">
        <v>255</v>
      </c>
      <c r="H62" s="33"/>
      <c r="I62" s="33"/>
      <c r="J62" s="35"/>
      <c r="K62" s="35"/>
      <c r="L62" s="33"/>
      <c r="M62" s="33"/>
      <c r="N62" s="33" t="s">
        <v>253</v>
      </c>
      <c r="O62" s="33" t="s">
        <v>264</v>
      </c>
      <c r="P62" s="33"/>
      <c r="Q62" s="33"/>
      <c r="R62" s="33"/>
    </row>
    <row r="63" spans="1:18" x14ac:dyDescent="0.25">
      <c r="A63" s="37" t="s">
        <v>265</v>
      </c>
      <c r="B63" s="34">
        <v>2009</v>
      </c>
      <c r="C63" s="33" t="s">
        <v>249</v>
      </c>
      <c r="D63" s="33" t="s">
        <v>250</v>
      </c>
      <c r="E63" s="33" t="s">
        <v>30</v>
      </c>
      <c r="F63" s="33">
        <v>3</v>
      </c>
      <c r="G63" s="33" t="s">
        <v>252</v>
      </c>
      <c r="H63" s="33"/>
      <c r="I63" s="33"/>
      <c r="J63" s="35"/>
      <c r="K63" s="35"/>
      <c r="L63" s="33"/>
      <c r="M63" s="33"/>
      <c r="N63" s="33" t="s">
        <v>253</v>
      </c>
      <c r="O63" s="33" t="s">
        <v>264</v>
      </c>
      <c r="P63" s="33"/>
      <c r="Q63" s="33"/>
      <c r="R63" s="33"/>
    </row>
    <row r="64" spans="1:18" x14ac:dyDescent="0.25">
      <c r="A64" s="37" t="s">
        <v>265</v>
      </c>
      <c r="B64" s="34">
        <v>2009</v>
      </c>
      <c r="C64" s="33" t="s">
        <v>249</v>
      </c>
      <c r="D64" s="33" t="s">
        <v>250</v>
      </c>
      <c r="E64" s="33" t="s">
        <v>30</v>
      </c>
      <c r="F64" s="33">
        <v>3</v>
      </c>
      <c r="G64" s="33" t="s">
        <v>255</v>
      </c>
      <c r="H64" s="33"/>
      <c r="I64" s="33"/>
      <c r="J64" s="35"/>
      <c r="K64" s="35"/>
      <c r="L64" s="33"/>
      <c r="M64" s="33"/>
      <c r="N64" s="33" t="s">
        <v>253</v>
      </c>
      <c r="O64" s="33" t="s">
        <v>264</v>
      </c>
      <c r="P64" s="33"/>
      <c r="Q64" s="33"/>
      <c r="R64" s="33"/>
    </row>
    <row r="65" spans="1:18" x14ac:dyDescent="0.25">
      <c r="A65" s="37" t="s">
        <v>265</v>
      </c>
      <c r="B65" s="34">
        <v>2009</v>
      </c>
      <c r="C65" s="33" t="s">
        <v>249</v>
      </c>
      <c r="D65" s="33" t="s">
        <v>250</v>
      </c>
      <c r="E65" s="33" t="s">
        <v>30</v>
      </c>
      <c r="F65" s="33">
        <v>3</v>
      </c>
      <c r="G65" s="33" t="s">
        <v>252</v>
      </c>
      <c r="H65" s="33"/>
      <c r="I65" s="33"/>
      <c r="J65" s="35"/>
      <c r="K65" s="35"/>
      <c r="L65" s="33"/>
      <c r="M65" s="33"/>
      <c r="N65" s="33" t="s">
        <v>253</v>
      </c>
      <c r="O65" s="33" t="s">
        <v>264</v>
      </c>
      <c r="P65" s="33"/>
      <c r="Q65" s="33"/>
      <c r="R65" s="33"/>
    </row>
    <row r="66" spans="1:18" x14ac:dyDescent="0.25">
      <c r="A66" s="37" t="s">
        <v>265</v>
      </c>
      <c r="B66" s="34">
        <v>2009</v>
      </c>
      <c r="C66" s="33" t="s">
        <v>249</v>
      </c>
      <c r="D66" s="33" t="s">
        <v>250</v>
      </c>
      <c r="E66" s="33" t="s">
        <v>30</v>
      </c>
      <c r="F66" s="33">
        <v>3</v>
      </c>
      <c r="G66" s="33" t="s">
        <v>255</v>
      </c>
      <c r="H66" s="33"/>
      <c r="I66" s="33"/>
      <c r="J66" s="35"/>
      <c r="K66" s="35"/>
      <c r="L66" s="33"/>
      <c r="M66" s="33"/>
      <c r="N66" s="33" t="s">
        <v>253</v>
      </c>
      <c r="O66" s="33" t="s">
        <v>264</v>
      </c>
      <c r="P66" s="33"/>
      <c r="Q66" s="33"/>
      <c r="R66" s="33"/>
    </row>
    <row r="67" spans="1:18" x14ac:dyDescent="0.25">
      <c r="A67" s="37" t="s">
        <v>265</v>
      </c>
      <c r="B67" s="34">
        <v>2009</v>
      </c>
      <c r="C67" s="33" t="s">
        <v>249</v>
      </c>
      <c r="D67" s="33" t="s">
        <v>250</v>
      </c>
      <c r="E67" s="33" t="s">
        <v>30</v>
      </c>
      <c r="F67" s="33">
        <v>3</v>
      </c>
      <c r="G67" s="33" t="s">
        <v>252</v>
      </c>
      <c r="H67" s="33"/>
      <c r="I67" s="33"/>
      <c r="J67" s="35"/>
      <c r="K67" s="35"/>
      <c r="L67" s="33"/>
      <c r="M67" s="33"/>
      <c r="N67" s="33" t="s">
        <v>253</v>
      </c>
      <c r="O67" s="33" t="s">
        <v>264</v>
      </c>
      <c r="P67" s="33"/>
      <c r="Q67" s="33"/>
      <c r="R67" s="33"/>
    </row>
    <row r="68" spans="1:18" x14ac:dyDescent="0.25">
      <c r="A68" s="37" t="s">
        <v>265</v>
      </c>
      <c r="B68" s="34">
        <v>2009</v>
      </c>
      <c r="C68" s="33" t="s">
        <v>249</v>
      </c>
      <c r="D68" s="33" t="s">
        <v>250</v>
      </c>
      <c r="E68" s="33" t="s">
        <v>30</v>
      </c>
      <c r="F68" s="33">
        <v>3</v>
      </c>
      <c r="G68" s="33" t="s">
        <v>255</v>
      </c>
      <c r="H68" s="33"/>
      <c r="I68" s="33"/>
      <c r="J68" s="35"/>
      <c r="K68" s="35"/>
      <c r="L68" s="33"/>
      <c r="M68" s="33"/>
      <c r="N68" s="33" t="s">
        <v>253</v>
      </c>
      <c r="O68" s="33" t="s">
        <v>264</v>
      </c>
      <c r="P68" s="33"/>
      <c r="Q68" s="33"/>
      <c r="R68" s="33"/>
    </row>
    <row r="69" spans="1:18" x14ac:dyDescent="0.25">
      <c r="A69" s="37" t="s">
        <v>265</v>
      </c>
      <c r="B69" s="34">
        <v>2009</v>
      </c>
      <c r="C69" s="33" t="s">
        <v>249</v>
      </c>
      <c r="D69" s="33" t="s">
        <v>250</v>
      </c>
      <c r="E69" s="33" t="s">
        <v>30</v>
      </c>
      <c r="F69" s="33">
        <v>3</v>
      </c>
      <c r="G69" s="33" t="s">
        <v>252</v>
      </c>
      <c r="H69" s="33"/>
      <c r="I69" s="33"/>
      <c r="J69" s="35"/>
      <c r="K69" s="35"/>
      <c r="L69" s="33"/>
      <c r="M69" s="33"/>
      <c r="N69" s="33" t="s">
        <v>253</v>
      </c>
      <c r="O69" s="33" t="s">
        <v>264</v>
      </c>
      <c r="P69" s="33"/>
      <c r="Q69" s="33"/>
      <c r="R69" s="33"/>
    </row>
    <row r="70" spans="1:18" x14ac:dyDescent="0.25">
      <c r="A70" s="37" t="s">
        <v>265</v>
      </c>
      <c r="B70" s="34">
        <v>2009</v>
      </c>
      <c r="C70" s="33" t="s">
        <v>249</v>
      </c>
      <c r="D70" s="33" t="s">
        <v>250</v>
      </c>
      <c r="E70" s="33" t="s">
        <v>30</v>
      </c>
      <c r="F70" s="33">
        <v>3</v>
      </c>
      <c r="G70" s="33" t="s">
        <v>255</v>
      </c>
      <c r="H70" s="33"/>
      <c r="I70" s="33"/>
      <c r="J70" s="35"/>
      <c r="K70" s="35"/>
      <c r="L70" s="33"/>
      <c r="M70" s="33"/>
      <c r="N70" s="33" t="s">
        <v>253</v>
      </c>
      <c r="O70" s="33" t="s">
        <v>264</v>
      </c>
      <c r="P70" s="33"/>
      <c r="Q70" s="33"/>
      <c r="R70" s="33"/>
    </row>
    <row r="71" spans="1:18" x14ac:dyDescent="0.25">
      <c r="A71" s="37" t="s">
        <v>265</v>
      </c>
      <c r="B71" s="34">
        <v>2009</v>
      </c>
      <c r="C71" s="33" t="s">
        <v>249</v>
      </c>
      <c r="D71" s="33" t="s">
        <v>250</v>
      </c>
      <c r="E71" s="33" t="s">
        <v>30</v>
      </c>
      <c r="F71" s="33">
        <v>3</v>
      </c>
      <c r="G71" s="33" t="s">
        <v>252</v>
      </c>
      <c r="H71" s="33"/>
      <c r="I71" s="33"/>
      <c r="J71" s="35"/>
      <c r="K71" s="35"/>
      <c r="L71" s="33"/>
      <c r="M71" s="33"/>
      <c r="N71" s="33" t="s">
        <v>253</v>
      </c>
      <c r="O71" s="33" t="s">
        <v>264</v>
      </c>
      <c r="P71" s="33"/>
      <c r="Q71" s="33"/>
      <c r="R71" s="33"/>
    </row>
    <row r="72" spans="1:18" x14ac:dyDescent="0.25">
      <c r="A72" s="37" t="s">
        <v>265</v>
      </c>
      <c r="B72" s="34">
        <v>2009</v>
      </c>
      <c r="C72" s="33" t="s">
        <v>249</v>
      </c>
      <c r="D72" s="33" t="s">
        <v>250</v>
      </c>
      <c r="E72" s="33" t="s">
        <v>30</v>
      </c>
      <c r="F72" s="33">
        <v>3</v>
      </c>
      <c r="G72" s="33" t="s">
        <v>255</v>
      </c>
      <c r="H72" s="33"/>
      <c r="I72" s="33"/>
      <c r="J72" s="35"/>
      <c r="K72" s="35"/>
      <c r="L72" s="33"/>
      <c r="M72" s="33"/>
      <c r="N72" s="33" t="s">
        <v>253</v>
      </c>
      <c r="O72" s="33" t="s">
        <v>264</v>
      </c>
      <c r="P72" s="33"/>
      <c r="Q72" s="33"/>
      <c r="R72" s="33"/>
    </row>
    <row r="73" spans="1:18" x14ac:dyDescent="0.25">
      <c r="A73" s="37" t="s">
        <v>265</v>
      </c>
      <c r="B73" s="34">
        <v>2009</v>
      </c>
      <c r="C73" s="33" t="s">
        <v>249</v>
      </c>
      <c r="D73" s="33" t="s">
        <v>250</v>
      </c>
      <c r="E73" s="33" t="s">
        <v>30</v>
      </c>
      <c r="F73" s="33">
        <v>3</v>
      </c>
      <c r="G73" s="33" t="s">
        <v>252</v>
      </c>
      <c r="H73" s="33"/>
      <c r="I73" s="33"/>
      <c r="J73" s="35"/>
      <c r="K73" s="35"/>
      <c r="L73" s="33"/>
      <c r="M73" s="33"/>
      <c r="N73" s="33" t="s">
        <v>253</v>
      </c>
      <c r="O73" s="33" t="s">
        <v>264</v>
      </c>
      <c r="P73" s="33"/>
      <c r="Q73" s="33"/>
      <c r="R73" s="33"/>
    </row>
    <row r="74" spans="1:18" x14ac:dyDescent="0.25">
      <c r="A74" s="37" t="s">
        <v>268</v>
      </c>
      <c r="B74" s="34">
        <v>2011</v>
      </c>
      <c r="C74" s="33" t="s">
        <v>249</v>
      </c>
      <c r="D74" s="33" t="s">
        <v>250</v>
      </c>
      <c r="E74" s="33" t="s">
        <v>36</v>
      </c>
      <c r="F74" s="33">
        <v>3</v>
      </c>
      <c r="G74" s="33" t="s">
        <v>255</v>
      </c>
      <c r="H74" s="33"/>
      <c r="I74" s="33"/>
      <c r="J74" s="35"/>
      <c r="K74" s="35"/>
      <c r="L74" s="33"/>
      <c r="M74" s="33"/>
      <c r="N74" s="33" t="s">
        <v>253</v>
      </c>
      <c r="O74" s="33" t="s">
        <v>259</v>
      </c>
      <c r="P74" s="33"/>
      <c r="Q74" s="33"/>
      <c r="R74" s="33"/>
    </row>
    <row r="75" spans="1:18" x14ac:dyDescent="0.25">
      <c r="A75" s="37" t="s">
        <v>269</v>
      </c>
      <c r="B75" s="34">
        <v>2011</v>
      </c>
      <c r="C75" s="33" t="s">
        <v>249</v>
      </c>
      <c r="D75" s="33" t="s">
        <v>250</v>
      </c>
      <c r="E75" s="33" t="s">
        <v>37</v>
      </c>
      <c r="F75" s="33">
        <v>3</v>
      </c>
      <c r="G75" s="33" t="s">
        <v>255</v>
      </c>
      <c r="H75" s="33"/>
      <c r="I75" s="33"/>
      <c r="J75" s="35"/>
      <c r="K75" s="35"/>
      <c r="L75" s="33"/>
      <c r="M75" s="33"/>
      <c r="N75" s="33" t="s">
        <v>253</v>
      </c>
      <c r="O75" s="33"/>
      <c r="P75" s="33"/>
      <c r="Q75" s="33"/>
      <c r="R75" s="33"/>
    </row>
    <row r="76" spans="1:18" x14ac:dyDescent="0.25">
      <c r="A76" s="37" t="s">
        <v>269</v>
      </c>
      <c r="B76" s="34">
        <v>2011</v>
      </c>
      <c r="C76" s="33" t="s">
        <v>249</v>
      </c>
      <c r="D76" s="33" t="s">
        <v>250</v>
      </c>
      <c r="E76" s="33" t="s">
        <v>37</v>
      </c>
      <c r="F76" s="33">
        <v>3</v>
      </c>
      <c r="G76" s="33" t="s">
        <v>255</v>
      </c>
      <c r="H76" s="33"/>
      <c r="I76" s="33"/>
      <c r="J76" s="35"/>
      <c r="K76" s="35"/>
      <c r="L76" s="33"/>
      <c r="M76" s="33"/>
      <c r="N76" s="33" t="s">
        <v>253</v>
      </c>
      <c r="O76" s="33"/>
      <c r="P76" s="33"/>
      <c r="Q76" s="33"/>
      <c r="R76" s="33"/>
    </row>
    <row r="77" spans="1:18" x14ac:dyDescent="0.25">
      <c r="A77" s="37" t="s">
        <v>269</v>
      </c>
      <c r="B77" s="34">
        <v>2011</v>
      </c>
      <c r="C77" s="33" t="s">
        <v>249</v>
      </c>
      <c r="D77" s="33" t="s">
        <v>250</v>
      </c>
      <c r="E77" s="33" t="s">
        <v>37</v>
      </c>
      <c r="F77" s="33">
        <v>3</v>
      </c>
      <c r="G77" s="33" t="s">
        <v>252</v>
      </c>
      <c r="H77" s="33"/>
      <c r="I77" s="33"/>
      <c r="J77" s="35"/>
      <c r="K77" s="35"/>
      <c r="L77" s="33"/>
      <c r="M77" s="33"/>
      <c r="N77" s="33" t="s">
        <v>253</v>
      </c>
      <c r="O77" s="33"/>
      <c r="P77" s="33"/>
      <c r="Q77" s="33"/>
      <c r="R77" s="33"/>
    </row>
    <row r="78" spans="1:18" x14ac:dyDescent="0.25">
      <c r="A78" s="37" t="s">
        <v>269</v>
      </c>
      <c r="B78" s="34">
        <v>2011</v>
      </c>
      <c r="C78" s="33" t="s">
        <v>249</v>
      </c>
      <c r="D78" s="33" t="s">
        <v>250</v>
      </c>
      <c r="E78" s="33" t="s">
        <v>37</v>
      </c>
      <c r="F78" s="33">
        <v>3</v>
      </c>
      <c r="G78" s="33" t="s">
        <v>266</v>
      </c>
      <c r="H78" s="33"/>
      <c r="I78" s="33"/>
      <c r="J78" s="35"/>
      <c r="K78" s="35"/>
      <c r="L78" s="33"/>
      <c r="M78" s="33"/>
      <c r="N78" s="33" t="s">
        <v>253</v>
      </c>
      <c r="O78" s="33"/>
      <c r="P78" s="33"/>
      <c r="Q78" s="33"/>
      <c r="R78" s="33"/>
    </row>
    <row r="79" spans="1:18" x14ac:dyDescent="0.25">
      <c r="A79" s="37" t="s">
        <v>269</v>
      </c>
      <c r="B79" s="34">
        <v>2011</v>
      </c>
      <c r="C79" s="33" t="s">
        <v>249</v>
      </c>
      <c r="D79" s="33" t="s">
        <v>250</v>
      </c>
      <c r="E79" s="33" t="s">
        <v>37</v>
      </c>
      <c r="F79" s="33">
        <v>3</v>
      </c>
      <c r="G79" s="33" t="s">
        <v>252</v>
      </c>
      <c r="H79" s="33"/>
      <c r="I79" s="33"/>
      <c r="J79" s="35"/>
      <c r="K79" s="35"/>
      <c r="L79" s="33"/>
      <c r="M79" s="33"/>
      <c r="N79" s="33" t="s">
        <v>253</v>
      </c>
      <c r="O79" s="33"/>
      <c r="P79" s="33"/>
      <c r="Q79" s="33"/>
      <c r="R79" s="33"/>
    </row>
    <row r="80" spans="1:18" x14ac:dyDescent="0.25">
      <c r="A80" s="37" t="s">
        <v>269</v>
      </c>
      <c r="B80" s="34">
        <v>2011</v>
      </c>
      <c r="C80" s="33" t="s">
        <v>270</v>
      </c>
      <c r="D80" s="33" t="s">
        <v>250</v>
      </c>
      <c r="E80" s="33" t="s">
        <v>37</v>
      </c>
      <c r="F80" s="33">
        <v>3</v>
      </c>
      <c r="G80" s="33" t="s">
        <v>252</v>
      </c>
      <c r="H80" s="33"/>
      <c r="I80" s="33"/>
      <c r="J80" s="35"/>
      <c r="K80" s="35"/>
      <c r="L80" s="33"/>
      <c r="M80" s="33"/>
      <c r="N80" s="33" t="s">
        <v>253</v>
      </c>
      <c r="O80" s="33"/>
      <c r="P80" s="33"/>
      <c r="Q80" s="33"/>
      <c r="R80" s="33"/>
    </row>
    <row r="81" spans="1:18" x14ac:dyDescent="0.25">
      <c r="A81" s="37" t="s">
        <v>269</v>
      </c>
      <c r="B81" s="34">
        <v>2011</v>
      </c>
      <c r="C81" s="33" t="s">
        <v>270</v>
      </c>
      <c r="D81" s="33" t="s">
        <v>250</v>
      </c>
      <c r="E81" s="33" t="s">
        <v>37</v>
      </c>
      <c r="F81" s="33">
        <v>3</v>
      </c>
      <c r="G81" s="33" t="s">
        <v>255</v>
      </c>
      <c r="H81" s="33"/>
      <c r="I81" s="33"/>
      <c r="J81" s="35"/>
      <c r="K81" s="35"/>
      <c r="L81" s="33"/>
      <c r="M81" s="33"/>
      <c r="N81" s="33" t="s">
        <v>253</v>
      </c>
      <c r="O81" s="33"/>
      <c r="P81" s="33"/>
      <c r="Q81" s="33"/>
      <c r="R81" s="33"/>
    </row>
    <row r="82" spans="1:18" x14ac:dyDescent="0.25">
      <c r="A82" s="37" t="s">
        <v>269</v>
      </c>
      <c r="B82" s="34">
        <v>2011</v>
      </c>
      <c r="C82" s="33" t="s">
        <v>270</v>
      </c>
      <c r="D82" s="33" t="s">
        <v>250</v>
      </c>
      <c r="E82" s="33" t="s">
        <v>37</v>
      </c>
      <c r="F82" s="33">
        <v>3</v>
      </c>
      <c r="G82" s="33" t="s">
        <v>252</v>
      </c>
      <c r="H82" s="33"/>
      <c r="I82" s="33"/>
      <c r="J82" s="35"/>
      <c r="K82" s="35"/>
      <c r="L82" s="33"/>
      <c r="M82" s="33"/>
      <c r="N82" s="33" t="s">
        <v>253</v>
      </c>
      <c r="O82" s="33"/>
      <c r="P82" s="33"/>
      <c r="Q82" s="33"/>
      <c r="R82" s="33"/>
    </row>
    <row r="83" spans="1:18" x14ac:dyDescent="0.25">
      <c r="A83" s="37" t="s">
        <v>269</v>
      </c>
      <c r="B83" s="34">
        <v>2011</v>
      </c>
      <c r="C83" s="33" t="s">
        <v>270</v>
      </c>
      <c r="D83" s="33" t="s">
        <v>250</v>
      </c>
      <c r="E83" s="33" t="s">
        <v>257</v>
      </c>
      <c r="F83" s="33">
        <v>3</v>
      </c>
      <c r="G83" s="33" t="s">
        <v>255</v>
      </c>
      <c r="H83" s="33"/>
      <c r="I83" s="33"/>
      <c r="J83" s="35"/>
      <c r="K83" s="35"/>
      <c r="L83" s="33"/>
      <c r="M83" s="33"/>
      <c r="N83" s="33" t="s">
        <v>253</v>
      </c>
      <c r="O83" s="33" t="s">
        <v>258</v>
      </c>
      <c r="P83" s="33"/>
      <c r="Q83" s="33"/>
      <c r="R83" s="33"/>
    </row>
    <row r="84" spans="1:18" s="33" customFormat="1" x14ac:dyDescent="0.25">
      <c r="A84" s="37" t="s">
        <v>271</v>
      </c>
      <c r="B84" s="38">
        <v>2013</v>
      </c>
      <c r="C84" s="33" t="s">
        <v>249</v>
      </c>
      <c r="D84" s="33" t="s">
        <v>250</v>
      </c>
      <c r="E84" s="33" t="s">
        <v>272</v>
      </c>
      <c r="F84" s="33">
        <v>3</v>
      </c>
      <c r="G84" s="33" t="s">
        <v>266</v>
      </c>
      <c r="H84" s="33">
        <v>1.4</v>
      </c>
      <c r="J84" s="35"/>
      <c r="K84" s="35"/>
      <c r="N84" s="33" t="s">
        <v>253</v>
      </c>
      <c r="O84" s="33" t="s">
        <v>273</v>
      </c>
    </row>
    <row r="85" spans="1:18" x14ac:dyDescent="0.25">
      <c r="A85" s="33" t="s">
        <v>263</v>
      </c>
      <c r="B85" s="34">
        <v>2007</v>
      </c>
      <c r="C85" s="33" t="s">
        <v>249</v>
      </c>
      <c r="D85" s="33" t="s">
        <v>250</v>
      </c>
      <c r="E85" s="33" t="s">
        <v>274</v>
      </c>
      <c r="F85" s="33">
        <v>3</v>
      </c>
      <c r="G85" s="33" t="s">
        <v>255</v>
      </c>
      <c r="H85" s="33"/>
      <c r="I85" s="33">
        <v>1.4</v>
      </c>
      <c r="J85" s="35"/>
      <c r="K85" s="35"/>
      <c r="L85" s="33"/>
      <c r="M85" s="33"/>
      <c r="N85" s="36" t="s">
        <v>275</v>
      </c>
      <c r="O85" s="33"/>
      <c r="P85" s="33"/>
      <c r="Q85" s="33"/>
      <c r="R85" s="33"/>
    </row>
    <row r="86" spans="1:18" x14ac:dyDescent="0.25">
      <c r="A86" s="33" t="s">
        <v>262</v>
      </c>
      <c r="B86" s="34">
        <v>2005</v>
      </c>
      <c r="C86" s="33" t="s">
        <v>249</v>
      </c>
      <c r="D86" s="33" t="s">
        <v>250</v>
      </c>
      <c r="E86" s="33" t="s">
        <v>257</v>
      </c>
      <c r="F86" s="33">
        <v>3</v>
      </c>
      <c r="G86" s="33" t="s">
        <v>255</v>
      </c>
      <c r="H86" s="33">
        <v>7.9</v>
      </c>
      <c r="I86" s="33">
        <v>5.2</v>
      </c>
      <c r="J86" s="35"/>
      <c r="K86" s="35"/>
      <c r="L86" s="33"/>
      <c r="M86" s="33"/>
      <c r="N86" s="33" t="s">
        <v>276</v>
      </c>
      <c r="O86" s="33" t="s">
        <v>258</v>
      </c>
      <c r="P86" s="33"/>
      <c r="Q86" s="33"/>
      <c r="R86" s="33"/>
    </row>
    <row r="87" spans="1:18" x14ac:dyDescent="0.25">
      <c r="A87" s="33" t="s">
        <v>263</v>
      </c>
      <c r="B87" s="34">
        <v>2007</v>
      </c>
      <c r="C87" s="33" t="s">
        <v>249</v>
      </c>
      <c r="D87" s="33" t="s">
        <v>250</v>
      </c>
      <c r="E87" s="33" t="s">
        <v>274</v>
      </c>
      <c r="F87" s="33">
        <v>3</v>
      </c>
      <c r="G87" s="33" t="s">
        <v>252</v>
      </c>
      <c r="H87" s="33">
        <v>2.9</v>
      </c>
      <c r="I87" s="33">
        <v>1</v>
      </c>
      <c r="J87" s="35"/>
      <c r="K87" s="35"/>
      <c r="L87" s="33"/>
      <c r="M87" s="33"/>
      <c r="N87" s="33" t="s">
        <v>277</v>
      </c>
      <c r="O87" s="33"/>
      <c r="P87" s="33"/>
      <c r="Q87" s="33"/>
      <c r="R87" s="33"/>
    </row>
    <row r="88" spans="1:18" x14ac:dyDescent="0.25">
      <c r="A88" s="33" t="s">
        <v>263</v>
      </c>
      <c r="B88" s="34">
        <v>2007</v>
      </c>
      <c r="C88" s="33" t="s">
        <v>249</v>
      </c>
      <c r="D88" s="33" t="s">
        <v>250</v>
      </c>
      <c r="E88" s="33" t="s">
        <v>274</v>
      </c>
      <c r="F88" s="33">
        <v>3</v>
      </c>
      <c r="G88" s="33" t="s">
        <v>256</v>
      </c>
      <c r="H88" s="33">
        <v>1.9</v>
      </c>
      <c r="I88" s="33">
        <v>1.3</v>
      </c>
      <c r="J88" s="35"/>
      <c r="K88" s="35"/>
      <c r="L88" s="33"/>
      <c r="M88" s="33"/>
      <c r="N88" s="33" t="s">
        <v>278</v>
      </c>
      <c r="O88" s="33"/>
      <c r="P88" s="33"/>
      <c r="Q88" s="33"/>
      <c r="R88" s="33"/>
    </row>
    <row r="89" spans="1:18" x14ac:dyDescent="0.25">
      <c r="A89" s="33" t="s">
        <v>263</v>
      </c>
      <c r="B89" s="34">
        <v>2007</v>
      </c>
      <c r="C89" s="33" t="s">
        <v>249</v>
      </c>
      <c r="D89" s="33" t="s">
        <v>250</v>
      </c>
      <c r="E89" s="33" t="s">
        <v>274</v>
      </c>
      <c r="F89" s="33">
        <v>3</v>
      </c>
      <c r="G89" s="33" t="s">
        <v>256</v>
      </c>
      <c r="H89" s="33">
        <v>2.2000000000000002</v>
      </c>
      <c r="I89" s="33">
        <v>1.4</v>
      </c>
      <c r="J89" s="35"/>
      <c r="K89" s="35"/>
      <c r="L89" s="33"/>
      <c r="M89" s="33"/>
      <c r="N89" s="33" t="s">
        <v>278</v>
      </c>
      <c r="O89" s="33"/>
      <c r="P89" s="33"/>
      <c r="Q89" s="33"/>
      <c r="R89" s="33"/>
    </row>
    <row r="90" spans="1:18" x14ac:dyDescent="0.25">
      <c r="A90" s="33" t="s">
        <v>263</v>
      </c>
      <c r="B90" s="34">
        <v>2007</v>
      </c>
      <c r="C90" s="33" t="s">
        <v>249</v>
      </c>
      <c r="D90" s="33" t="s">
        <v>250</v>
      </c>
      <c r="E90" s="33" t="s">
        <v>274</v>
      </c>
      <c r="F90" s="33">
        <v>3</v>
      </c>
      <c r="G90" s="33" t="s">
        <v>256</v>
      </c>
      <c r="H90" s="33">
        <v>1.5</v>
      </c>
      <c r="I90" s="33">
        <v>1.2</v>
      </c>
      <c r="J90" s="35"/>
      <c r="K90" s="35"/>
      <c r="L90" s="33"/>
      <c r="M90" s="33"/>
      <c r="N90" s="33" t="s">
        <v>278</v>
      </c>
      <c r="O90" s="33"/>
      <c r="P90" s="33"/>
      <c r="Q90" s="33"/>
      <c r="R90" s="33"/>
    </row>
    <row r="91" spans="1:18" s="33" customFormat="1" x14ac:dyDescent="0.25">
      <c r="A91" s="33" t="s">
        <v>260</v>
      </c>
      <c r="B91" s="34">
        <v>2003</v>
      </c>
      <c r="C91" s="33" t="s">
        <v>249</v>
      </c>
      <c r="D91" s="33" t="s">
        <v>250</v>
      </c>
      <c r="E91" s="33" t="s">
        <v>274</v>
      </c>
      <c r="F91" s="33">
        <v>3</v>
      </c>
      <c r="G91" s="33" t="s">
        <v>252</v>
      </c>
      <c r="H91" s="33">
        <v>2.9</v>
      </c>
      <c r="I91" s="33">
        <v>2.2000000000000002</v>
      </c>
      <c r="J91" s="35"/>
      <c r="K91" s="35"/>
      <c r="N91" s="33" t="s">
        <v>279</v>
      </c>
    </row>
    <row r="92" spans="1:18" s="33" customFormat="1" x14ac:dyDescent="0.25">
      <c r="A92" s="33" t="s">
        <v>260</v>
      </c>
      <c r="B92" s="34">
        <v>2003</v>
      </c>
      <c r="C92" s="33" t="s">
        <v>249</v>
      </c>
      <c r="D92" s="33" t="s">
        <v>250</v>
      </c>
      <c r="E92" s="33" t="s">
        <v>274</v>
      </c>
      <c r="F92" s="33">
        <v>3</v>
      </c>
      <c r="G92" s="33" t="s">
        <v>255</v>
      </c>
      <c r="H92" s="33">
        <v>2.7</v>
      </c>
      <c r="I92" s="33">
        <v>2.2000000000000002</v>
      </c>
      <c r="J92" s="35"/>
      <c r="K92" s="35"/>
      <c r="N92" s="33" t="s">
        <v>279</v>
      </c>
    </row>
    <row r="93" spans="1:18" s="33" customFormat="1" x14ac:dyDescent="0.25">
      <c r="A93" s="33" t="s">
        <v>248</v>
      </c>
      <c r="B93" s="34">
        <v>2002</v>
      </c>
      <c r="C93" s="33" t="s">
        <v>249</v>
      </c>
      <c r="D93" s="33" t="s">
        <v>250</v>
      </c>
      <c r="E93" s="33" t="s">
        <v>257</v>
      </c>
      <c r="F93" s="33">
        <v>3</v>
      </c>
      <c r="G93" s="33" t="s">
        <v>252</v>
      </c>
      <c r="I93" s="33">
        <v>6.2</v>
      </c>
      <c r="J93" s="35"/>
      <c r="K93" s="35"/>
      <c r="O93" s="33" t="s">
        <v>258</v>
      </c>
    </row>
    <row r="94" spans="1:18" s="33" customFormat="1" x14ac:dyDescent="0.25">
      <c r="A94" s="33" t="s">
        <v>260</v>
      </c>
      <c r="B94" s="34">
        <v>2003</v>
      </c>
      <c r="C94" s="33" t="s">
        <v>249</v>
      </c>
      <c r="D94" s="33" t="s">
        <v>250</v>
      </c>
      <c r="E94" s="33" t="s">
        <v>53</v>
      </c>
      <c r="F94" s="33">
        <v>3</v>
      </c>
      <c r="G94" s="33" t="s">
        <v>255</v>
      </c>
      <c r="H94" s="33">
        <v>1.9</v>
      </c>
      <c r="I94" s="33">
        <v>1.8</v>
      </c>
      <c r="J94" s="35"/>
      <c r="K94" s="35"/>
    </row>
    <row r="95" spans="1:18" s="33" customFormat="1" x14ac:dyDescent="0.25">
      <c r="A95" s="33" t="s">
        <v>260</v>
      </c>
      <c r="B95" s="34">
        <v>2003</v>
      </c>
      <c r="C95" s="33" t="s">
        <v>249</v>
      </c>
      <c r="D95" s="33" t="s">
        <v>250</v>
      </c>
      <c r="E95" s="33" t="s">
        <v>53</v>
      </c>
      <c r="F95" s="33">
        <v>3</v>
      </c>
      <c r="G95" s="33" t="s">
        <v>252</v>
      </c>
      <c r="H95" s="33">
        <v>2</v>
      </c>
      <c r="I95" s="33">
        <v>1.8</v>
      </c>
      <c r="J95" s="35"/>
      <c r="K95" s="35"/>
    </row>
    <row r="96" spans="1:18" s="33" customFormat="1" x14ac:dyDescent="0.25">
      <c r="A96" s="33" t="s">
        <v>260</v>
      </c>
      <c r="B96" s="34">
        <v>2003</v>
      </c>
      <c r="C96" s="33" t="s">
        <v>249</v>
      </c>
      <c r="D96" s="33" t="s">
        <v>250</v>
      </c>
      <c r="E96" s="33" t="s">
        <v>53</v>
      </c>
      <c r="F96" s="33">
        <v>3</v>
      </c>
      <c r="G96" s="33" t="s">
        <v>255</v>
      </c>
      <c r="H96" s="33">
        <v>1.7</v>
      </c>
      <c r="I96" s="33">
        <v>1.5</v>
      </c>
      <c r="J96" s="35"/>
      <c r="K96" s="35"/>
    </row>
    <row r="97" spans="1:18" s="33" customFormat="1" x14ac:dyDescent="0.25">
      <c r="A97" s="33" t="s">
        <v>260</v>
      </c>
      <c r="B97" s="34">
        <v>2003</v>
      </c>
      <c r="C97" s="33" t="s">
        <v>249</v>
      </c>
      <c r="D97" s="33" t="s">
        <v>250</v>
      </c>
      <c r="E97" s="33" t="s">
        <v>53</v>
      </c>
      <c r="F97" s="33">
        <v>3</v>
      </c>
      <c r="G97" s="33" t="s">
        <v>252</v>
      </c>
      <c r="H97" s="33">
        <v>1.5</v>
      </c>
      <c r="I97" s="33">
        <v>1.3</v>
      </c>
      <c r="J97" s="35"/>
      <c r="K97" s="35"/>
    </row>
    <row r="98" spans="1:18" s="33" customFormat="1" x14ac:dyDescent="0.25">
      <c r="A98" s="33" t="s">
        <v>260</v>
      </c>
      <c r="B98" s="34">
        <v>2003</v>
      </c>
      <c r="C98" s="33" t="s">
        <v>249</v>
      </c>
      <c r="D98" s="33" t="s">
        <v>250</v>
      </c>
      <c r="E98" s="33" t="s">
        <v>53</v>
      </c>
      <c r="F98" s="33">
        <v>3</v>
      </c>
      <c r="G98" s="33" t="s">
        <v>255</v>
      </c>
      <c r="H98" s="33">
        <v>1.9</v>
      </c>
      <c r="I98" s="33">
        <v>1.6</v>
      </c>
      <c r="J98" s="35"/>
      <c r="K98" s="35"/>
    </row>
    <row r="99" spans="1:18" s="33" customFormat="1" x14ac:dyDescent="0.25">
      <c r="A99" s="33" t="s">
        <v>260</v>
      </c>
      <c r="B99" s="34">
        <v>2003</v>
      </c>
      <c r="C99" s="33" t="s">
        <v>249</v>
      </c>
      <c r="D99" s="33" t="s">
        <v>250</v>
      </c>
      <c r="E99" s="33" t="s">
        <v>53</v>
      </c>
      <c r="F99" s="33">
        <v>3</v>
      </c>
      <c r="G99" s="33" t="s">
        <v>252</v>
      </c>
      <c r="H99" s="33">
        <v>1.6</v>
      </c>
      <c r="I99" s="33">
        <v>1.3</v>
      </c>
      <c r="J99" s="35"/>
      <c r="K99" s="35"/>
    </row>
    <row r="100" spans="1:18" s="33" customFormat="1" x14ac:dyDescent="0.25">
      <c r="A100" s="33" t="s">
        <v>260</v>
      </c>
      <c r="B100" s="34">
        <v>2003</v>
      </c>
      <c r="C100" s="33" t="s">
        <v>249</v>
      </c>
      <c r="D100" s="33" t="s">
        <v>250</v>
      </c>
      <c r="E100" s="33" t="s">
        <v>53</v>
      </c>
      <c r="F100" s="33">
        <v>3</v>
      </c>
      <c r="G100" s="33" t="s">
        <v>255</v>
      </c>
      <c r="H100" s="33">
        <v>1.7</v>
      </c>
      <c r="I100" s="33">
        <v>1.6</v>
      </c>
      <c r="J100" s="35"/>
      <c r="K100" s="35"/>
    </row>
    <row r="101" spans="1:18" s="33" customFormat="1" x14ac:dyDescent="0.25">
      <c r="A101" s="33" t="s">
        <v>260</v>
      </c>
      <c r="B101" s="34">
        <v>2003</v>
      </c>
      <c r="C101" s="33" t="s">
        <v>249</v>
      </c>
      <c r="D101" s="33" t="s">
        <v>250</v>
      </c>
      <c r="E101" s="33" t="s">
        <v>53</v>
      </c>
      <c r="F101" s="33">
        <v>3</v>
      </c>
      <c r="G101" s="33" t="s">
        <v>252</v>
      </c>
      <c r="H101" s="33">
        <v>1.7</v>
      </c>
      <c r="I101" s="33">
        <v>1.4</v>
      </c>
      <c r="J101" s="35"/>
      <c r="K101" s="35"/>
    </row>
    <row r="102" spans="1:18" s="33" customFormat="1" x14ac:dyDescent="0.25">
      <c r="A102" s="33" t="s">
        <v>260</v>
      </c>
      <c r="B102" s="34">
        <v>2003</v>
      </c>
      <c r="C102" s="33" t="s">
        <v>249</v>
      </c>
      <c r="D102" s="33" t="s">
        <v>250</v>
      </c>
      <c r="E102" s="33" t="s">
        <v>53</v>
      </c>
      <c r="F102" s="33">
        <v>3</v>
      </c>
      <c r="G102" s="33" t="s">
        <v>255</v>
      </c>
      <c r="H102" s="33">
        <v>2.1</v>
      </c>
      <c r="I102" s="33">
        <v>1.9</v>
      </c>
      <c r="J102" s="35"/>
      <c r="K102" s="35"/>
    </row>
    <row r="103" spans="1:18" s="33" customFormat="1" x14ac:dyDescent="0.25">
      <c r="A103" s="33" t="s">
        <v>260</v>
      </c>
      <c r="B103" s="34">
        <v>2003</v>
      </c>
      <c r="C103" s="33" t="s">
        <v>249</v>
      </c>
      <c r="D103" s="33" t="s">
        <v>250</v>
      </c>
      <c r="E103" s="33" t="s">
        <v>53</v>
      </c>
      <c r="F103" s="33">
        <v>3</v>
      </c>
      <c r="G103" s="33" t="s">
        <v>252</v>
      </c>
      <c r="H103" s="33">
        <v>2</v>
      </c>
      <c r="I103" s="33">
        <v>1.9</v>
      </c>
      <c r="J103" s="35"/>
      <c r="K103" s="35"/>
    </row>
    <row r="104" spans="1:18" s="33" customFormat="1" x14ac:dyDescent="0.25">
      <c r="A104" s="33" t="s">
        <v>260</v>
      </c>
      <c r="B104" s="34">
        <v>2003</v>
      </c>
      <c r="C104" s="33" t="s">
        <v>249</v>
      </c>
      <c r="D104" s="33" t="s">
        <v>250</v>
      </c>
      <c r="E104" s="33" t="s">
        <v>53</v>
      </c>
      <c r="F104" s="33">
        <v>3</v>
      </c>
      <c r="G104" s="33" t="s">
        <v>255</v>
      </c>
      <c r="H104" s="33">
        <v>1.7</v>
      </c>
      <c r="I104" s="33">
        <v>1.5</v>
      </c>
      <c r="J104" s="35"/>
      <c r="K104" s="35"/>
    </row>
    <row r="105" spans="1:18" s="33" customFormat="1" x14ac:dyDescent="0.25">
      <c r="A105" s="33" t="s">
        <v>260</v>
      </c>
      <c r="B105" s="34">
        <v>2003</v>
      </c>
      <c r="C105" s="33" t="s">
        <v>249</v>
      </c>
      <c r="D105" s="33" t="s">
        <v>250</v>
      </c>
      <c r="E105" s="33" t="s">
        <v>53</v>
      </c>
      <c r="F105" s="33">
        <v>3</v>
      </c>
      <c r="G105" s="33" t="s">
        <v>255</v>
      </c>
      <c r="H105" s="33">
        <v>1.7</v>
      </c>
      <c r="I105" s="33">
        <v>1.5</v>
      </c>
      <c r="J105" s="35"/>
      <c r="K105" s="35"/>
    </row>
    <row r="106" spans="1:18" s="33" customFormat="1" x14ac:dyDescent="0.25">
      <c r="A106" s="33" t="s">
        <v>260</v>
      </c>
      <c r="B106" s="34">
        <v>2003</v>
      </c>
      <c r="C106" s="33" t="s">
        <v>249</v>
      </c>
      <c r="D106" s="33" t="s">
        <v>250</v>
      </c>
      <c r="E106" s="33" t="s">
        <v>53</v>
      </c>
      <c r="F106" s="33">
        <v>3</v>
      </c>
      <c r="G106" s="33" t="s">
        <v>255</v>
      </c>
      <c r="H106" s="33">
        <v>2.2000000000000002</v>
      </c>
      <c r="I106" s="33">
        <v>2.1</v>
      </c>
      <c r="J106" s="35"/>
      <c r="K106" s="35"/>
    </row>
    <row r="107" spans="1:18" s="39" customFormat="1" x14ac:dyDescent="0.25">
      <c r="A107" s="33" t="s">
        <v>260</v>
      </c>
      <c r="B107" s="34">
        <v>2003</v>
      </c>
      <c r="C107" s="33" t="s">
        <v>249</v>
      </c>
      <c r="D107" s="33" t="s">
        <v>250</v>
      </c>
      <c r="E107" s="33" t="s">
        <v>53</v>
      </c>
      <c r="F107" s="33">
        <v>3</v>
      </c>
      <c r="G107" s="33" t="s">
        <v>255</v>
      </c>
      <c r="H107" s="33">
        <v>2.1</v>
      </c>
      <c r="I107" s="33">
        <v>1.7</v>
      </c>
      <c r="J107" s="35"/>
      <c r="K107" s="35"/>
      <c r="L107" s="33"/>
      <c r="M107" s="33"/>
      <c r="N107" s="33"/>
      <c r="O107" s="33"/>
      <c r="P107" s="33"/>
      <c r="Q107" s="33"/>
      <c r="R107" s="33"/>
    </row>
    <row r="108" spans="1:18" s="33" customFormat="1" x14ac:dyDescent="0.25">
      <c r="A108" s="33" t="s">
        <v>260</v>
      </c>
      <c r="B108" s="34">
        <v>2003</v>
      </c>
      <c r="C108" s="33" t="s">
        <v>249</v>
      </c>
      <c r="D108" s="33" t="s">
        <v>250</v>
      </c>
      <c r="E108" s="33" t="s">
        <v>53</v>
      </c>
      <c r="F108" s="33">
        <v>3</v>
      </c>
      <c r="G108" s="33" t="s">
        <v>255</v>
      </c>
      <c r="H108" s="33">
        <v>1.7</v>
      </c>
      <c r="I108" s="33">
        <v>1.7</v>
      </c>
      <c r="J108" s="35"/>
      <c r="K108" s="35"/>
    </row>
    <row r="109" spans="1:18" s="33" customFormat="1" x14ac:dyDescent="0.25">
      <c r="A109" s="33" t="s">
        <v>260</v>
      </c>
      <c r="B109" s="34">
        <v>2003</v>
      </c>
      <c r="C109" s="33" t="s">
        <v>249</v>
      </c>
      <c r="D109" s="33" t="s">
        <v>250</v>
      </c>
      <c r="E109" s="33" t="s">
        <v>53</v>
      </c>
      <c r="F109" s="33">
        <v>3</v>
      </c>
      <c r="G109" s="33" t="s">
        <v>255</v>
      </c>
      <c r="H109" s="33">
        <v>2.2999999999999998</v>
      </c>
      <c r="I109" s="33">
        <v>1.8</v>
      </c>
      <c r="J109" s="35"/>
      <c r="K109" s="35"/>
    </row>
    <row r="110" spans="1:18" s="33" customFormat="1" x14ac:dyDescent="0.25">
      <c r="A110" s="33" t="s">
        <v>262</v>
      </c>
      <c r="B110" s="34">
        <v>2005</v>
      </c>
      <c r="C110" s="33" t="s">
        <v>249</v>
      </c>
      <c r="D110" s="33" t="s">
        <v>250</v>
      </c>
      <c r="E110" s="33" t="s">
        <v>51</v>
      </c>
      <c r="F110" s="33">
        <v>3</v>
      </c>
      <c r="G110" s="33" t="s">
        <v>255</v>
      </c>
      <c r="H110" s="33">
        <v>4.2</v>
      </c>
      <c r="I110" s="33">
        <v>1.8</v>
      </c>
      <c r="J110" s="35"/>
      <c r="K110" s="35"/>
    </row>
    <row r="111" spans="1:18" x14ac:dyDescent="0.25">
      <c r="A111" s="33" t="s">
        <v>262</v>
      </c>
      <c r="B111" s="34">
        <v>2005</v>
      </c>
      <c r="C111" s="33" t="s">
        <v>249</v>
      </c>
      <c r="D111" s="33" t="s">
        <v>250</v>
      </c>
      <c r="E111" s="33" t="s">
        <v>51</v>
      </c>
      <c r="F111" s="33">
        <v>3</v>
      </c>
      <c r="G111" s="33" t="s">
        <v>252</v>
      </c>
      <c r="H111" s="33">
        <v>3.8</v>
      </c>
      <c r="I111" s="33">
        <v>1.6</v>
      </c>
      <c r="J111" s="35"/>
      <c r="K111" s="35"/>
      <c r="L111" s="33"/>
      <c r="M111" s="33"/>
      <c r="N111" s="33"/>
      <c r="O111" s="33"/>
      <c r="P111" s="33"/>
      <c r="Q111" s="33"/>
      <c r="R111" s="33"/>
    </row>
    <row r="112" spans="1:18" x14ac:dyDescent="0.25">
      <c r="A112" s="33" t="s">
        <v>280</v>
      </c>
      <c r="B112" s="34">
        <v>2007</v>
      </c>
      <c r="C112" s="33" t="s">
        <v>249</v>
      </c>
      <c r="D112" s="33" t="s">
        <v>250</v>
      </c>
      <c r="E112" s="33" t="s">
        <v>51</v>
      </c>
      <c r="F112" s="33">
        <v>3</v>
      </c>
      <c r="G112" s="33" t="s">
        <v>256</v>
      </c>
      <c r="H112" s="33">
        <v>9</v>
      </c>
      <c r="I112" s="33"/>
      <c r="J112" s="35"/>
      <c r="K112" s="35"/>
      <c r="L112" s="33"/>
      <c r="M112" s="33"/>
      <c r="N112" s="33"/>
      <c r="O112" s="33"/>
      <c r="P112" s="33"/>
      <c r="Q112" s="33"/>
      <c r="R112" s="33"/>
    </row>
    <row r="113" spans="1:18" x14ac:dyDescent="0.25">
      <c r="A113" s="33" t="s">
        <v>280</v>
      </c>
      <c r="B113" s="34">
        <v>2007</v>
      </c>
      <c r="C113" s="33" t="s">
        <v>249</v>
      </c>
      <c r="D113" s="33" t="s">
        <v>250</v>
      </c>
      <c r="E113" s="33" t="s">
        <v>51</v>
      </c>
      <c r="F113" s="33">
        <v>3</v>
      </c>
      <c r="G113" s="33" t="s">
        <v>256</v>
      </c>
      <c r="H113" s="33">
        <v>9.3000000000000007</v>
      </c>
      <c r="I113" s="33"/>
      <c r="J113" s="35"/>
      <c r="K113" s="35"/>
      <c r="L113" s="33"/>
      <c r="M113" s="33"/>
      <c r="N113" s="33"/>
      <c r="O113" s="33"/>
      <c r="P113" s="33"/>
      <c r="Q113" s="33"/>
      <c r="R113" s="33"/>
    </row>
    <row r="114" spans="1:18" x14ac:dyDescent="0.25">
      <c r="A114" s="33" t="s">
        <v>280</v>
      </c>
      <c r="B114" s="34">
        <v>2007</v>
      </c>
      <c r="C114" s="33" t="s">
        <v>249</v>
      </c>
      <c r="D114" s="33" t="s">
        <v>250</v>
      </c>
      <c r="E114" s="33" t="s">
        <v>51</v>
      </c>
      <c r="F114" s="33">
        <v>3</v>
      </c>
      <c r="G114" s="33" t="s">
        <v>256</v>
      </c>
      <c r="H114" s="33">
        <v>7.8</v>
      </c>
      <c r="I114" s="33"/>
      <c r="J114" s="35"/>
      <c r="K114" s="35"/>
      <c r="L114" s="33"/>
      <c r="M114" s="33"/>
      <c r="N114" s="33"/>
      <c r="O114" s="33"/>
      <c r="P114" s="33"/>
      <c r="Q114" s="33"/>
      <c r="R114" s="33"/>
    </row>
    <row r="115" spans="1:18" x14ac:dyDescent="0.25">
      <c r="A115" s="33" t="s">
        <v>280</v>
      </c>
      <c r="B115" s="34">
        <v>2007</v>
      </c>
      <c r="C115" s="33" t="s">
        <v>249</v>
      </c>
      <c r="D115" s="33" t="s">
        <v>250</v>
      </c>
      <c r="E115" s="33" t="s">
        <v>51</v>
      </c>
      <c r="F115" s="33">
        <v>3</v>
      </c>
      <c r="G115" s="33" t="s">
        <v>256</v>
      </c>
      <c r="H115" s="33">
        <v>7.2</v>
      </c>
      <c r="I115" s="33"/>
      <c r="J115" s="35"/>
      <c r="K115" s="35"/>
      <c r="L115" s="33"/>
      <c r="M115" s="33"/>
      <c r="N115" s="33"/>
      <c r="O115" s="33"/>
      <c r="P115" s="33"/>
      <c r="Q115" s="33"/>
      <c r="R115" s="33"/>
    </row>
    <row r="116" spans="1:18" x14ac:dyDescent="0.25">
      <c r="A116" s="33" t="s">
        <v>280</v>
      </c>
      <c r="B116" s="34">
        <v>2007</v>
      </c>
      <c r="C116" s="33" t="s">
        <v>249</v>
      </c>
      <c r="D116" s="33" t="s">
        <v>250</v>
      </c>
      <c r="E116" s="33" t="s">
        <v>51</v>
      </c>
      <c r="F116" s="33">
        <v>3</v>
      </c>
      <c r="G116" s="33" t="s">
        <v>256</v>
      </c>
      <c r="H116" s="33">
        <v>7.9</v>
      </c>
      <c r="I116" s="33"/>
      <c r="J116" s="35"/>
      <c r="K116" s="35"/>
      <c r="L116" s="33"/>
      <c r="M116" s="33"/>
      <c r="N116" s="33"/>
      <c r="O116" s="33"/>
      <c r="P116" s="33"/>
      <c r="Q116" s="33"/>
      <c r="R116" s="33"/>
    </row>
    <row r="117" spans="1:18" x14ac:dyDescent="0.25">
      <c r="A117" s="33" t="s">
        <v>280</v>
      </c>
      <c r="B117" s="34">
        <v>2007</v>
      </c>
      <c r="C117" s="33" t="s">
        <v>249</v>
      </c>
      <c r="D117" s="33" t="s">
        <v>250</v>
      </c>
      <c r="E117" s="33" t="s">
        <v>51</v>
      </c>
      <c r="F117" s="33">
        <v>3</v>
      </c>
      <c r="G117" s="33" t="s">
        <v>256</v>
      </c>
      <c r="H117" s="33">
        <v>7.7</v>
      </c>
      <c r="I117" s="33"/>
      <c r="J117" s="35"/>
      <c r="K117" s="35"/>
      <c r="L117" s="33"/>
      <c r="M117" s="33"/>
      <c r="N117" s="33"/>
      <c r="O117" s="33"/>
      <c r="P117" s="33"/>
      <c r="Q117" s="33"/>
      <c r="R117" s="33"/>
    </row>
    <row r="118" spans="1:18" x14ac:dyDescent="0.25">
      <c r="A118" s="33" t="s">
        <v>280</v>
      </c>
      <c r="B118" s="34">
        <v>2007</v>
      </c>
      <c r="C118" s="33" t="s">
        <v>249</v>
      </c>
      <c r="D118" s="33" t="s">
        <v>250</v>
      </c>
      <c r="E118" s="33" t="s">
        <v>51</v>
      </c>
      <c r="F118" s="33">
        <v>3</v>
      </c>
      <c r="G118" s="33" t="s">
        <v>256</v>
      </c>
      <c r="H118" s="33">
        <v>8.1999999999999993</v>
      </c>
      <c r="I118" s="33"/>
      <c r="J118" s="35"/>
      <c r="K118" s="35"/>
      <c r="L118" s="33"/>
      <c r="M118" s="33"/>
      <c r="N118" s="33"/>
      <c r="O118" s="33"/>
      <c r="P118" s="33"/>
      <c r="Q118" s="33"/>
      <c r="R118" s="33"/>
    </row>
    <row r="119" spans="1:18" x14ac:dyDescent="0.25">
      <c r="A119" s="33" t="s">
        <v>280</v>
      </c>
      <c r="B119" s="34">
        <v>2007</v>
      </c>
      <c r="C119" s="33" t="s">
        <v>249</v>
      </c>
      <c r="D119" s="33" t="s">
        <v>250</v>
      </c>
      <c r="E119" s="33" t="s">
        <v>51</v>
      </c>
      <c r="F119" s="33">
        <v>3</v>
      </c>
      <c r="G119" s="33" t="s">
        <v>256</v>
      </c>
      <c r="H119" s="33">
        <v>8</v>
      </c>
      <c r="I119" s="33"/>
      <c r="J119" s="35"/>
      <c r="K119" s="35"/>
      <c r="L119" s="33"/>
      <c r="M119" s="33"/>
      <c r="N119" s="33"/>
      <c r="O119" s="33"/>
      <c r="P119" s="33"/>
      <c r="Q119" s="33"/>
      <c r="R119" s="33"/>
    </row>
    <row r="120" spans="1:18" x14ac:dyDescent="0.25">
      <c r="A120" s="33" t="s">
        <v>263</v>
      </c>
      <c r="B120" s="34">
        <v>2007</v>
      </c>
      <c r="C120" s="33" t="s">
        <v>249</v>
      </c>
      <c r="D120" s="33" t="s">
        <v>250</v>
      </c>
      <c r="E120" s="33" t="s">
        <v>51</v>
      </c>
      <c r="F120" s="33">
        <v>3</v>
      </c>
      <c r="G120" s="33" t="s">
        <v>255</v>
      </c>
      <c r="H120" s="33">
        <v>8.6999999999999993</v>
      </c>
      <c r="I120" s="33">
        <v>3.2</v>
      </c>
      <c r="J120" s="35"/>
      <c r="K120" s="35"/>
      <c r="L120" s="33"/>
      <c r="M120" s="33"/>
      <c r="N120" s="33"/>
      <c r="O120" s="33"/>
      <c r="P120" s="33"/>
      <c r="Q120" s="33"/>
      <c r="R120" s="33"/>
    </row>
    <row r="121" spans="1:18" x14ac:dyDescent="0.25">
      <c r="A121" s="33" t="s">
        <v>263</v>
      </c>
      <c r="B121" s="34">
        <v>2007</v>
      </c>
      <c r="C121" s="33" t="s">
        <v>249</v>
      </c>
      <c r="D121" s="33" t="s">
        <v>250</v>
      </c>
      <c r="E121" s="33" t="s">
        <v>51</v>
      </c>
      <c r="F121" s="33">
        <v>3</v>
      </c>
      <c r="G121" s="33" t="s">
        <v>252</v>
      </c>
      <c r="H121" s="33">
        <v>9.6</v>
      </c>
      <c r="I121" s="33">
        <v>3.5</v>
      </c>
      <c r="J121" s="35"/>
      <c r="K121" s="35"/>
      <c r="L121" s="33"/>
      <c r="M121" s="33"/>
      <c r="N121" s="33"/>
      <c r="O121" s="33"/>
      <c r="P121" s="33"/>
      <c r="Q121" s="33"/>
      <c r="R121" s="33"/>
    </row>
    <row r="122" spans="1:18" x14ac:dyDescent="0.25">
      <c r="A122" s="33" t="s">
        <v>263</v>
      </c>
      <c r="B122" s="34">
        <v>2007</v>
      </c>
      <c r="C122" s="33" t="s">
        <v>249</v>
      </c>
      <c r="D122" s="33" t="s">
        <v>250</v>
      </c>
      <c r="E122" s="33" t="s">
        <v>51</v>
      </c>
      <c r="F122" s="33">
        <v>3</v>
      </c>
      <c r="G122" s="33" t="s">
        <v>252</v>
      </c>
      <c r="H122" s="33">
        <v>10.4</v>
      </c>
      <c r="I122" s="33">
        <v>4</v>
      </c>
      <c r="J122" s="35"/>
      <c r="K122" s="35"/>
      <c r="L122" s="33"/>
      <c r="M122" s="33"/>
      <c r="N122" s="33"/>
      <c r="O122" s="33"/>
      <c r="P122" s="33"/>
      <c r="Q122" s="33"/>
      <c r="R122" s="33"/>
    </row>
    <row r="123" spans="1:18" x14ac:dyDescent="0.25">
      <c r="A123" s="33" t="s">
        <v>263</v>
      </c>
      <c r="B123" s="34">
        <v>2007</v>
      </c>
      <c r="C123" s="33" t="s">
        <v>249</v>
      </c>
      <c r="D123" s="33" t="s">
        <v>250</v>
      </c>
      <c r="E123" s="33" t="s">
        <v>51</v>
      </c>
      <c r="F123" s="33">
        <v>3</v>
      </c>
      <c r="G123" s="33" t="s">
        <v>255</v>
      </c>
      <c r="H123" s="33">
        <v>9.8000000000000007</v>
      </c>
      <c r="I123" s="33">
        <v>3.9</v>
      </c>
      <c r="J123" s="35"/>
      <c r="K123" s="35"/>
      <c r="L123" s="33"/>
      <c r="M123" s="33"/>
      <c r="N123" s="33"/>
      <c r="O123" s="33"/>
      <c r="P123" s="33"/>
      <c r="Q123" s="33"/>
      <c r="R123" s="33"/>
    </row>
    <row r="124" spans="1:18" x14ac:dyDescent="0.25">
      <c r="A124" s="33" t="s">
        <v>263</v>
      </c>
      <c r="B124" s="34">
        <v>2007</v>
      </c>
      <c r="C124" s="33" t="s">
        <v>249</v>
      </c>
      <c r="D124" s="33" t="s">
        <v>250</v>
      </c>
      <c r="E124" s="33" t="s">
        <v>51</v>
      </c>
      <c r="F124" s="33">
        <v>3</v>
      </c>
      <c r="G124" s="33" t="s">
        <v>252</v>
      </c>
      <c r="H124" s="33">
        <v>9.1999999999999993</v>
      </c>
      <c r="I124" s="33">
        <v>3.5</v>
      </c>
      <c r="J124" s="35"/>
      <c r="K124" s="35"/>
      <c r="L124" s="33"/>
      <c r="M124" s="33"/>
      <c r="N124" s="33"/>
      <c r="O124" s="33"/>
      <c r="P124" s="33"/>
      <c r="Q124" s="33"/>
      <c r="R124" s="33"/>
    </row>
    <row r="125" spans="1:18" x14ac:dyDescent="0.25">
      <c r="A125" s="33" t="s">
        <v>263</v>
      </c>
      <c r="B125" s="34">
        <v>2007</v>
      </c>
      <c r="C125" s="33" t="s">
        <v>249</v>
      </c>
      <c r="D125" s="33" t="s">
        <v>250</v>
      </c>
      <c r="E125" s="33" t="s">
        <v>51</v>
      </c>
      <c r="F125" s="33">
        <v>3</v>
      </c>
      <c r="G125" s="33" t="s">
        <v>255</v>
      </c>
      <c r="H125" s="33">
        <v>9.6</v>
      </c>
      <c r="I125" s="33">
        <v>3.7</v>
      </c>
      <c r="J125" s="35"/>
      <c r="K125" s="35"/>
      <c r="L125" s="33"/>
      <c r="M125" s="33"/>
      <c r="N125" s="33"/>
      <c r="O125" s="33"/>
      <c r="P125" s="33"/>
      <c r="Q125" s="33"/>
      <c r="R125" s="33"/>
    </row>
    <row r="126" spans="1:18" x14ac:dyDescent="0.25">
      <c r="A126" s="33" t="s">
        <v>263</v>
      </c>
      <c r="B126" s="34">
        <v>2007</v>
      </c>
      <c r="C126" s="33" t="s">
        <v>249</v>
      </c>
      <c r="D126" s="33" t="s">
        <v>250</v>
      </c>
      <c r="E126" s="33" t="s">
        <v>51</v>
      </c>
      <c r="F126" s="33">
        <v>3</v>
      </c>
      <c r="G126" s="33" t="s">
        <v>252</v>
      </c>
      <c r="H126" s="33">
        <v>10.4</v>
      </c>
      <c r="I126" s="33">
        <v>3.9</v>
      </c>
      <c r="J126" s="35"/>
      <c r="K126" s="35"/>
      <c r="L126" s="33"/>
      <c r="M126" s="33"/>
      <c r="N126" s="33"/>
      <c r="O126" s="33"/>
      <c r="P126" s="33"/>
      <c r="Q126" s="33"/>
      <c r="R126" s="33"/>
    </row>
    <row r="127" spans="1:18" x14ac:dyDescent="0.25">
      <c r="A127" s="33" t="s">
        <v>263</v>
      </c>
      <c r="B127" s="34">
        <v>2007</v>
      </c>
      <c r="C127" s="33" t="s">
        <v>249</v>
      </c>
      <c r="D127" s="33" t="s">
        <v>250</v>
      </c>
      <c r="E127" s="33" t="s">
        <v>51</v>
      </c>
      <c r="F127" s="33">
        <v>3</v>
      </c>
      <c r="G127" s="33" t="s">
        <v>252</v>
      </c>
      <c r="H127" s="33">
        <v>9.8000000000000007</v>
      </c>
      <c r="I127" s="33">
        <v>3.7</v>
      </c>
      <c r="J127" s="35"/>
      <c r="K127" s="35"/>
      <c r="L127" s="33"/>
      <c r="M127" s="33"/>
      <c r="N127" s="33"/>
      <c r="O127" s="33"/>
      <c r="P127" s="33"/>
      <c r="Q127" s="33"/>
      <c r="R127" s="33"/>
    </row>
    <row r="128" spans="1:18" x14ac:dyDescent="0.25">
      <c r="A128" s="33" t="s">
        <v>263</v>
      </c>
      <c r="B128" s="34">
        <v>2007</v>
      </c>
      <c r="C128" s="33" t="s">
        <v>249</v>
      </c>
      <c r="D128" s="33" t="s">
        <v>250</v>
      </c>
      <c r="E128" s="33" t="s">
        <v>51</v>
      </c>
      <c r="F128" s="33">
        <v>3</v>
      </c>
      <c r="G128" s="33" t="s">
        <v>255</v>
      </c>
      <c r="H128" s="33">
        <v>9.3000000000000007</v>
      </c>
      <c r="I128" s="33">
        <v>3.4</v>
      </c>
      <c r="J128" s="35"/>
      <c r="K128" s="35"/>
      <c r="L128" s="33"/>
      <c r="M128" s="33"/>
      <c r="N128" s="33"/>
      <c r="O128" s="33"/>
      <c r="P128" s="33"/>
      <c r="Q128" s="33"/>
      <c r="R128" s="33"/>
    </row>
    <row r="129" spans="1:18" x14ac:dyDescent="0.25">
      <c r="A129" s="33" t="s">
        <v>263</v>
      </c>
      <c r="B129" s="34">
        <v>2007</v>
      </c>
      <c r="C129" s="33" t="s">
        <v>249</v>
      </c>
      <c r="D129" s="33" t="s">
        <v>250</v>
      </c>
      <c r="E129" s="33" t="s">
        <v>51</v>
      </c>
      <c r="F129" s="33">
        <v>3</v>
      </c>
      <c r="G129" s="33" t="s">
        <v>252</v>
      </c>
      <c r="H129" s="33">
        <v>9.1999999999999993</v>
      </c>
      <c r="I129" s="33">
        <v>3.7</v>
      </c>
      <c r="J129" s="35"/>
      <c r="K129" s="35"/>
      <c r="L129" s="33"/>
      <c r="M129" s="33"/>
      <c r="N129" s="33"/>
      <c r="O129" s="33"/>
      <c r="P129" s="33"/>
      <c r="Q129" s="33"/>
      <c r="R129" s="33"/>
    </row>
    <row r="130" spans="1:18" x14ac:dyDescent="0.25">
      <c r="A130" s="33" t="s">
        <v>263</v>
      </c>
      <c r="B130" s="34">
        <v>2007</v>
      </c>
      <c r="C130" s="33" t="s">
        <v>249</v>
      </c>
      <c r="D130" s="33" t="s">
        <v>250</v>
      </c>
      <c r="E130" s="33" t="s">
        <v>51</v>
      </c>
      <c r="F130" s="33">
        <v>3</v>
      </c>
      <c r="G130" s="33" t="s">
        <v>255</v>
      </c>
      <c r="H130" s="33">
        <v>8.4</v>
      </c>
      <c r="I130" s="33">
        <v>2.9</v>
      </c>
      <c r="J130" s="35"/>
      <c r="K130" s="35"/>
      <c r="L130" s="33"/>
      <c r="M130" s="33"/>
      <c r="N130" s="33"/>
      <c r="O130" s="33"/>
      <c r="P130" s="33"/>
      <c r="Q130" s="33"/>
      <c r="R130" s="33"/>
    </row>
    <row r="131" spans="1:18" x14ac:dyDescent="0.25">
      <c r="A131" s="33" t="s">
        <v>263</v>
      </c>
      <c r="B131" s="34">
        <v>2007</v>
      </c>
      <c r="C131" s="33" t="s">
        <v>249</v>
      </c>
      <c r="D131" s="33" t="s">
        <v>250</v>
      </c>
      <c r="E131" s="33" t="s">
        <v>51</v>
      </c>
      <c r="F131" s="33">
        <v>3</v>
      </c>
      <c r="G131" s="33" t="s">
        <v>252</v>
      </c>
      <c r="H131" s="33">
        <v>8.6999999999999993</v>
      </c>
      <c r="I131" s="33">
        <v>3.4</v>
      </c>
      <c r="J131" s="35"/>
      <c r="K131" s="35"/>
      <c r="L131" s="33"/>
      <c r="M131" s="33"/>
      <c r="N131" s="33"/>
      <c r="O131" s="33"/>
      <c r="P131" s="33"/>
      <c r="Q131" s="33"/>
      <c r="R131" s="33"/>
    </row>
    <row r="132" spans="1:18" x14ac:dyDescent="0.25">
      <c r="A132" s="33" t="s">
        <v>263</v>
      </c>
      <c r="B132" s="34">
        <v>2007</v>
      </c>
      <c r="C132" s="33" t="s">
        <v>249</v>
      </c>
      <c r="D132" s="33" t="s">
        <v>250</v>
      </c>
      <c r="E132" s="33" t="s">
        <v>51</v>
      </c>
      <c r="F132" s="33">
        <v>3</v>
      </c>
      <c r="G132" s="33" t="s">
        <v>252</v>
      </c>
      <c r="H132" s="33">
        <v>9.1999999999999993</v>
      </c>
      <c r="I132" s="33">
        <v>3.4</v>
      </c>
      <c r="J132" s="35"/>
      <c r="K132" s="35"/>
      <c r="L132" s="33"/>
      <c r="M132" s="33"/>
      <c r="N132" s="33"/>
      <c r="O132" s="33"/>
      <c r="P132" s="33"/>
      <c r="Q132" s="33"/>
      <c r="R132" s="33"/>
    </row>
    <row r="133" spans="1:18" x14ac:dyDescent="0.25">
      <c r="A133" s="33" t="s">
        <v>263</v>
      </c>
      <c r="B133" s="34">
        <v>2007</v>
      </c>
      <c r="C133" s="33" t="s">
        <v>249</v>
      </c>
      <c r="D133" s="33" t="s">
        <v>250</v>
      </c>
      <c r="E133" s="33" t="s">
        <v>51</v>
      </c>
      <c r="F133" s="33">
        <v>3</v>
      </c>
      <c r="G133" s="33" t="s">
        <v>255</v>
      </c>
      <c r="H133" s="33">
        <v>7.9</v>
      </c>
      <c r="I133" s="33">
        <v>2.9</v>
      </c>
      <c r="J133" s="35"/>
      <c r="K133" s="35"/>
      <c r="L133" s="33"/>
      <c r="M133" s="33"/>
      <c r="N133" s="33"/>
      <c r="O133" s="33"/>
      <c r="P133" s="33"/>
      <c r="Q133" s="33"/>
      <c r="R133" s="33"/>
    </row>
    <row r="134" spans="1:18" x14ac:dyDescent="0.25">
      <c r="A134" s="33" t="s">
        <v>263</v>
      </c>
      <c r="B134" s="34">
        <v>2007</v>
      </c>
      <c r="C134" s="33" t="s">
        <v>249</v>
      </c>
      <c r="D134" s="33" t="s">
        <v>250</v>
      </c>
      <c r="E134" s="33" t="s">
        <v>51</v>
      </c>
      <c r="F134" s="33">
        <v>3</v>
      </c>
      <c r="G134" s="33" t="s">
        <v>255</v>
      </c>
      <c r="H134" s="33">
        <v>7.3</v>
      </c>
      <c r="I134" s="33">
        <v>2.6</v>
      </c>
      <c r="J134" s="35"/>
      <c r="K134" s="35"/>
      <c r="L134" s="33"/>
      <c r="M134" s="33"/>
      <c r="N134" s="33"/>
      <c r="O134" s="33"/>
      <c r="P134" s="33"/>
      <c r="Q134" s="33"/>
      <c r="R134" s="33"/>
    </row>
    <row r="135" spans="1:18" x14ac:dyDescent="0.25">
      <c r="A135" s="33" t="s">
        <v>263</v>
      </c>
      <c r="B135" s="34">
        <v>2007</v>
      </c>
      <c r="C135" s="33" t="s">
        <v>249</v>
      </c>
      <c r="D135" s="33" t="s">
        <v>250</v>
      </c>
      <c r="E135" s="33" t="s">
        <v>51</v>
      </c>
      <c r="F135" s="33">
        <v>3</v>
      </c>
      <c r="G135" s="33" t="s">
        <v>252</v>
      </c>
      <c r="H135" s="33">
        <v>7.3</v>
      </c>
      <c r="I135" s="33">
        <v>3.1</v>
      </c>
      <c r="J135" s="35"/>
      <c r="K135" s="35"/>
      <c r="L135" s="33"/>
      <c r="M135" s="33"/>
      <c r="N135" s="33"/>
      <c r="O135" s="33"/>
      <c r="P135" s="33"/>
      <c r="Q135" s="33"/>
      <c r="R135" s="33"/>
    </row>
    <row r="136" spans="1:18" x14ac:dyDescent="0.25">
      <c r="A136" s="33" t="s">
        <v>263</v>
      </c>
      <c r="B136" s="34">
        <v>2007</v>
      </c>
      <c r="C136" s="33" t="s">
        <v>249</v>
      </c>
      <c r="D136" s="33" t="s">
        <v>250</v>
      </c>
      <c r="E136" s="33" t="s">
        <v>51</v>
      </c>
      <c r="F136" s="33">
        <v>3</v>
      </c>
      <c r="G136" s="33" t="s">
        <v>255</v>
      </c>
      <c r="H136" s="33">
        <v>7</v>
      </c>
      <c r="I136" s="33">
        <v>2.9</v>
      </c>
      <c r="J136" s="35"/>
      <c r="K136" s="35"/>
      <c r="L136" s="33"/>
      <c r="M136" s="33"/>
      <c r="N136" s="33"/>
      <c r="O136" s="33"/>
      <c r="P136" s="33"/>
      <c r="Q136" s="33"/>
      <c r="R136" s="33"/>
    </row>
    <row r="137" spans="1:18" x14ac:dyDescent="0.25">
      <c r="A137" s="33" t="s">
        <v>263</v>
      </c>
      <c r="B137" s="34">
        <v>2007</v>
      </c>
      <c r="C137" s="33" t="s">
        <v>249</v>
      </c>
      <c r="D137" s="33" t="s">
        <v>250</v>
      </c>
      <c r="E137" s="33" t="s">
        <v>51</v>
      </c>
      <c r="F137" s="33">
        <v>3</v>
      </c>
      <c r="G137" s="33" t="s">
        <v>252</v>
      </c>
      <c r="H137" s="33">
        <v>7</v>
      </c>
      <c r="I137" s="33">
        <v>2.9</v>
      </c>
      <c r="J137" s="35"/>
      <c r="K137" s="35"/>
      <c r="L137" s="33"/>
      <c r="M137" s="33"/>
      <c r="N137" s="33"/>
      <c r="O137" s="33"/>
      <c r="P137" s="33"/>
      <c r="Q137" s="33"/>
      <c r="R137" s="33"/>
    </row>
    <row r="138" spans="1:18" x14ac:dyDescent="0.25">
      <c r="A138" s="33" t="s">
        <v>263</v>
      </c>
      <c r="B138" s="34">
        <v>2007</v>
      </c>
      <c r="C138" s="33" t="s">
        <v>249</v>
      </c>
      <c r="D138" s="33" t="s">
        <v>250</v>
      </c>
      <c r="E138" s="33" t="s">
        <v>51</v>
      </c>
      <c r="F138" s="33">
        <v>3</v>
      </c>
      <c r="G138" s="33" t="s">
        <v>255</v>
      </c>
      <c r="H138" s="33">
        <v>7.8</v>
      </c>
      <c r="I138" s="33">
        <v>3.1</v>
      </c>
      <c r="J138" s="35"/>
      <c r="K138" s="35"/>
      <c r="L138" s="33"/>
      <c r="M138" s="33"/>
      <c r="N138" s="33"/>
      <c r="O138" s="33"/>
      <c r="P138" s="33"/>
      <c r="Q138" s="33"/>
      <c r="R138" s="33"/>
    </row>
    <row r="139" spans="1:18" x14ac:dyDescent="0.25">
      <c r="A139" s="33" t="s">
        <v>263</v>
      </c>
      <c r="B139" s="34">
        <v>2007</v>
      </c>
      <c r="C139" s="33" t="s">
        <v>249</v>
      </c>
      <c r="D139" s="33" t="s">
        <v>250</v>
      </c>
      <c r="E139" s="33" t="s">
        <v>51</v>
      </c>
      <c r="F139" s="33">
        <v>3</v>
      </c>
      <c r="G139" s="33" t="s">
        <v>252</v>
      </c>
      <c r="H139" s="33">
        <v>7.3</v>
      </c>
      <c r="I139" s="33">
        <v>2.9</v>
      </c>
      <c r="J139" s="35"/>
      <c r="K139" s="35"/>
      <c r="L139" s="33"/>
      <c r="M139" s="33"/>
      <c r="N139" s="33"/>
      <c r="O139" s="33"/>
      <c r="P139" s="33"/>
      <c r="Q139" s="33"/>
      <c r="R139" s="33"/>
    </row>
    <row r="140" spans="1:18" x14ac:dyDescent="0.25">
      <c r="A140" s="33" t="s">
        <v>263</v>
      </c>
      <c r="B140" s="34">
        <v>2007</v>
      </c>
      <c r="C140" s="33" t="s">
        <v>249</v>
      </c>
      <c r="D140" s="33" t="s">
        <v>250</v>
      </c>
      <c r="E140" s="33" t="s">
        <v>51</v>
      </c>
      <c r="F140" s="33">
        <v>3</v>
      </c>
      <c r="G140" s="33" t="s">
        <v>255</v>
      </c>
      <c r="H140" s="33">
        <v>7.3</v>
      </c>
      <c r="I140" s="33">
        <v>2.8</v>
      </c>
      <c r="J140" s="35"/>
      <c r="K140" s="35"/>
      <c r="L140" s="33"/>
      <c r="M140" s="33"/>
      <c r="N140" s="33"/>
      <c r="O140" s="33"/>
      <c r="P140" s="33"/>
      <c r="Q140" s="33"/>
      <c r="R140" s="33"/>
    </row>
    <row r="141" spans="1:18" x14ac:dyDescent="0.25">
      <c r="A141" s="33" t="s">
        <v>263</v>
      </c>
      <c r="B141" s="34">
        <v>2007</v>
      </c>
      <c r="C141" s="33" t="s">
        <v>249</v>
      </c>
      <c r="D141" s="33" t="s">
        <v>250</v>
      </c>
      <c r="E141" s="33" t="s">
        <v>51</v>
      </c>
      <c r="F141" s="33">
        <v>3</v>
      </c>
      <c r="G141" s="33" t="s">
        <v>252</v>
      </c>
      <c r="H141" s="33">
        <v>6.7</v>
      </c>
      <c r="I141" s="33">
        <v>2.6</v>
      </c>
      <c r="J141" s="35"/>
      <c r="K141" s="35"/>
      <c r="L141" s="33"/>
      <c r="M141" s="33"/>
      <c r="N141" s="33"/>
      <c r="O141" s="33"/>
      <c r="P141" s="33"/>
      <c r="Q141" s="33"/>
      <c r="R141" s="33"/>
    </row>
    <row r="142" spans="1:18" x14ac:dyDescent="0.25">
      <c r="A142" s="33" t="s">
        <v>263</v>
      </c>
      <c r="B142" s="34">
        <v>2007</v>
      </c>
      <c r="C142" s="33" t="s">
        <v>249</v>
      </c>
      <c r="D142" s="33" t="s">
        <v>250</v>
      </c>
      <c r="E142" s="33" t="s">
        <v>51</v>
      </c>
      <c r="F142" s="33">
        <v>3</v>
      </c>
      <c r="G142" s="33" t="s">
        <v>255</v>
      </c>
      <c r="H142" s="33">
        <v>6.2</v>
      </c>
      <c r="I142" s="33">
        <v>2.6</v>
      </c>
      <c r="J142" s="35"/>
      <c r="K142" s="35"/>
      <c r="L142" s="33"/>
      <c r="M142" s="33"/>
      <c r="N142" s="33"/>
      <c r="O142" s="33"/>
      <c r="P142" s="33"/>
      <c r="Q142" s="33"/>
      <c r="R142" s="33"/>
    </row>
    <row r="143" spans="1:18" x14ac:dyDescent="0.25">
      <c r="A143" s="33" t="s">
        <v>263</v>
      </c>
      <c r="B143" s="34">
        <v>2007</v>
      </c>
      <c r="C143" s="33" t="s">
        <v>249</v>
      </c>
      <c r="D143" s="33" t="s">
        <v>250</v>
      </c>
      <c r="E143" s="33" t="s">
        <v>51</v>
      </c>
      <c r="F143" s="33">
        <v>3</v>
      </c>
      <c r="G143" s="33" t="s">
        <v>252</v>
      </c>
      <c r="H143" s="33">
        <v>7.3</v>
      </c>
      <c r="I143" s="33">
        <v>2.9</v>
      </c>
      <c r="J143" s="35"/>
      <c r="K143" s="35"/>
      <c r="L143" s="33"/>
      <c r="M143" s="33"/>
      <c r="N143" s="33"/>
      <c r="O143" s="33"/>
      <c r="P143" s="33"/>
      <c r="Q143" s="33"/>
      <c r="R143" s="33"/>
    </row>
    <row r="144" spans="1:18" x14ac:dyDescent="0.25">
      <c r="A144" s="37" t="s">
        <v>265</v>
      </c>
      <c r="B144" s="34">
        <v>2009</v>
      </c>
      <c r="C144" s="33" t="s">
        <v>249</v>
      </c>
      <c r="D144" s="33" t="s">
        <v>250</v>
      </c>
      <c r="E144" s="33" t="s">
        <v>51</v>
      </c>
      <c r="F144" s="33">
        <v>3</v>
      </c>
      <c r="G144" s="33" t="s">
        <v>266</v>
      </c>
      <c r="H144" s="33" t="s">
        <v>253</v>
      </c>
      <c r="I144" s="33"/>
      <c r="J144" s="35"/>
      <c r="K144" s="35"/>
      <c r="L144" s="33"/>
      <c r="M144" s="33"/>
      <c r="N144" s="33"/>
      <c r="O144" s="33"/>
      <c r="P144" s="33"/>
      <c r="Q144" s="33"/>
      <c r="R144" s="33"/>
    </row>
    <row r="145" spans="1:21" x14ac:dyDescent="0.25">
      <c r="A145" s="37" t="s">
        <v>265</v>
      </c>
      <c r="B145" s="34">
        <v>2009</v>
      </c>
      <c r="C145" s="33" t="s">
        <v>249</v>
      </c>
      <c r="D145" s="33" t="s">
        <v>250</v>
      </c>
      <c r="E145" s="33" t="s">
        <v>51</v>
      </c>
      <c r="F145" s="33">
        <v>3</v>
      </c>
      <c r="G145" s="33" t="s">
        <v>255</v>
      </c>
      <c r="H145" s="33">
        <v>9.8000000000000007</v>
      </c>
      <c r="I145" s="33"/>
      <c r="J145" s="35"/>
      <c r="K145" s="35"/>
      <c r="L145" s="33"/>
      <c r="M145" s="33"/>
      <c r="N145" s="33"/>
      <c r="O145" s="33"/>
      <c r="P145" s="33"/>
      <c r="Q145" s="33"/>
      <c r="R145" s="33"/>
    </row>
    <row r="146" spans="1:21" x14ac:dyDescent="0.25">
      <c r="A146" s="37" t="s">
        <v>265</v>
      </c>
      <c r="B146" s="34">
        <v>2009</v>
      </c>
      <c r="C146" s="33" t="s">
        <v>249</v>
      </c>
      <c r="D146" s="33" t="s">
        <v>250</v>
      </c>
      <c r="E146" s="33" t="s">
        <v>51</v>
      </c>
      <c r="F146" s="33">
        <v>3</v>
      </c>
      <c r="G146" s="33" t="s">
        <v>252</v>
      </c>
      <c r="H146" s="33">
        <v>10.1</v>
      </c>
      <c r="I146" s="33"/>
      <c r="J146" s="35"/>
      <c r="K146" s="35"/>
      <c r="L146" s="33"/>
      <c r="M146" s="33"/>
      <c r="N146" s="33"/>
      <c r="O146" s="33"/>
      <c r="P146" s="33"/>
      <c r="Q146" s="33"/>
      <c r="R146" s="33"/>
    </row>
    <row r="147" spans="1:21" x14ac:dyDescent="0.25">
      <c r="A147" s="37" t="s">
        <v>265</v>
      </c>
      <c r="B147" s="34">
        <v>2009</v>
      </c>
      <c r="C147" s="33" t="s">
        <v>249</v>
      </c>
      <c r="D147" s="33" t="s">
        <v>250</v>
      </c>
      <c r="E147" s="33" t="s">
        <v>43</v>
      </c>
      <c r="F147" s="33">
        <v>3</v>
      </c>
      <c r="G147" s="33" t="s">
        <v>266</v>
      </c>
      <c r="H147" s="33">
        <v>4.4000000000000004</v>
      </c>
      <c r="I147" s="33"/>
      <c r="J147" s="35"/>
      <c r="K147" s="35"/>
      <c r="L147" s="33"/>
      <c r="M147" s="33"/>
      <c r="N147" s="33"/>
      <c r="O147" s="36"/>
      <c r="P147" s="33"/>
      <c r="Q147" s="33"/>
      <c r="R147" s="33"/>
    </row>
    <row r="148" spans="1:21" x14ac:dyDescent="0.25">
      <c r="A148" s="37" t="s">
        <v>269</v>
      </c>
      <c r="B148" s="34">
        <v>2011</v>
      </c>
      <c r="C148" s="33" t="s">
        <v>249</v>
      </c>
      <c r="D148" s="33" t="s">
        <v>250</v>
      </c>
      <c r="E148" s="33" t="s">
        <v>281</v>
      </c>
      <c r="F148" s="33">
        <v>3</v>
      </c>
      <c r="G148" s="33" t="s">
        <v>255</v>
      </c>
      <c r="H148" s="33">
        <v>8.9</v>
      </c>
      <c r="I148" s="33"/>
      <c r="J148" s="35"/>
      <c r="K148" s="35"/>
      <c r="L148" s="33"/>
      <c r="M148" s="33"/>
      <c r="N148" s="33"/>
      <c r="O148" s="33"/>
      <c r="P148" s="33"/>
      <c r="Q148" s="33"/>
      <c r="R148" s="33"/>
    </row>
    <row r="149" spans="1:21" x14ac:dyDescent="0.25">
      <c r="A149" s="37" t="s">
        <v>269</v>
      </c>
      <c r="B149" s="34">
        <v>2011</v>
      </c>
      <c r="C149" s="33" t="s">
        <v>249</v>
      </c>
      <c r="D149" s="33" t="s">
        <v>250</v>
      </c>
      <c r="E149" s="33" t="s">
        <v>281</v>
      </c>
      <c r="F149" s="33">
        <v>3</v>
      </c>
      <c r="G149" s="33" t="s">
        <v>252</v>
      </c>
      <c r="H149" s="33">
        <v>9.1</v>
      </c>
      <c r="I149" s="33"/>
      <c r="J149" s="35"/>
      <c r="K149" s="35"/>
      <c r="L149" s="33"/>
      <c r="M149" s="33"/>
      <c r="N149" s="33"/>
      <c r="O149" s="33"/>
      <c r="P149" s="33"/>
      <c r="Q149" s="33"/>
      <c r="R149" s="33"/>
    </row>
    <row r="150" spans="1:21" x14ac:dyDescent="0.25">
      <c r="A150" s="37" t="s">
        <v>269</v>
      </c>
      <c r="B150" s="34">
        <v>2011</v>
      </c>
      <c r="C150" s="33" t="s">
        <v>249</v>
      </c>
      <c r="D150" s="33" t="s">
        <v>250</v>
      </c>
      <c r="E150" s="33" t="s">
        <v>281</v>
      </c>
      <c r="F150" s="33">
        <v>3</v>
      </c>
      <c r="G150" s="33" t="s">
        <v>266</v>
      </c>
      <c r="H150" s="33">
        <v>6.1</v>
      </c>
      <c r="I150" s="33"/>
      <c r="J150" s="35"/>
      <c r="K150" s="35"/>
      <c r="L150" s="33"/>
      <c r="M150" s="33"/>
      <c r="N150" s="33"/>
      <c r="O150" s="33"/>
      <c r="P150" s="33"/>
      <c r="Q150" s="33"/>
      <c r="R150" s="33"/>
    </row>
    <row r="151" spans="1:21" x14ac:dyDescent="0.25">
      <c r="A151" s="37" t="s">
        <v>269</v>
      </c>
      <c r="B151" s="34">
        <v>2011</v>
      </c>
      <c r="C151" s="33" t="s">
        <v>249</v>
      </c>
      <c r="D151" s="33" t="s">
        <v>250</v>
      </c>
      <c r="E151" s="33" t="s">
        <v>281</v>
      </c>
      <c r="F151" s="33">
        <v>3</v>
      </c>
      <c r="G151" s="33" t="s">
        <v>266</v>
      </c>
      <c r="H151" s="33">
        <v>6.7</v>
      </c>
      <c r="I151" s="33"/>
      <c r="J151" s="35"/>
      <c r="K151" s="35"/>
      <c r="L151" s="33"/>
      <c r="M151" s="33"/>
      <c r="N151" s="33"/>
      <c r="O151" s="33"/>
      <c r="P151" s="33"/>
      <c r="Q151" s="33"/>
      <c r="R151" s="33"/>
    </row>
    <row r="152" spans="1:21" x14ac:dyDescent="0.25">
      <c r="A152" s="40" t="s">
        <v>209</v>
      </c>
      <c r="B152" s="27">
        <v>2019</v>
      </c>
      <c r="D152" s="2" t="s">
        <v>250</v>
      </c>
      <c r="E152" t="s">
        <v>282</v>
      </c>
      <c r="F152" s="41">
        <v>3</v>
      </c>
      <c r="G152" s="2" t="s">
        <v>266</v>
      </c>
      <c r="H152" s="41">
        <v>1.9</v>
      </c>
      <c r="I152" s="41">
        <v>0.8</v>
      </c>
      <c r="J152" s="30">
        <f t="shared" ref="J152:J159" si="2" xml:space="preserve"> ((76.454*H152) - 13.547)/10</f>
        <v>13.171559999999999</v>
      </c>
      <c r="K152" s="30">
        <v>13.171559999999999</v>
      </c>
      <c r="O152" s="2" t="s">
        <v>273</v>
      </c>
      <c r="T152" s="2">
        <f>_xlfn.STDEV.S(J152:J159)</f>
        <v>1.2882636739619733</v>
      </c>
      <c r="U152" s="2">
        <f>T152/SQRT(8)</f>
        <v>0.45546998990740339</v>
      </c>
    </row>
    <row r="153" spans="1:21" x14ac:dyDescent="0.25">
      <c r="A153" s="27" t="s">
        <v>265</v>
      </c>
      <c r="B153" s="8">
        <v>2009</v>
      </c>
      <c r="C153" s="2" t="s">
        <v>249</v>
      </c>
      <c r="D153" s="2" t="s">
        <v>250</v>
      </c>
      <c r="E153" s="2" t="s">
        <v>272</v>
      </c>
      <c r="F153" s="2">
        <v>1</v>
      </c>
      <c r="G153" s="2" t="s">
        <v>266</v>
      </c>
      <c r="H153" s="2">
        <v>1.9</v>
      </c>
      <c r="J153" s="30">
        <f t="shared" si="2"/>
        <v>13.171559999999999</v>
      </c>
      <c r="K153" s="30">
        <v>13.171559999999999</v>
      </c>
      <c r="O153" s="2" t="s">
        <v>273</v>
      </c>
      <c r="T153" s="30">
        <f>AVERAGE(J152:J159)</f>
        <v>12.120317499999999</v>
      </c>
    </row>
    <row r="154" spans="1:21" x14ac:dyDescent="0.25">
      <c r="A154" s="27" t="s">
        <v>271</v>
      </c>
      <c r="B154" s="42">
        <v>2013</v>
      </c>
      <c r="C154" s="2" t="s">
        <v>249</v>
      </c>
      <c r="D154" s="2" t="s">
        <v>250</v>
      </c>
      <c r="E154" s="2" t="s">
        <v>272</v>
      </c>
      <c r="F154" s="2">
        <v>3</v>
      </c>
      <c r="G154" s="2" t="s">
        <v>266</v>
      </c>
      <c r="H154" s="2">
        <v>1.5</v>
      </c>
      <c r="J154" s="30">
        <f t="shared" si="2"/>
        <v>10.113399999999999</v>
      </c>
      <c r="K154" s="30">
        <v>10.113399999999999</v>
      </c>
      <c r="O154" s="2" t="s">
        <v>273</v>
      </c>
    </row>
    <row r="155" spans="1:21" x14ac:dyDescent="0.25">
      <c r="A155" s="27" t="s">
        <v>271</v>
      </c>
      <c r="B155" s="42">
        <v>2013</v>
      </c>
      <c r="C155" s="2" t="s">
        <v>249</v>
      </c>
      <c r="D155" s="2" t="s">
        <v>250</v>
      </c>
      <c r="E155" s="2" t="s">
        <v>272</v>
      </c>
      <c r="F155" s="2">
        <v>3</v>
      </c>
      <c r="G155" s="2" t="s">
        <v>266</v>
      </c>
      <c r="H155" s="2">
        <v>1.6</v>
      </c>
      <c r="J155" s="30">
        <f t="shared" si="2"/>
        <v>10.877939999999999</v>
      </c>
      <c r="K155" s="30">
        <v>10.877939999999999</v>
      </c>
      <c r="O155" s="2" t="s">
        <v>273</v>
      </c>
    </row>
    <row r="156" spans="1:21" x14ac:dyDescent="0.25">
      <c r="A156" s="27" t="s">
        <v>271</v>
      </c>
      <c r="B156" s="42">
        <v>2013</v>
      </c>
      <c r="C156" s="43" t="s">
        <v>270</v>
      </c>
      <c r="D156" s="2" t="s">
        <v>250</v>
      </c>
      <c r="E156" s="2" t="s">
        <v>272</v>
      </c>
      <c r="F156" s="2">
        <v>3</v>
      </c>
      <c r="G156" s="2" t="s">
        <v>266</v>
      </c>
      <c r="H156" s="2">
        <v>1.6</v>
      </c>
      <c r="J156" s="30">
        <f t="shared" si="2"/>
        <v>10.877939999999999</v>
      </c>
      <c r="K156" s="30">
        <v>10.877939999999999</v>
      </c>
      <c r="O156" s="2" t="s">
        <v>273</v>
      </c>
    </row>
    <row r="157" spans="1:21" x14ac:dyDescent="0.25">
      <c r="A157" s="27" t="s">
        <v>271</v>
      </c>
      <c r="B157" s="42">
        <v>2013</v>
      </c>
      <c r="C157" s="2" t="s">
        <v>249</v>
      </c>
      <c r="D157" s="2" t="s">
        <v>250</v>
      </c>
      <c r="E157" s="2" t="s">
        <v>272</v>
      </c>
      <c r="F157" s="2">
        <v>3</v>
      </c>
      <c r="G157" s="2" t="s">
        <v>266</v>
      </c>
      <c r="H157" s="2">
        <v>1.8</v>
      </c>
      <c r="J157" s="30">
        <f t="shared" si="2"/>
        <v>12.407019999999999</v>
      </c>
      <c r="K157" s="30">
        <v>12.407019999999999</v>
      </c>
      <c r="O157" s="2" t="s">
        <v>273</v>
      </c>
    </row>
    <row r="158" spans="1:21" x14ac:dyDescent="0.25">
      <c r="A158" s="27" t="s">
        <v>265</v>
      </c>
      <c r="B158" s="8">
        <v>2009</v>
      </c>
      <c r="C158" s="2" t="s">
        <v>249</v>
      </c>
      <c r="D158" s="2" t="s">
        <v>250</v>
      </c>
      <c r="E158" s="2" t="s">
        <v>272</v>
      </c>
      <c r="F158" s="2">
        <v>3</v>
      </c>
      <c r="G158" s="2" t="s">
        <v>266</v>
      </c>
      <c r="H158" s="2">
        <v>1.9</v>
      </c>
      <c r="J158" s="30">
        <f t="shared" si="2"/>
        <v>13.171559999999999</v>
      </c>
      <c r="K158" s="30">
        <v>13.171559999999999</v>
      </c>
      <c r="O158" s="2" t="s">
        <v>273</v>
      </c>
    </row>
    <row r="159" spans="1:21" x14ac:dyDescent="0.25">
      <c r="A159" s="27" t="s">
        <v>271</v>
      </c>
      <c r="B159" s="42">
        <v>2013</v>
      </c>
      <c r="C159" s="2" t="s">
        <v>249</v>
      </c>
      <c r="D159" s="2" t="s">
        <v>250</v>
      </c>
      <c r="E159" s="2" t="s">
        <v>272</v>
      </c>
      <c r="F159" s="2">
        <v>3</v>
      </c>
      <c r="G159" s="2" t="s">
        <v>266</v>
      </c>
      <c r="H159" s="2">
        <v>1.9</v>
      </c>
      <c r="J159" s="30">
        <f t="shared" si="2"/>
        <v>13.171559999999999</v>
      </c>
      <c r="K159" s="30">
        <v>13.171559999999999</v>
      </c>
      <c r="O159" s="2" t="s">
        <v>273</v>
      </c>
      <c r="P159" s="30">
        <f>AVERAGE(J152:J159)</f>
        <v>12.120317499999999</v>
      </c>
      <c r="Q159" s="30"/>
      <c r="R159" s="2">
        <f>(_xlfn.STDEV.S(J152:J159))/SQRT(8)</f>
        <v>0.45546998990740339</v>
      </c>
    </row>
    <row r="160" spans="1:21" x14ac:dyDescent="0.25">
      <c r="A160" s="27" t="s">
        <v>265</v>
      </c>
      <c r="B160" s="8">
        <v>2009</v>
      </c>
      <c r="C160" s="2" t="s">
        <v>249</v>
      </c>
      <c r="D160" s="2" t="s">
        <v>250</v>
      </c>
      <c r="E160" s="2" t="s">
        <v>27</v>
      </c>
      <c r="F160" s="2">
        <v>1</v>
      </c>
      <c r="G160" s="2" t="s">
        <v>255</v>
      </c>
      <c r="H160" s="2">
        <v>5.0999999999999996</v>
      </c>
      <c r="J160" s="30">
        <f t="shared" ref="J160:J180" si="3" xml:space="preserve"> (5.6553*H160) + 0.4795</f>
        <v>29.321530000000003</v>
      </c>
      <c r="K160" s="30">
        <v>29.321530000000003</v>
      </c>
      <c r="O160" s="2" t="s">
        <v>283</v>
      </c>
    </row>
    <row r="161" spans="1:18" x14ac:dyDescent="0.25">
      <c r="A161" s="27" t="s">
        <v>265</v>
      </c>
      <c r="B161" s="8">
        <v>2009</v>
      </c>
      <c r="C161" s="2" t="s">
        <v>249</v>
      </c>
      <c r="D161" s="2" t="s">
        <v>250</v>
      </c>
      <c r="E161" s="2" t="s">
        <v>27</v>
      </c>
      <c r="F161" s="2">
        <v>1</v>
      </c>
      <c r="G161" s="2" t="s">
        <v>255</v>
      </c>
      <c r="H161" s="2">
        <v>5.8</v>
      </c>
      <c r="J161" s="30">
        <f t="shared" si="3"/>
        <v>33.280240000000006</v>
      </c>
      <c r="K161" s="30">
        <v>33.280240000000006</v>
      </c>
      <c r="O161" s="2" t="s">
        <v>283</v>
      </c>
    </row>
    <row r="162" spans="1:18" x14ac:dyDescent="0.25">
      <c r="A162" s="27" t="s">
        <v>265</v>
      </c>
      <c r="B162" s="8">
        <v>2009</v>
      </c>
      <c r="C162" s="2" t="s">
        <v>249</v>
      </c>
      <c r="D162" s="2" t="s">
        <v>250</v>
      </c>
      <c r="E162" s="2" t="s">
        <v>27</v>
      </c>
      <c r="F162" s="2">
        <v>1</v>
      </c>
      <c r="G162" s="2" t="s">
        <v>252</v>
      </c>
      <c r="H162" s="2">
        <v>5.8</v>
      </c>
      <c r="J162" s="30">
        <f t="shared" si="3"/>
        <v>33.280240000000006</v>
      </c>
      <c r="K162" s="30">
        <v>33.280240000000006</v>
      </c>
      <c r="O162" s="2" t="s">
        <v>283</v>
      </c>
    </row>
    <row r="163" spans="1:18" x14ac:dyDescent="0.25">
      <c r="A163" s="27" t="s">
        <v>265</v>
      </c>
      <c r="B163" s="8">
        <v>2009</v>
      </c>
      <c r="C163" s="2" t="s">
        <v>249</v>
      </c>
      <c r="D163" s="2" t="s">
        <v>250</v>
      </c>
      <c r="E163" s="2" t="s">
        <v>27</v>
      </c>
      <c r="F163" s="2">
        <v>2</v>
      </c>
      <c r="G163" s="2" t="s">
        <v>252</v>
      </c>
      <c r="H163" s="2">
        <v>4.2</v>
      </c>
      <c r="J163" s="30">
        <f t="shared" si="3"/>
        <v>24.231760000000005</v>
      </c>
      <c r="K163" s="30">
        <v>24.231760000000005</v>
      </c>
      <c r="O163" s="2" t="s">
        <v>283</v>
      </c>
    </row>
    <row r="164" spans="1:18" x14ac:dyDescent="0.25">
      <c r="A164" s="27" t="s">
        <v>265</v>
      </c>
      <c r="B164" s="8">
        <v>2009</v>
      </c>
      <c r="C164" s="2" t="s">
        <v>249</v>
      </c>
      <c r="D164" s="2" t="s">
        <v>250</v>
      </c>
      <c r="E164" s="2" t="s">
        <v>27</v>
      </c>
      <c r="F164" s="2">
        <v>2</v>
      </c>
      <c r="G164" s="2" t="s">
        <v>255</v>
      </c>
      <c r="H164" s="2">
        <v>4.5</v>
      </c>
      <c r="J164" s="30">
        <f t="shared" si="3"/>
        <v>25.928350000000002</v>
      </c>
      <c r="K164" s="30">
        <v>25.928350000000002</v>
      </c>
      <c r="O164" s="2" t="s">
        <v>283</v>
      </c>
    </row>
    <row r="165" spans="1:18" x14ac:dyDescent="0.25">
      <c r="A165" s="27" t="s">
        <v>265</v>
      </c>
      <c r="B165" s="8">
        <v>2009</v>
      </c>
      <c r="C165" s="2" t="s">
        <v>249</v>
      </c>
      <c r="D165" s="2" t="s">
        <v>250</v>
      </c>
      <c r="E165" s="2" t="s">
        <v>27</v>
      </c>
      <c r="F165" s="2">
        <v>2</v>
      </c>
      <c r="G165" s="2" t="s">
        <v>255</v>
      </c>
      <c r="H165" s="2">
        <v>4.7</v>
      </c>
      <c r="J165" s="30">
        <f t="shared" si="3"/>
        <v>27.059410000000003</v>
      </c>
      <c r="K165" s="30">
        <v>27.059410000000003</v>
      </c>
      <c r="O165" s="2" t="s">
        <v>283</v>
      </c>
    </row>
    <row r="166" spans="1:18" x14ac:dyDescent="0.25">
      <c r="A166" s="27" t="s">
        <v>265</v>
      </c>
      <c r="B166" s="8">
        <v>2009</v>
      </c>
      <c r="C166" s="2" t="s">
        <v>249</v>
      </c>
      <c r="D166" s="2" t="s">
        <v>250</v>
      </c>
      <c r="E166" s="2" t="s">
        <v>27</v>
      </c>
      <c r="F166" s="2">
        <v>2</v>
      </c>
      <c r="G166" s="2" t="s">
        <v>252</v>
      </c>
      <c r="H166" s="2">
        <v>4.7</v>
      </c>
      <c r="J166" s="30">
        <f t="shared" si="3"/>
        <v>27.059410000000003</v>
      </c>
      <c r="K166" s="30">
        <v>27.059410000000003</v>
      </c>
      <c r="O166" s="2" t="s">
        <v>283</v>
      </c>
    </row>
    <row r="167" spans="1:18" x14ac:dyDescent="0.25">
      <c r="A167" s="27" t="s">
        <v>265</v>
      </c>
      <c r="B167" s="8">
        <v>2009</v>
      </c>
      <c r="C167" s="2" t="s">
        <v>249</v>
      </c>
      <c r="D167" s="2" t="s">
        <v>250</v>
      </c>
      <c r="E167" s="2" t="s">
        <v>27</v>
      </c>
      <c r="F167" s="2">
        <v>2</v>
      </c>
      <c r="G167" s="2" t="s">
        <v>255</v>
      </c>
      <c r="H167" s="2">
        <v>4.7</v>
      </c>
      <c r="J167" s="30">
        <f t="shared" si="3"/>
        <v>27.059410000000003</v>
      </c>
      <c r="K167" s="30">
        <v>27.059410000000003</v>
      </c>
      <c r="O167" s="2" t="s">
        <v>283</v>
      </c>
    </row>
    <row r="168" spans="1:18" x14ac:dyDescent="0.25">
      <c r="A168" s="27" t="s">
        <v>265</v>
      </c>
      <c r="B168" s="8">
        <v>2009</v>
      </c>
      <c r="C168" s="2" t="s">
        <v>249</v>
      </c>
      <c r="D168" s="2" t="s">
        <v>250</v>
      </c>
      <c r="E168" s="2" t="s">
        <v>27</v>
      </c>
      <c r="F168" s="2">
        <v>2</v>
      </c>
      <c r="G168" s="2" t="s">
        <v>252</v>
      </c>
      <c r="H168" s="2">
        <v>4.8</v>
      </c>
      <c r="J168" s="30">
        <f t="shared" si="3"/>
        <v>27.624940000000002</v>
      </c>
      <c r="K168" s="30">
        <v>27.624940000000002</v>
      </c>
      <c r="O168" s="2" t="s">
        <v>283</v>
      </c>
    </row>
    <row r="169" spans="1:18" x14ac:dyDescent="0.25">
      <c r="A169" s="27" t="s">
        <v>265</v>
      </c>
      <c r="B169" s="8">
        <v>2009</v>
      </c>
      <c r="C169" s="2" t="s">
        <v>249</v>
      </c>
      <c r="D169" s="2" t="s">
        <v>250</v>
      </c>
      <c r="E169" s="2" t="s">
        <v>27</v>
      </c>
      <c r="F169" s="2">
        <v>2</v>
      </c>
      <c r="G169" s="2" t="s">
        <v>252</v>
      </c>
      <c r="H169" s="2">
        <v>5.0999999999999996</v>
      </c>
      <c r="J169" s="30">
        <f t="shared" si="3"/>
        <v>29.321530000000003</v>
      </c>
      <c r="K169" s="30">
        <v>29.321530000000003</v>
      </c>
      <c r="O169" s="2" t="s">
        <v>283</v>
      </c>
    </row>
    <row r="170" spans="1:18" x14ac:dyDescent="0.25">
      <c r="A170" s="27" t="s">
        <v>265</v>
      </c>
      <c r="B170" s="8">
        <v>2009</v>
      </c>
      <c r="C170" s="2" t="s">
        <v>249</v>
      </c>
      <c r="D170" s="2" t="s">
        <v>250</v>
      </c>
      <c r="E170" s="2" t="s">
        <v>27</v>
      </c>
      <c r="F170" s="2">
        <v>2</v>
      </c>
      <c r="G170" s="2" t="s">
        <v>255</v>
      </c>
      <c r="H170" s="2">
        <v>5.0999999999999996</v>
      </c>
      <c r="J170" s="30">
        <f t="shared" si="3"/>
        <v>29.321530000000003</v>
      </c>
      <c r="K170" s="30">
        <v>29.321530000000003</v>
      </c>
      <c r="O170" s="2" t="s">
        <v>283</v>
      </c>
      <c r="P170" s="30">
        <f>AVERAGE(J160:J170)</f>
        <v>28.498940909090916</v>
      </c>
      <c r="Q170" s="30"/>
      <c r="R170" s="2">
        <f>(_xlfn.STDEV.S(J160:J170))/SQRT(11)</f>
        <v>0.8503956099021367</v>
      </c>
    </row>
    <row r="171" spans="1:18" x14ac:dyDescent="0.25">
      <c r="A171" s="27" t="s">
        <v>265</v>
      </c>
      <c r="B171" s="8">
        <v>2009</v>
      </c>
      <c r="C171" s="2" t="s">
        <v>249</v>
      </c>
      <c r="D171" s="2" t="s">
        <v>250</v>
      </c>
      <c r="E171" s="2" t="s">
        <v>27</v>
      </c>
      <c r="F171" s="2">
        <v>3</v>
      </c>
      <c r="G171" s="2" t="s">
        <v>252</v>
      </c>
      <c r="H171" s="2">
        <v>1.7</v>
      </c>
      <c r="J171" s="30">
        <f t="shared" si="3"/>
        <v>10.09351</v>
      </c>
      <c r="K171" s="30">
        <v>10.09351</v>
      </c>
      <c r="O171" s="2" t="s">
        <v>283</v>
      </c>
    </row>
    <row r="172" spans="1:18" x14ac:dyDescent="0.25">
      <c r="A172" s="27" t="s">
        <v>265</v>
      </c>
      <c r="B172" s="8">
        <v>2009</v>
      </c>
      <c r="C172" s="2" t="s">
        <v>249</v>
      </c>
      <c r="D172" s="2" t="s">
        <v>250</v>
      </c>
      <c r="E172" s="2" t="s">
        <v>27</v>
      </c>
      <c r="F172" s="2">
        <v>3</v>
      </c>
      <c r="G172" s="2" t="s">
        <v>255</v>
      </c>
      <c r="H172" s="2">
        <v>1.8</v>
      </c>
      <c r="J172" s="30">
        <f t="shared" si="3"/>
        <v>10.659040000000001</v>
      </c>
      <c r="K172" s="30">
        <v>10.659040000000001</v>
      </c>
      <c r="O172" s="2" t="s">
        <v>283</v>
      </c>
    </row>
    <row r="173" spans="1:18" x14ac:dyDescent="0.25">
      <c r="A173" s="27" t="s">
        <v>265</v>
      </c>
      <c r="B173" s="8">
        <v>2009</v>
      </c>
      <c r="C173" s="2" t="s">
        <v>249</v>
      </c>
      <c r="D173" s="2" t="s">
        <v>250</v>
      </c>
      <c r="E173" s="2" t="s">
        <v>27</v>
      </c>
      <c r="F173" s="2">
        <v>3</v>
      </c>
      <c r="G173" s="2" t="s">
        <v>255</v>
      </c>
      <c r="H173" s="2">
        <v>1.8</v>
      </c>
      <c r="J173" s="30">
        <f t="shared" si="3"/>
        <v>10.659040000000001</v>
      </c>
      <c r="K173" s="30">
        <v>10.659040000000001</v>
      </c>
      <c r="O173" s="2" t="s">
        <v>283</v>
      </c>
    </row>
    <row r="174" spans="1:18" x14ac:dyDescent="0.25">
      <c r="A174" s="27" t="s">
        <v>265</v>
      </c>
      <c r="B174" s="8">
        <v>2009</v>
      </c>
      <c r="C174" s="2" t="s">
        <v>249</v>
      </c>
      <c r="D174" s="2" t="s">
        <v>250</v>
      </c>
      <c r="E174" s="2" t="s">
        <v>27</v>
      </c>
      <c r="F174" s="2">
        <v>3</v>
      </c>
      <c r="G174" s="2" t="s">
        <v>252</v>
      </c>
      <c r="H174" s="2">
        <v>1.9</v>
      </c>
      <c r="J174" s="30">
        <f t="shared" si="3"/>
        <v>11.22457</v>
      </c>
      <c r="K174" s="30">
        <v>11.22457</v>
      </c>
      <c r="O174" s="2" t="s">
        <v>283</v>
      </c>
    </row>
    <row r="175" spans="1:18" x14ac:dyDescent="0.25">
      <c r="A175" s="27" t="s">
        <v>265</v>
      </c>
      <c r="B175" s="8">
        <v>2009</v>
      </c>
      <c r="C175" s="2" t="s">
        <v>249</v>
      </c>
      <c r="D175" s="2" t="s">
        <v>250</v>
      </c>
      <c r="E175" s="2" t="s">
        <v>27</v>
      </c>
      <c r="F175" s="2">
        <v>3</v>
      </c>
      <c r="G175" s="2" t="s">
        <v>255</v>
      </c>
      <c r="H175" s="2">
        <v>3.9</v>
      </c>
      <c r="J175" s="30">
        <f t="shared" si="3"/>
        <v>22.535170000000004</v>
      </c>
      <c r="K175" s="30">
        <v>22.535170000000004</v>
      </c>
      <c r="O175" s="2" t="s">
        <v>283</v>
      </c>
    </row>
    <row r="176" spans="1:18" x14ac:dyDescent="0.25">
      <c r="A176" s="27" t="s">
        <v>265</v>
      </c>
      <c r="B176" s="8">
        <v>2009</v>
      </c>
      <c r="C176" s="2" t="s">
        <v>249</v>
      </c>
      <c r="D176" s="2" t="s">
        <v>250</v>
      </c>
      <c r="E176" s="2" t="s">
        <v>27</v>
      </c>
      <c r="F176" s="2">
        <v>3</v>
      </c>
      <c r="G176" s="2" t="s">
        <v>252</v>
      </c>
      <c r="H176" s="2">
        <v>3.9</v>
      </c>
      <c r="J176" s="30">
        <f t="shared" si="3"/>
        <v>22.535170000000004</v>
      </c>
      <c r="K176" s="30">
        <v>22.535170000000004</v>
      </c>
      <c r="O176" s="2" t="s">
        <v>283</v>
      </c>
    </row>
    <row r="177" spans="1:18" x14ac:dyDescent="0.25">
      <c r="A177" s="27" t="s">
        <v>269</v>
      </c>
      <c r="B177" s="8">
        <v>2011</v>
      </c>
      <c r="C177" s="2" t="s">
        <v>249</v>
      </c>
      <c r="D177" s="2" t="s">
        <v>250</v>
      </c>
      <c r="E177" s="2" t="s">
        <v>27</v>
      </c>
      <c r="F177" s="2">
        <v>3</v>
      </c>
      <c r="G177" s="2" t="s">
        <v>252</v>
      </c>
      <c r="H177" s="2">
        <v>3.9</v>
      </c>
      <c r="J177" s="30">
        <f t="shared" si="3"/>
        <v>22.535170000000004</v>
      </c>
      <c r="K177" s="30">
        <v>22.535170000000004</v>
      </c>
      <c r="O177" s="2" t="s">
        <v>283</v>
      </c>
    </row>
    <row r="178" spans="1:18" x14ac:dyDescent="0.25">
      <c r="A178" s="27" t="s">
        <v>265</v>
      </c>
      <c r="B178" s="8">
        <v>2009</v>
      </c>
      <c r="C178" s="2" t="s">
        <v>249</v>
      </c>
      <c r="D178" s="2" t="s">
        <v>250</v>
      </c>
      <c r="E178" s="2" t="s">
        <v>27</v>
      </c>
      <c r="F178" s="2">
        <v>3</v>
      </c>
      <c r="G178" s="2" t="s">
        <v>255</v>
      </c>
      <c r="H178" s="2">
        <v>4</v>
      </c>
      <c r="J178" s="30">
        <f t="shared" si="3"/>
        <v>23.100700000000003</v>
      </c>
      <c r="K178" s="30">
        <v>23.100700000000003</v>
      </c>
      <c r="O178" s="2" t="s">
        <v>283</v>
      </c>
    </row>
    <row r="179" spans="1:18" x14ac:dyDescent="0.25">
      <c r="A179" s="2" t="s">
        <v>262</v>
      </c>
      <c r="B179" s="8">
        <v>2005</v>
      </c>
      <c r="C179" s="2" t="s">
        <v>249</v>
      </c>
      <c r="D179" s="2" t="s">
        <v>250</v>
      </c>
      <c r="E179" s="2" t="s">
        <v>27</v>
      </c>
      <c r="F179" s="2">
        <v>3</v>
      </c>
      <c r="G179" s="2" t="s">
        <v>252</v>
      </c>
      <c r="H179" s="2">
        <v>4.2</v>
      </c>
      <c r="I179" s="2">
        <v>1.9</v>
      </c>
      <c r="J179" s="30">
        <f t="shared" si="3"/>
        <v>24.231760000000005</v>
      </c>
      <c r="K179" s="30">
        <v>24.231760000000005</v>
      </c>
      <c r="N179" s="2" t="s">
        <v>279</v>
      </c>
      <c r="O179" s="2" t="s">
        <v>283</v>
      </c>
      <c r="P179" s="30">
        <f>AVERAGE(J172:J179)</f>
        <v>18.435077500000002</v>
      </c>
      <c r="Q179" s="30"/>
      <c r="R179" s="2">
        <f>(_xlfn.STDEV.S(J172:J179))/SQRT(8)</f>
        <v>2.230978219359447</v>
      </c>
    </row>
    <row r="180" spans="1:18" x14ac:dyDescent="0.25">
      <c r="A180" s="27" t="s">
        <v>269</v>
      </c>
      <c r="B180" s="8">
        <v>2011</v>
      </c>
      <c r="C180" s="2" t="s">
        <v>249</v>
      </c>
      <c r="D180" s="2" t="s">
        <v>250</v>
      </c>
      <c r="E180" s="2" t="s">
        <v>27</v>
      </c>
      <c r="F180" s="2">
        <v>3</v>
      </c>
      <c r="G180" s="2" t="s">
        <v>255</v>
      </c>
      <c r="H180" s="2">
        <v>5.8</v>
      </c>
      <c r="J180" s="30">
        <f t="shared" si="3"/>
        <v>33.280240000000006</v>
      </c>
      <c r="K180" s="30">
        <v>33.280240000000006</v>
      </c>
      <c r="O180" s="2" t="s">
        <v>283</v>
      </c>
    </row>
    <row r="181" spans="1:18" x14ac:dyDescent="0.25">
      <c r="A181" s="2" t="s">
        <v>260</v>
      </c>
      <c r="B181" s="8">
        <v>2003</v>
      </c>
      <c r="C181" s="2" t="s">
        <v>249</v>
      </c>
      <c r="D181" s="2" t="s">
        <v>250</v>
      </c>
      <c r="E181" s="2" t="s">
        <v>52</v>
      </c>
      <c r="F181" s="2">
        <v>3</v>
      </c>
      <c r="G181" s="2" t="s">
        <v>252</v>
      </c>
      <c r="H181" s="2">
        <v>3.2</v>
      </c>
      <c r="I181" s="2">
        <v>1.5</v>
      </c>
      <c r="J181" s="30">
        <f t="shared" ref="J181:J189" si="4" xml:space="preserve"> (27*H181)/10</f>
        <v>8.64</v>
      </c>
      <c r="K181" s="30">
        <v>8.64</v>
      </c>
      <c r="O181" s="2" t="s">
        <v>284</v>
      </c>
    </row>
    <row r="182" spans="1:18" x14ac:dyDescent="0.25">
      <c r="A182" s="27" t="s">
        <v>265</v>
      </c>
      <c r="B182" s="8">
        <v>2009</v>
      </c>
      <c r="C182" s="2" t="s">
        <v>249</v>
      </c>
      <c r="D182" s="2" t="s">
        <v>250</v>
      </c>
      <c r="E182" s="2" t="s">
        <v>52</v>
      </c>
      <c r="F182" s="2">
        <v>3</v>
      </c>
      <c r="G182" s="2" t="s">
        <v>266</v>
      </c>
      <c r="H182" s="2">
        <v>4.0999999999999996</v>
      </c>
      <c r="J182" s="30">
        <f t="shared" si="4"/>
        <v>11.069999999999999</v>
      </c>
      <c r="K182" s="30">
        <v>11.069999999999999</v>
      </c>
      <c r="O182" s="2" t="s">
        <v>284</v>
      </c>
    </row>
    <row r="183" spans="1:18" x14ac:dyDescent="0.25">
      <c r="A183" s="27" t="s">
        <v>265</v>
      </c>
      <c r="B183" s="8">
        <v>2009</v>
      </c>
      <c r="C183" s="2" t="s">
        <v>249</v>
      </c>
      <c r="D183" s="2" t="s">
        <v>250</v>
      </c>
      <c r="E183" s="2" t="s">
        <v>52</v>
      </c>
      <c r="F183" s="2">
        <v>3</v>
      </c>
      <c r="G183" s="2" t="s">
        <v>266</v>
      </c>
      <c r="H183" s="2">
        <v>4.0999999999999996</v>
      </c>
      <c r="J183" s="30">
        <f t="shared" si="4"/>
        <v>11.069999999999999</v>
      </c>
      <c r="K183" s="30">
        <v>11.069999999999999</v>
      </c>
      <c r="O183" s="2" t="s">
        <v>284</v>
      </c>
    </row>
    <row r="184" spans="1:18" x14ac:dyDescent="0.25">
      <c r="A184" s="40" t="s">
        <v>209</v>
      </c>
      <c r="B184" s="27">
        <v>2019</v>
      </c>
      <c r="D184" s="2" t="s">
        <v>250</v>
      </c>
      <c r="E184" t="s">
        <v>285</v>
      </c>
      <c r="F184" s="41">
        <v>2</v>
      </c>
      <c r="G184" s="2" t="s">
        <v>266</v>
      </c>
      <c r="H184" s="41">
        <v>2.2000000000000002</v>
      </c>
      <c r="I184" s="41">
        <v>1.2</v>
      </c>
      <c r="J184" s="30">
        <f t="shared" si="4"/>
        <v>5.94</v>
      </c>
      <c r="K184" s="30">
        <v>5.94</v>
      </c>
      <c r="O184" s="2" t="s">
        <v>284</v>
      </c>
    </row>
    <row r="185" spans="1:18" x14ac:dyDescent="0.25">
      <c r="A185" s="40" t="s">
        <v>209</v>
      </c>
      <c r="B185" s="27">
        <v>2019</v>
      </c>
      <c r="D185" s="2" t="s">
        <v>250</v>
      </c>
      <c r="E185" t="s">
        <v>285</v>
      </c>
      <c r="F185" s="41">
        <v>3</v>
      </c>
      <c r="G185" s="2" t="s">
        <v>266</v>
      </c>
      <c r="H185" s="41">
        <v>1.7</v>
      </c>
      <c r="I185" s="41">
        <v>1.1000000000000001</v>
      </c>
      <c r="J185" s="30">
        <f t="shared" si="4"/>
        <v>4.59</v>
      </c>
      <c r="K185" s="30">
        <v>4.59</v>
      </c>
      <c r="O185" s="2" t="s">
        <v>284</v>
      </c>
    </row>
    <row r="186" spans="1:18" x14ac:dyDescent="0.25">
      <c r="A186" s="40" t="s">
        <v>209</v>
      </c>
      <c r="B186" s="27">
        <v>2019</v>
      </c>
      <c r="D186" s="2" t="s">
        <v>250</v>
      </c>
      <c r="E186" t="s">
        <v>285</v>
      </c>
      <c r="F186" s="41">
        <v>3</v>
      </c>
      <c r="G186" s="2" t="s">
        <v>266</v>
      </c>
      <c r="H186" s="41">
        <v>1.8</v>
      </c>
      <c r="I186" s="41">
        <v>1.2</v>
      </c>
      <c r="J186" s="30">
        <f t="shared" si="4"/>
        <v>4.8600000000000003</v>
      </c>
      <c r="K186" s="30">
        <v>4.8600000000000003</v>
      </c>
      <c r="O186" s="2" t="s">
        <v>284</v>
      </c>
    </row>
    <row r="187" spans="1:18" x14ac:dyDescent="0.25">
      <c r="A187" s="40" t="s">
        <v>209</v>
      </c>
      <c r="B187" s="27">
        <v>2019</v>
      </c>
      <c r="D187" s="2" t="s">
        <v>250</v>
      </c>
      <c r="E187" t="s">
        <v>285</v>
      </c>
      <c r="F187" s="41">
        <v>3</v>
      </c>
      <c r="G187" s="2" t="s">
        <v>266</v>
      </c>
      <c r="H187" s="41">
        <v>1.9</v>
      </c>
      <c r="I187" s="41">
        <v>1.1000000000000001</v>
      </c>
      <c r="J187" s="30">
        <f t="shared" si="4"/>
        <v>5.13</v>
      </c>
      <c r="K187" s="30">
        <v>5.13</v>
      </c>
      <c r="O187" s="2" t="s">
        <v>284</v>
      </c>
    </row>
    <row r="188" spans="1:18" x14ac:dyDescent="0.25">
      <c r="A188" s="40" t="s">
        <v>209</v>
      </c>
      <c r="B188" s="27">
        <v>2019</v>
      </c>
      <c r="D188" s="2" t="s">
        <v>250</v>
      </c>
      <c r="E188" t="s">
        <v>285</v>
      </c>
      <c r="F188" s="41">
        <v>3</v>
      </c>
      <c r="G188" s="2" t="s">
        <v>266</v>
      </c>
      <c r="H188" s="41">
        <v>2.1</v>
      </c>
      <c r="I188" s="41">
        <v>1.3</v>
      </c>
      <c r="J188" s="30">
        <f t="shared" si="4"/>
        <v>5.67</v>
      </c>
      <c r="K188" s="30">
        <v>5.67</v>
      </c>
      <c r="O188" s="2" t="s">
        <v>284</v>
      </c>
    </row>
    <row r="189" spans="1:18" x14ac:dyDescent="0.25">
      <c r="A189" s="40" t="s">
        <v>209</v>
      </c>
      <c r="B189" s="27">
        <v>2019</v>
      </c>
      <c r="D189" s="2" t="s">
        <v>250</v>
      </c>
      <c r="E189" t="s">
        <v>285</v>
      </c>
      <c r="F189" s="41">
        <v>3</v>
      </c>
      <c r="G189" s="2" t="s">
        <v>266</v>
      </c>
      <c r="H189" s="41">
        <v>2.5</v>
      </c>
      <c r="I189" s="41">
        <v>1.6</v>
      </c>
      <c r="J189" s="30">
        <f t="shared" si="4"/>
        <v>6.75</v>
      </c>
      <c r="K189" s="30">
        <v>6.75</v>
      </c>
      <c r="O189" s="2" t="s">
        <v>284</v>
      </c>
      <c r="P189" s="30">
        <f>AVERAGE(J181:J188)</f>
        <v>7.1212500000000007</v>
      </c>
      <c r="Q189" s="30"/>
      <c r="R189" s="2">
        <f>(_xlfn.STDEV.S(J181:J188))/SQRT(8)</f>
        <v>0.96805113040139834</v>
      </c>
    </row>
    <row r="190" spans="1:18" x14ac:dyDescent="0.25">
      <c r="A190" s="40" t="s">
        <v>209</v>
      </c>
      <c r="B190" s="27">
        <v>2019</v>
      </c>
      <c r="D190" s="2" t="s">
        <v>250</v>
      </c>
      <c r="E190" t="s">
        <v>41</v>
      </c>
      <c r="F190" s="41">
        <v>3</v>
      </c>
      <c r="G190" s="2" t="s">
        <v>266</v>
      </c>
      <c r="H190" s="41">
        <v>1.9</v>
      </c>
      <c r="I190" s="41">
        <v>1.1000000000000001</v>
      </c>
      <c r="J190" s="31">
        <f xml:space="preserve"> ((70.344*H190) - 28.8)/10</f>
        <v>10.485359999999998</v>
      </c>
      <c r="K190" s="31">
        <f xml:space="preserve"> ((70.344*I190) - 28.8)/10</f>
        <v>4.8578400000000004</v>
      </c>
      <c r="O190" s="2" t="s">
        <v>286</v>
      </c>
    </row>
    <row r="191" spans="1:18" x14ac:dyDescent="0.25">
      <c r="A191" s="2" t="s">
        <v>260</v>
      </c>
      <c r="B191" s="8">
        <v>2003</v>
      </c>
      <c r="C191" s="2" t="s">
        <v>249</v>
      </c>
      <c r="D191" s="2" t="s">
        <v>250</v>
      </c>
      <c r="E191" s="2" t="s">
        <v>41</v>
      </c>
      <c r="F191" s="2">
        <v>3</v>
      </c>
      <c r="G191" s="2" t="s">
        <v>252</v>
      </c>
      <c r="H191" s="2">
        <v>3.8</v>
      </c>
      <c r="I191" s="2">
        <v>2.2000000000000002</v>
      </c>
      <c r="J191" s="31">
        <f xml:space="preserve"> ((70.344*H191) - 28.8)/10</f>
        <v>23.850719999999995</v>
      </c>
      <c r="K191" s="31">
        <v>23.850719999999995</v>
      </c>
      <c r="O191" s="2" t="s">
        <v>286</v>
      </c>
    </row>
    <row r="192" spans="1:18" x14ac:dyDescent="0.25">
      <c r="A192" s="2" t="s">
        <v>260</v>
      </c>
      <c r="B192" s="8">
        <v>2003</v>
      </c>
      <c r="C192" s="2" t="s">
        <v>249</v>
      </c>
      <c r="D192" s="2" t="s">
        <v>250</v>
      </c>
      <c r="E192" s="2" t="s">
        <v>41</v>
      </c>
      <c r="F192" s="2">
        <v>3</v>
      </c>
      <c r="G192" s="2" t="s">
        <v>255</v>
      </c>
      <c r="H192" s="2">
        <v>3.9</v>
      </c>
      <c r="I192" s="2">
        <v>1.9</v>
      </c>
      <c r="J192" s="31">
        <f xml:space="preserve"> ((70.344*H192) - 28.8)/10</f>
        <v>24.554159999999996</v>
      </c>
      <c r="K192" s="31">
        <v>24.554159999999996</v>
      </c>
      <c r="O192" s="2" t="s">
        <v>286</v>
      </c>
    </row>
    <row r="193" spans="1:18" x14ac:dyDescent="0.25">
      <c r="A193" s="2" t="s">
        <v>287</v>
      </c>
      <c r="B193" s="8">
        <v>2018</v>
      </c>
      <c r="C193" s="2" t="s">
        <v>249</v>
      </c>
      <c r="E193" s="2" t="s">
        <v>41</v>
      </c>
      <c r="F193" s="2">
        <v>3</v>
      </c>
      <c r="G193" s="2" t="s">
        <v>255</v>
      </c>
      <c r="H193" s="2">
        <v>4.0999999999999996</v>
      </c>
      <c r="I193" s="2">
        <v>1.8</v>
      </c>
      <c r="J193" s="31">
        <f xml:space="preserve"> ((70.344*H193) - 28.8)/10</f>
        <v>25.96103999999999</v>
      </c>
      <c r="K193" s="31">
        <v>25.96103999999999</v>
      </c>
      <c r="O193" s="2" t="s">
        <v>286</v>
      </c>
    </row>
    <row r="194" spans="1:18" x14ac:dyDescent="0.25">
      <c r="A194" s="2" t="s">
        <v>287</v>
      </c>
      <c r="B194" s="8">
        <v>2018</v>
      </c>
      <c r="C194" s="2" t="s">
        <v>270</v>
      </c>
      <c r="E194" s="2" t="s">
        <v>41</v>
      </c>
      <c r="F194" s="2">
        <v>3</v>
      </c>
      <c r="G194" s="2" t="s">
        <v>252</v>
      </c>
      <c r="H194" s="2">
        <v>4.3</v>
      </c>
      <c r="I194" s="2">
        <v>2</v>
      </c>
      <c r="J194" s="31">
        <f xml:space="preserve"> ((70.344*H194) - 28.8)/10</f>
        <v>27.367919999999991</v>
      </c>
      <c r="K194" s="31">
        <v>27.367919999999991</v>
      </c>
      <c r="O194" s="2" t="s">
        <v>286</v>
      </c>
      <c r="P194" s="30">
        <f>AVERAGE(J190:J194)</f>
        <v>22.443839999999994</v>
      </c>
      <c r="Q194" s="30"/>
      <c r="R194" s="2">
        <f>(_xlfn.STDEV.S(J190:J194))/SQRT(5)</f>
        <v>3.0500431589864405</v>
      </c>
    </row>
    <row r="195" spans="1:18" x14ac:dyDescent="0.25">
      <c r="A195" s="27" t="s">
        <v>265</v>
      </c>
      <c r="B195" s="8">
        <v>2009</v>
      </c>
      <c r="C195" s="2" t="s">
        <v>249</v>
      </c>
      <c r="D195" s="2" t="s">
        <v>250</v>
      </c>
      <c r="E195" s="2" t="s">
        <v>33</v>
      </c>
      <c r="F195" s="2">
        <v>1</v>
      </c>
      <c r="G195" s="2" t="s">
        <v>252</v>
      </c>
      <c r="H195" s="2">
        <v>13.4</v>
      </c>
      <c r="J195" s="30">
        <f t="shared" ref="J195:J258" si="5" xml:space="preserve"> (19.433 + (18.612*H195) + (0.546*(H195^2)))/10</f>
        <v>36.687356000000001</v>
      </c>
      <c r="K195" s="30">
        <v>36.687356000000001</v>
      </c>
      <c r="O195" s="2" t="s">
        <v>288</v>
      </c>
    </row>
    <row r="196" spans="1:18" x14ac:dyDescent="0.25">
      <c r="A196" s="27" t="s">
        <v>265</v>
      </c>
      <c r="B196" s="8">
        <v>2009</v>
      </c>
      <c r="C196" s="2" t="s">
        <v>249</v>
      </c>
      <c r="D196" s="2" t="s">
        <v>250</v>
      </c>
      <c r="E196" s="2" t="s">
        <v>33</v>
      </c>
      <c r="F196" s="2">
        <v>1</v>
      </c>
      <c r="G196" s="2" t="s">
        <v>255</v>
      </c>
      <c r="H196" s="2">
        <v>13.5</v>
      </c>
      <c r="J196" s="30">
        <f t="shared" si="5"/>
        <v>37.020350000000001</v>
      </c>
      <c r="K196" s="30">
        <v>37.020350000000001</v>
      </c>
      <c r="O196" s="2" t="s">
        <v>288</v>
      </c>
    </row>
    <row r="197" spans="1:18" x14ac:dyDescent="0.25">
      <c r="A197" s="27" t="s">
        <v>289</v>
      </c>
      <c r="B197" s="8">
        <v>2010</v>
      </c>
      <c r="C197" s="2" t="s">
        <v>249</v>
      </c>
      <c r="D197" s="2" t="s">
        <v>250</v>
      </c>
      <c r="E197" s="2" t="s">
        <v>33</v>
      </c>
      <c r="F197" s="2">
        <v>3</v>
      </c>
      <c r="G197" s="2" t="s">
        <v>255</v>
      </c>
      <c r="H197" s="2">
        <v>2.5</v>
      </c>
      <c r="J197" s="30">
        <f t="shared" si="5"/>
        <v>6.937549999999999</v>
      </c>
      <c r="K197" s="30">
        <v>6.937549999999999</v>
      </c>
      <c r="O197" s="2" t="s">
        <v>288</v>
      </c>
    </row>
    <row r="198" spans="1:18" x14ac:dyDescent="0.25">
      <c r="A198" s="27" t="s">
        <v>269</v>
      </c>
      <c r="B198" s="8">
        <v>2011</v>
      </c>
      <c r="C198" s="2" t="s">
        <v>249</v>
      </c>
      <c r="D198" s="2" t="s">
        <v>250</v>
      </c>
      <c r="E198" s="2" t="s">
        <v>33</v>
      </c>
      <c r="F198" s="2">
        <v>3</v>
      </c>
      <c r="G198" s="2" t="s">
        <v>255</v>
      </c>
      <c r="H198" s="2">
        <v>11.4</v>
      </c>
      <c r="J198" s="30">
        <f t="shared" si="5"/>
        <v>30.256795999999998</v>
      </c>
      <c r="K198" s="30">
        <v>30.256795999999998</v>
      </c>
      <c r="O198" s="2" t="s">
        <v>288</v>
      </c>
    </row>
    <row r="199" spans="1:18" x14ac:dyDescent="0.25">
      <c r="A199" s="27" t="s">
        <v>269</v>
      </c>
      <c r="B199" s="8">
        <v>2011</v>
      </c>
      <c r="C199" s="2" t="s">
        <v>249</v>
      </c>
      <c r="D199" s="2" t="s">
        <v>250</v>
      </c>
      <c r="E199" s="2" t="s">
        <v>33</v>
      </c>
      <c r="F199" s="2">
        <v>3</v>
      </c>
      <c r="G199" s="2" t="s">
        <v>252</v>
      </c>
      <c r="H199" s="2">
        <v>14.4</v>
      </c>
      <c r="J199" s="30">
        <f t="shared" si="5"/>
        <v>40.066435999999996</v>
      </c>
      <c r="K199" s="30">
        <v>40.066435999999996</v>
      </c>
      <c r="O199" s="2" t="s">
        <v>288</v>
      </c>
    </row>
    <row r="200" spans="1:18" x14ac:dyDescent="0.25">
      <c r="A200" s="27" t="s">
        <v>269</v>
      </c>
      <c r="B200" s="8">
        <v>2011</v>
      </c>
      <c r="C200" s="2" t="s">
        <v>249</v>
      </c>
      <c r="D200" s="2" t="s">
        <v>250</v>
      </c>
      <c r="E200" s="2" t="s">
        <v>33</v>
      </c>
      <c r="F200" s="2">
        <v>3</v>
      </c>
      <c r="G200" s="2" t="s">
        <v>255</v>
      </c>
      <c r="H200" s="2">
        <v>14.4</v>
      </c>
      <c r="J200" s="30">
        <f t="shared" si="5"/>
        <v>40.066435999999996</v>
      </c>
      <c r="K200" s="30">
        <v>40.066435999999996</v>
      </c>
      <c r="O200" s="2" t="s">
        <v>288</v>
      </c>
    </row>
    <row r="201" spans="1:18" x14ac:dyDescent="0.25">
      <c r="A201" s="27" t="s">
        <v>269</v>
      </c>
      <c r="B201" s="8">
        <v>2011</v>
      </c>
      <c r="C201" s="2" t="s">
        <v>249</v>
      </c>
      <c r="D201" s="2" t="s">
        <v>250</v>
      </c>
      <c r="E201" s="2" t="s">
        <v>33</v>
      </c>
      <c r="F201" s="2">
        <v>3</v>
      </c>
      <c r="G201" s="2" t="s">
        <v>255</v>
      </c>
      <c r="H201" s="2">
        <v>15.7</v>
      </c>
      <c r="J201" s="30">
        <f t="shared" si="5"/>
        <v>44.622493999999996</v>
      </c>
      <c r="K201" s="30">
        <v>44.622493999999996</v>
      </c>
      <c r="O201" s="2" t="s">
        <v>288</v>
      </c>
      <c r="P201" s="30">
        <f>AVERAGE(J195:J201)</f>
        <v>33.665345428571428</v>
      </c>
      <c r="Q201" s="30"/>
      <c r="R201" s="2">
        <f>(_xlfn.STDEV.S(J195:J201))/SQRT(7)</f>
        <v>4.7519141182673827</v>
      </c>
    </row>
    <row r="202" spans="1:18" x14ac:dyDescent="0.25">
      <c r="A202" s="40" t="s">
        <v>209</v>
      </c>
      <c r="B202" s="27">
        <v>2019</v>
      </c>
      <c r="D202" s="2" t="s">
        <v>250</v>
      </c>
      <c r="E202" t="s">
        <v>290</v>
      </c>
      <c r="F202" s="41">
        <v>3</v>
      </c>
      <c r="G202" s="2" t="s">
        <v>266</v>
      </c>
      <c r="H202" s="41">
        <v>2.6</v>
      </c>
      <c r="I202" s="41">
        <v>1</v>
      </c>
      <c r="J202" s="30">
        <f t="shared" si="5"/>
        <v>7.1515159999999991</v>
      </c>
      <c r="K202" s="31">
        <f t="shared" ref="K202:K265" si="6">6.152 + (0.7341*H202) + (0.1323*(H202^2))</f>
        <v>8.9550080000000012</v>
      </c>
      <c r="N202" s="44" t="s">
        <v>291</v>
      </c>
      <c r="O202" s="32" t="s">
        <v>254</v>
      </c>
    </row>
    <row r="203" spans="1:18" x14ac:dyDescent="0.25">
      <c r="A203" s="40" t="s">
        <v>209</v>
      </c>
      <c r="B203" s="27">
        <v>2019</v>
      </c>
      <c r="C203" s="27"/>
      <c r="D203" s="2" t="s">
        <v>250</v>
      </c>
      <c r="E203" t="s">
        <v>290</v>
      </c>
      <c r="F203" s="41">
        <v>3</v>
      </c>
      <c r="G203" s="2" t="s">
        <v>266</v>
      </c>
      <c r="H203" s="41">
        <v>7.9</v>
      </c>
      <c r="I203" s="41">
        <v>3.1</v>
      </c>
      <c r="J203" s="30">
        <f t="shared" si="5"/>
        <v>20.054365999999998</v>
      </c>
      <c r="K203" s="31">
        <f t="shared" si="6"/>
        <v>20.208233</v>
      </c>
      <c r="L203" s="27"/>
      <c r="M203" s="45"/>
      <c r="N203" s="44" t="s">
        <v>291</v>
      </c>
      <c r="O203" s="32" t="s">
        <v>254</v>
      </c>
      <c r="P203" s="5"/>
      <c r="Q203" s="5"/>
      <c r="R203" s="5"/>
    </row>
    <row r="204" spans="1:18" x14ac:dyDescent="0.25">
      <c r="A204" s="2" t="s">
        <v>248</v>
      </c>
      <c r="B204" s="8">
        <v>2002</v>
      </c>
      <c r="C204" s="2" t="s">
        <v>249</v>
      </c>
      <c r="D204" s="2" t="s">
        <v>250</v>
      </c>
      <c r="E204" s="2" t="s">
        <v>251</v>
      </c>
      <c r="F204" s="2">
        <v>2</v>
      </c>
      <c r="G204" s="2" t="s">
        <v>252</v>
      </c>
      <c r="H204" s="2">
        <v>13.2</v>
      </c>
      <c r="I204" s="2">
        <v>6.3</v>
      </c>
      <c r="J204" s="30">
        <f t="shared" si="5"/>
        <v>36.024643999999995</v>
      </c>
      <c r="K204" s="31">
        <f t="shared" si="6"/>
        <v>38.894071999999994</v>
      </c>
      <c r="N204" s="44" t="s">
        <v>291</v>
      </c>
      <c r="O204" s="32" t="s">
        <v>254</v>
      </c>
    </row>
    <row r="205" spans="1:18" x14ac:dyDescent="0.25">
      <c r="A205" s="2" t="s">
        <v>248</v>
      </c>
      <c r="B205" s="8">
        <v>2002</v>
      </c>
      <c r="C205" s="2" t="s">
        <v>249</v>
      </c>
      <c r="D205" s="2" t="s">
        <v>250</v>
      </c>
      <c r="E205" s="2" t="s">
        <v>251</v>
      </c>
      <c r="F205" s="2">
        <v>2</v>
      </c>
      <c r="G205" s="2" t="s">
        <v>255</v>
      </c>
      <c r="H205" s="2">
        <v>13.4</v>
      </c>
      <c r="I205" s="2">
        <v>6.1</v>
      </c>
      <c r="J205" s="30">
        <f t="shared" si="5"/>
        <v>36.687356000000001</v>
      </c>
      <c r="K205" s="31">
        <f t="shared" si="6"/>
        <v>39.744727999999995</v>
      </c>
      <c r="N205" s="44" t="s">
        <v>291</v>
      </c>
      <c r="O205" s="32" t="s">
        <v>254</v>
      </c>
    </row>
    <row r="206" spans="1:18" x14ac:dyDescent="0.25">
      <c r="A206" s="2" t="s">
        <v>248</v>
      </c>
      <c r="B206" s="8">
        <v>2002</v>
      </c>
      <c r="C206" s="2" t="s">
        <v>249</v>
      </c>
      <c r="D206" s="2" t="s">
        <v>250</v>
      </c>
      <c r="E206" s="2" t="s">
        <v>251</v>
      </c>
      <c r="F206" s="2">
        <v>2</v>
      </c>
      <c r="G206" s="2" t="s">
        <v>255</v>
      </c>
      <c r="H206" s="2">
        <v>14.2</v>
      </c>
      <c r="I206" s="2">
        <v>6.6</v>
      </c>
      <c r="J206" s="30">
        <f t="shared" si="5"/>
        <v>39.381883999999999</v>
      </c>
      <c r="K206" s="31">
        <f t="shared" si="6"/>
        <v>43.253191999999999</v>
      </c>
      <c r="N206" s="44" t="s">
        <v>291</v>
      </c>
      <c r="O206" s="32" t="s">
        <v>254</v>
      </c>
    </row>
    <row r="207" spans="1:18" x14ac:dyDescent="0.25">
      <c r="A207" s="2" t="s">
        <v>248</v>
      </c>
      <c r="B207" s="8">
        <v>2002</v>
      </c>
      <c r="C207" s="2" t="s">
        <v>249</v>
      </c>
      <c r="D207" s="2" t="s">
        <v>250</v>
      </c>
      <c r="E207" s="2" t="s">
        <v>251</v>
      </c>
      <c r="F207" s="2">
        <v>2</v>
      </c>
      <c r="G207" s="2" t="s">
        <v>252</v>
      </c>
      <c r="H207" s="2">
        <v>14.2</v>
      </c>
      <c r="I207" s="2">
        <v>6.2</v>
      </c>
      <c r="J207" s="30">
        <f t="shared" si="5"/>
        <v>39.381883999999999</v>
      </c>
      <c r="K207" s="31">
        <f t="shared" si="6"/>
        <v>43.253191999999999</v>
      </c>
      <c r="N207" s="44" t="s">
        <v>291</v>
      </c>
      <c r="O207" s="32" t="s">
        <v>254</v>
      </c>
    </row>
    <row r="208" spans="1:18" x14ac:dyDescent="0.25">
      <c r="A208" s="2" t="s">
        <v>248</v>
      </c>
      <c r="B208" s="8">
        <v>2002</v>
      </c>
      <c r="C208" s="2" t="s">
        <v>249</v>
      </c>
      <c r="D208" s="2" t="s">
        <v>250</v>
      </c>
      <c r="E208" s="2" t="s">
        <v>251</v>
      </c>
      <c r="F208" s="2">
        <v>2</v>
      </c>
      <c r="G208" s="2" t="s">
        <v>255</v>
      </c>
      <c r="H208" s="2">
        <v>14.8</v>
      </c>
      <c r="I208" s="2">
        <v>6.3</v>
      </c>
      <c r="J208" s="30">
        <f t="shared" si="5"/>
        <v>41.448644000000002</v>
      </c>
      <c r="K208" s="31">
        <f t="shared" si="6"/>
        <v>45.995671999999999</v>
      </c>
      <c r="N208" s="44" t="s">
        <v>291</v>
      </c>
      <c r="O208" s="32" t="s">
        <v>254</v>
      </c>
    </row>
    <row r="209" spans="1:18" x14ac:dyDescent="0.25">
      <c r="A209" s="2" t="s">
        <v>248</v>
      </c>
      <c r="B209" s="8">
        <v>2002</v>
      </c>
      <c r="C209" s="2" t="s">
        <v>249</v>
      </c>
      <c r="D209" s="2" t="s">
        <v>250</v>
      </c>
      <c r="E209" s="2" t="s">
        <v>251</v>
      </c>
      <c r="F209" s="2">
        <v>2</v>
      </c>
      <c r="G209" s="2" t="s">
        <v>255</v>
      </c>
      <c r="H209" s="2">
        <v>15</v>
      </c>
      <c r="I209" s="2">
        <v>7.1</v>
      </c>
      <c r="J209" s="30">
        <f t="shared" si="5"/>
        <v>42.146299999999997</v>
      </c>
      <c r="K209" s="31">
        <f t="shared" si="6"/>
        <v>46.930999999999997</v>
      </c>
      <c r="N209" s="44" t="s">
        <v>291</v>
      </c>
      <c r="O209" s="32" t="s">
        <v>254</v>
      </c>
    </row>
    <row r="210" spans="1:18" x14ac:dyDescent="0.25">
      <c r="A210" s="2" t="s">
        <v>248</v>
      </c>
      <c r="B210" s="8">
        <v>2002</v>
      </c>
      <c r="C210" s="2" t="s">
        <v>249</v>
      </c>
      <c r="D210" s="2" t="s">
        <v>250</v>
      </c>
      <c r="E210" s="2" t="s">
        <v>251</v>
      </c>
      <c r="F210" s="2">
        <v>2</v>
      </c>
      <c r="G210" s="2" t="s">
        <v>252</v>
      </c>
      <c r="H210" s="2">
        <v>15.1</v>
      </c>
      <c r="I210" s="2">
        <v>7.2</v>
      </c>
      <c r="J210" s="30">
        <f t="shared" si="5"/>
        <v>42.496765999999994</v>
      </c>
      <c r="K210" s="31">
        <f t="shared" si="6"/>
        <v>47.402632999999994</v>
      </c>
      <c r="N210" s="44" t="s">
        <v>291</v>
      </c>
      <c r="O210" s="32" t="s">
        <v>254</v>
      </c>
    </row>
    <row r="211" spans="1:18" x14ac:dyDescent="0.25">
      <c r="A211" s="2" t="s">
        <v>248</v>
      </c>
      <c r="B211" s="8">
        <v>2002</v>
      </c>
      <c r="C211" s="2" t="s">
        <v>249</v>
      </c>
      <c r="D211" s="2" t="s">
        <v>250</v>
      </c>
      <c r="E211" s="2" t="s">
        <v>251</v>
      </c>
      <c r="F211" s="2">
        <v>2</v>
      </c>
      <c r="G211" s="2" t="s">
        <v>252</v>
      </c>
      <c r="H211" s="2">
        <v>15.1</v>
      </c>
      <c r="I211" s="2">
        <v>6.6</v>
      </c>
      <c r="J211" s="30">
        <f t="shared" si="5"/>
        <v>42.496765999999994</v>
      </c>
      <c r="K211" s="31">
        <f t="shared" si="6"/>
        <v>47.402632999999994</v>
      </c>
      <c r="N211" s="44" t="s">
        <v>291</v>
      </c>
      <c r="O211" s="32" t="s">
        <v>254</v>
      </c>
    </row>
    <row r="212" spans="1:18" x14ac:dyDescent="0.25">
      <c r="A212" s="2" t="s">
        <v>248</v>
      </c>
      <c r="B212" s="8">
        <v>2002</v>
      </c>
      <c r="C212" s="2" t="s">
        <v>249</v>
      </c>
      <c r="D212" s="2" t="s">
        <v>250</v>
      </c>
      <c r="E212" s="2" t="s">
        <v>251</v>
      </c>
      <c r="F212" s="2">
        <v>2</v>
      </c>
      <c r="G212" s="2" t="s">
        <v>255</v>
      </c>
      <c r="H212" s="2">
        <v>15.1</v>
      </c>
      <c r="I212" s="2">
        <v>6.3</v>
      </c>
      <c r="J212" s="30">
        <f t="shared" si="5"/>
        <v>42.496765999999994</v>
      </c>
      <c r="K212" s="31">
        <f t="shared" si="6"/>
        <v>47.402632999999994</v>
      </c>
      <c r="N212" s="44" t="s">
        <v>291</v>
      </c>
      <c r="O212" s="32" t="s">
        <v>254</v>
      </c>
    </row>
    <row r="213" spans="1:18" x14ac:dyDescent="0.25">
      <c r="A213" s="2" t="s">
        <v>248</v>
      </c>
      <c r="B213" s="8">
        <v>2002</v>
      </c>
      <c r="C213" s="2" t="s">
        <v>249</v>
      </c>
      <c r="D213" s="2" t="s">
        <v>250</v>
      </c>
      <c r="E213" s="2" t="s">
        <v>251</v>
      </c>
      <c r="F213" s="2">
        <v>2</v>
      </c>
      <c r="G213" s="2" t="s">
        <v>252</v>
      </c>
      <c r="H213" s="2">
        <v>15.9</v>
      </c>
      <c r="I213" s="2">
        <v>7.5</v>
      </c>
      <c r="J213" s="30">
        <f t="shared" si="5"/>
        <v>45.339805999999996</v>
      </c>
      <c r="K213" s="31">
        <f t="shared" si="6"/>
        <v>51.270952999999999</v>
      </c>
      <c r="N213" s="44" t="s">
        <v>291</v>
      </c>
      <c r="O213" s="32" t="s">
        <v>254</v>
      </c>
      <c r="P213" s="30">
        <f>AVERAGE(J204:J213)</f>
        <v>40.790081599999994</v>
      </c>
      <c r="Q213" s="30"/>
      <c r="R213" s="2">
        <f>(_xlfn.STDEV.S(J204:J213))/SQRT(10)</f>
        <v>0.91420356140947034</v>
      </c>
    </row>
    <row r="214" spans="1:18" x14ac:dyDescent="0.25">
      <c r="A214" s="2" t="s">
        <v>287</v>
      </c>
      <c r="B214" s="8">
        <v>2018</v>
      </c>
      <c r="C214" s="2" t="s">
        <v>249</v>
      </c>
      <c r="E214" s="2" t="s">
        <v>251</v>
      </c>
      <c r="F214" s="2">
        <v>3</v>
      </c>
      <c r="G214" s="2" t="s">
        <v>252</v>
      </c>
      <c r="H214" s="2">
        <v>2.5</v>
      </c>
      <c r="I214" s="2">
        <v>1.1000000000000001</v>
      </c>
      <c r="J214" s="30">
        <f t="shared" si="5"/>
        <v>6.937549999999999</v>
      </c>
      <c r="K214" s="31">
        <f t="shared" si="6"/>
        <v>8.8141249999999989</v>
      </c>
      <c r="N214" s="44" t="s">
        <v>291</v>
      </c>
      <c r="O214" s="32" t="s">
        <v>254</v>
      </c>
    </row>
    <row r="215" spans="1:18" x14ac:dyDescent="0.25">
      <c r="A215" s="2" t="s">
        <v>287</v>
      </c>
      <c r="B215" s="8">
        <v>2018</v>
      </c>
      <c r="C215" s="2" t="s">
        <v>249</v>
      </c>
      <c r="E215" s="2" t="s">
        <v>251</v>
      </c>
      <c r="F215" s="2">
        <v>3</v>
      </c>
      <c r="G215" s="2" t="s">
        <v>252</v>
      </c>
      <c r="H215" s="2">
        <v>2.8</v>
      </c>
      <c r="I215" s="2">
        <v>1.3</v>
      </c>
      <c r="J215" s="30">
        <f t="shared" si="5"/>
        <v>7.5827239999999989</v>
      </c>
      <c r="K215" s="31">
        <f t="shared" si="6"/>
        <v>9.2447119999999998</v>
      </c>
      <c r="N215" s="44" t="s">
        <v>291</v>
      </c>
      <c r="O215" s="32" t="s">
        <v>254</v>
      </c>
    </row>
    <row r="216" spans="1:18" x14ac:dyDescent="0.25">
      <c r="A216" s="2" t="s">
        <v>260</v>
      </c>
      <c r="B216" s="8">
        <v>2003</v>
      </c>
      <c r="C216" s="2" t="s">
        <v>249</v>
      </c>
      <c r="D216" s="2" t="s">
        <v>250</v>
      </c>
      <c r="E216" s="2" t="s">
        <v>251</v>
      </c>
      <c r="F216" s="2">
        <v>3</v>
      </c>
      <c r="G216" s="2" t="s">
        <v>252</v>
      </c>
      <c r="H216" s="2">
        <v>6</v>
      </c>
      <c r="I216" s="2">
        <v>2.4</v>
      </c>
      <c r="J216" s="30">
        <f t="shared" si="5"/>
        <v>15.0761</v>
      </c>
      <c r="K216" s="31">
        <f t="shared" si="6"/>
        <v>15.3194</v>
      </c>
      <c r="N216" s="44" t="s">
        <v>291</v>
      </c>
      <c r="O216" s="32" t="s">
        <v>254</v>
      </c>
    </row>
    <row r="217" spans="1:18" x14ac:dyDescent="0.25">
      <c r="A217" s="2" t="s">
        <v>248</v>
      </c>
      <c r="B217" s="8">
        <v>2002</v>
      </c>
      <c r="C217" s="2" t="s">
        <v>249</v>
      </c>
      <c r="D217" s="2" t="s">
        <v>250</v>
      </c>
      <c r="E217" s="2" t="s">
        <v>251</v>
      </c>
      <c r="F217" s="2">
        <v>3</v>
      </c>
      <c r="G217" s="2" t="s">
        <v>252</v>
      </c>
      <c r="H217" s="2">
        <v>6.3</v>
      </c>
      <c r="I217" s="2">
        <v>2.5</v>
      </c>
      <c r="J217" s="30">
        <f t="shared" si="5"/>
        <v>15.835933999999998</v>
      </c>
      <c r="K217" s="31">
        <f t="shared" si="6"/>
        <v>16.027816999999999</v>
      </c>
      <c r="N217" s="44" t="s">
        <v>291</v>
      </c>
      <c r="O217" s="32" t="s">
        <v>254</v>
      </c>
    </row>
    <row r="218" spans="1:18" x14ac:dyDescent="0.25">
      <c r="A218" s="2" t="s">
        <v>248</v>
      </c>
      <c r="B218" s="8">
        <v>2002</v>
      </c>
      <c r="C218" s="2" t="s">
        <v>249</v>
      </c>
      <c r="D218" s="2" t="s">
        <v>250</v>
      </c>
      <c r="E218" s="2" t="s">
        <v>251</v>
      </c>
      <c r="F218" s="2">
        <v>3</v>
      </c>
      <c r="G218" s="2" t="s">
        <v>252</v>
      </c>
      <c r="H218" s="2">
        <v>6.3</v>
      </c>
      <c r="I218" s="2">
        <v>2.2000000000000002</v>
      </c>
      <c r="J218" s="30">
        <f t="shared" si="5"/>
        <v>15.835933999999998</v>
      </c>
      <c r="K218" s="31">
        <f t="shared" si="6"/>
        <v>16.027816999999999</v>
      </c>
      <c r="N218" s="44" t="s">
        <v>291</v>
      </c>
      <c r="O218" s="32" t="s">
        <v>254</v>
      </c>
    </row>
    <row r="219" spans="1:18" x14ac:dyDescent="0.25">
      <c r="A219" s="27" t="s">
        <v>265</v>
      </c>
      <c r="B219" s="8">
        <v>2009</v>
      </c>
      <c r="C219" s="2" t="s">
        <v>249</v>
      </c>
      <c r="D219" s="2" t="s">
        <v>250</v>
      </c>
      <c r="E219" s="2" t="s">
        <v>251</v>
      </c>
      <c r="F219" s="2">
        <v>3</v>
      </c>
      <c r="G219" s="2" t="s">
        <v>266</v>
      </c>
      <c r="H219" s="2">
        <v>6.7</v>
      </c>
      <c r="J219" s="30">
        <f t="shared" si="5"/>
        <v>16.864333999999999</v>
      </c>
      <c r="K219" s="31">
        <f t="shared" si="6"/>
        <v>17.009416999999999</v>
      </c>
      <c r="N219" s="44" t="s">
        <v>291</v>
      </c>
      <c r="O219" s="32" t="s">
        <v>254</v>
      </c>
    </row>
    <row r="220" spans="1:18" x14ac:dyDescent="0.25">
      <c r="A220" s="2" t="s">
        <v>248</v>
      </c>
      <c r="B220" s="8">
        <v>2002</v>
      </c>
      <c r="C220" s="2" t="s">
        <v>249</v>
      </c>
      <c r="D220" s="2" t="s">
        <v>250</v>
      </c>
      <c r="E220" s="2" t="s">
        <v>251</v>
      </c>
      <c r="F220" s="2">
        <v>3</v>
      </c>
      <c r="G220" s="2" t="s">
        <v>252</v>
      </c>
      <c r="H220" s="2">
        <v>6.8</v>
      </c>
      <c r="I220" s="2">
        <v>2.2999999999999998</v>
      </c>
      <c r="J220" s="30">
        <f t="shared" si="5"/>
        <v>17.124164</v>
      </c>
      <c r="K220" s="31">
        <f t="shared" si="6"/>
        <v>17.261431999999999</v>
      </c>
      <c r="N220" s="44" t="s">
        <v>291</v>
      </c>
      <c r="O220" s="32" t="s">
        <v>254</v>
      </c>
    </row>
    <row r="221" spans="1:18" x14ac:dyDescent="0.25">
      <c r="A221" s="2" t="s">
        <v>248</v>
      </c>
      <c r="B221" s="8">
        <v>2002</v>
      </c>
      <c r="C221" s="2" t="s">
        <v>249</v>
      </c>
      <c r="D221" s="2" t="s">
        <v>250</v>
      </c>
      <c r="E221" s="2" t="s">
        <v>251</v>
      </c>
      <c r="F221" s="2">
        <v>3</v>
      </c>
      <c r="G221" s="2" t="s">
        <v>255</v>
      </c>
      <c r="H221" s="2">
        <v>6.9</v>
      </c>
      <c r="I221" s="2">
        <v>2.8</v>
      </c>
      <c r="J221" s="30">
        <f t="shared" si="5"/>
        <v>17.385085999999998</v>
      </c>
      <c r="K221" s="31">
        <f t="shared" si="6"/>
        <v>17.516093000000001</v>
      </c>
      <c r="N221" s="44" t="s">
        <v>291</v>
      </c>
      <c r="O221" s="32" t="s">
        <v>254</v>
      </c>
    </row>
    <row r="222" spans="1:18" x14ac:dyDescent="0.25">
      <c r="A222" s="2" t="s">
        <v>260</v>
      </c>
      <c r="B222" s="8">
        <v>2003</v>
      </c>
      <c r="C222" s="2" t="s">
        <v>249</v>
      </c>
      <c r="D222" s="2" t="s">
        <v>250</v>
      </c>
      <c r="E222" s="2" t="s">
        <v>251</v>
      </c>
      <c r="F222" s="2">
        <v>3</v>
      </c>
      <c r="G222" s="2" t="s">
        <v>255</v>
      </c>
      <c r="H222" s="2">
        <v>7.1</v>
      </c>
      <c r="I222" s="2">
        <v>3.4</v>
      </c>
      <c r="J222" s="30">
        <f t="shared" si="5"/>
        <v>17.910205999999999</v>
      </c>
      <c r="K222" s="31">
        <f t="shared" si="6"/>
        <v>18.033352999999998</v>
      </c>
      <c r="N222" s="44" t="s">
        <v>291</v>
      </c>
      <c r="O222" s="32" t="s">
        <v>254</v>
      </c>
    </row>
    <row r="223" spans="1:18" x14ac:dyDescent="0.25">
      <c r="A223" s="2" t="s">
        <v>248</v>
      </c>
      <c r="B223" s="8">
        <v>2002</v>
      </c>
      <c r="C223" s="2" t="s">
        <v>249</v>
      </c>
      <c r="D223" s="2" t="s">
        <v>250</v>
      </c>
      <c r="E223" s="2" t="s">
        <v>251</v>
      </c>
      <c r="F223" s="2">
        <v>3</v>
      </c>
      <c r="G223" s="2" t="s">
        <v>255</v>
      </c>
      <c r="H223" s="2">
        <v>7.2</v>
      </c>
      <c r="I223" s="2">
        <v>2.7</v>
      </c>
      <c r="J223" s="30">
        <f t="shared" si="5"/>
        <v>18.174403999999999</v>
      </c>
      <c r="K223" s="31">
        <f t="shared" si="6"/>
        <v>18.295952</v>
      </c>
      <c r="N223" s="44" t="s">
        <v>291</v>
      </c>
      <c r="O223" s="32" t="s">
        <v>254</v>
      </c>
    </row>
    <row r="224" spans="1:18" x14ac:dyDescent="0.25">
      <c r="A224" s="2" t="s">
        <v>248</v>
      </c>
      <c r="B224" s="8">
        <v>2002</v>
      </c>
      <c r="C224" s="2" t="s">
        <v>249</v>
      </c>
      <c r="D224" s="2" t="s">
        <v>250</v>
      </c>
      <c r="E224" s="2" t="s">
        <v>251</v>
      </c>
      <c r="F224" s="2">
        <v>3</v>
      </c>
      <c r="G224" s="2" t="s">
        <v>255</v>
      </c>
      <c r="H224" s="2">
        <v>7.3</v>
      </c>
      <c r="I224" s="2">
        <v>2.7</v>
      </c>
      <c r="J224" s="30">
        <f t="shared" si="5"/>
        <v>18.439693999999996</v>
      </c>
      <c r="K224" s="31">
        <f t="shared" si="6"/>
        <v>18.561197</v>
      </c>
      <c r="N224" s="44" t="s">
        <v>291</v>
      </c>
      <c r="O224" s="32" t="s">
        <v>254</v>
      </c>
    </row>
    <row r="225" spans="1:15" x14ac:dyDescent="0.25">
      <c r="A225" s="2" t="s">
        <v>260</v>
      </c>
      <c r="B225" s="8">
        <v>2003</v>
      </c>
      <c r="C225" s="2" t="s">
        <v>249</v>
      </c>
      <c r="D225" s="2" t="s">
        <v>250</v>
      </c>
      <c r="E225" s="2" t="s">
        <v>251</v>
      </c>
      <c r="F225" s="2">
        <v>3</v>
      </c>
      <c r="G225" s="2" t="s">
        <v>255</v>
      </c>
      <c r="H225" s="2">
        <v>7.6</v>
      </c>
      <c r="I225" s="2">
        <v>3.4</v>
      </c>
      <c r="J225" s="30">
        <f t="shared" si="5"/>
        <v>19.242115999999996</v>
      </c>
      <c r="K225" s="31">
        <f t="shared" si="6"/>
        <v>19.372807999999999</v>
      </c>
      <c r="N225" s="44" t="s">
        <v>291</v>
      </c>
      <c r="O225" s="32" t="s">
        <v>254</v>
      </c>
    </row>
    <row r="226" spans="1:15" x14ac:dyDescent="0.25">
      <c r="A226" s="2" t="s">
        <v>248</v>
      </c>
      <c r="B226" s="8">
        <v>2002</v>
      </c>
      <c r="C226" s="2" t="s">
        <v>249</v>
      </c>
      <c r="D226" s="2" t="s">
        <v>250</v>
      </c>
      <c r="E226" s="2" t="s">
        <v>251</v>
      </c>
      <c r="F226" s="2">
        <v>3</v>
      </c>
      <c r="G226" s="2" t="s">
        <v>255</v>
      </c>
      <c r="H226" s="2">
        <v>7.9</v>
      </c>
      <c r="I226" s="2">
        <v>2.7</v>
      </c>
      <c r="J226" s="30">
        <f t="shared" si="5"/>
        <v>20.054365999999998</v>
      </c>
      <c r="K226" s="31">
        <f t="shared" si="6"/>
        <v>20.208233</v>
      </c>
      <c r="N226" s="44" t="s">
        <v>291</v>
      </c>
      <c r="O226" s="32" t="s">
        <v>254</v>
      </c>
    </row>
    <row r="227" spans="1:15" x14ac:dyDescent="0.25">
      <c r="A227" s="2" t="s">
        <v>248</v>
      </c>
      <c r="B227" s="8">
        <v>2002</v>
      </c>
      <c r="C227" s="2" t="s">
        <v>249</v>
      </c>
      <c r="D227" s="2" t="s">
        <v>250</v>
      </c>
      <c r="E227" s="2" t="s">
        <v>251</v>
      </c>
      <c r="F227" s="2">
        <v>3</v>
      </c>
      <c r="G227" s="2" t="s">
        <v>252</v>
      </c>
      <c r="H227" s="2">
        <v>8</v>
      </c>
      <c r="I227" s="2">
        <v>3.2</v>
      </c>
      <c r="J227" s="30">
        <f t="shared" si="5"/>
        <v>20.327299999999997</v>
      </c>
      <c r="K227" s="31">
        <f t="shared" si="6"/>
        <v>20.491999999999997</v>
      </c>
      <c r="N227" s="44" t="s">
        <v>291</v>
      </c>
      <c r="O227" s="32" t="s">
        <v>254</v>
      </c>
    </row>
    <row r="228" spans="1:15" x14ac:dyDescent="0.25">
      <c r="A228" s="2" t="s">
        <v>261</v>
      </c>
      <c r="B228" s="8">
        <v>2003</v>
      </c>
      <c r="C228" s="2" t="s">
        <v>249</v>
      </c>
      <c r="D228" s="2" t="s">
        <v>250</v>
      </c>
      <c r="E228" s="2" t="s">
        <v>251</v>
      </c>
      <c r="F228" s="2">
        <v>3</v>
      </c>
      <c r="G228" s="2" t="s">
        <v>255</v>
      </c>
      <c r="H228" s="2">
        <v>8.1999999999999993</v>
      </c>
      <c r="I228" s="2">
        <v>3</v>
      </c>
      <c r="J228" s="30">
        <f t="shared" si="5"/>
        <v>20.876443999999999</v>
      </c>
      <c r="K228" s="31">
        <f t="shared" si="6"/>
        <v>21.067471999999999</v>
      </c>
      <c r="N228" s="44" t="s">
        <v>291</v>
      </c>
      <c r="O228" s="32" t="s">
        <v>254</v>
      </c>
    </row>
    <row r="229" spans="1:15" x14ac:dyDescent="0.25">
      <c r="A229" s="2" t="s">
        <v>248</v>
      </c>
      <c r="B229" s="8">
        <v>2002</v>
      </c>
      <c r="C229" s="2" t="s">
        <v>249</v>
      </c>
      <c r="D229" s="2" t="s">
        <v>250</v>
      </c>
      <c r="E229" s="2" t="s">
        <v>251</v>
      </c>
      <c r="F229" s="2">
        <v>3</v>
      </c>
      <c r="G229" s="2" t="s">
        <v>255</v>
      </c>
      <c r="H229" s="2">
        <v>8.5</v>
      </c>
      <c r="I229" s="2">
        <v>3.4</v>
      </c>
      <c r="J229" s="30">
        <f t="shared" si="5"/>
        <v>21.708349999999999</v>
      </c>
      <c r="K229" s="31">
        <f t="shared" si="6"/>
        <v>21.950524999999999</v>
      </c>
      <c r="N229" s="44" t="s">
        <v>291</v>
      </c>
      <c r="O229" s="32" t="s">
        <v>254</v>
      </c>
    </row>
    <row r="230" spans="1:15" x14ac:dyDescent="0.25">
      <c r="A230" s="2" t="s">
        <v>248</v>
      </c>
      <c r="B230" s="8">
        <v>2002</v>
      </c>
      <c r="C230" s="2" t="s">
        <v>249</v>
      </c>
      <c r="D230" s="2" t="s">
        <v>250</v>
      </c>
      <c r="E230" s="2" t="s">
        <v>251</v>
      </c>
      <c r="F230" s="2">
        <v>3</v>
      </c>
      <c r="G230" s="2" t="s">
        <v>255</v>
      </c>
      <c r="H230" s="2">
        <v>8.5</v>
      </c>
      <c r="I230" s="2">
        <v>3</v>
      </c>
      <c r="J230" s="30">
        <f t="shared" si="5"/>
        <v>21.708349999999999</v>
      </c>
      <c r="K230" s="31">
        <f t="shared" si="6"/>
        <v>21.950524999999999</v>
      </c>
      <c r="N230" s="44" t="s">
        <v>291</v>
      </c>
      <c r="O230" s="32" t="s">
        <v>254</v>
      </c>
    </row>
    <row r="231" spans="1:15" x14ac:dyDescent="0.25">
      <c r="A231" s="2" t="s">
        <v>248</v>
      </c>
      <c r="B231" s="8">
        <v>2002</v>
      </c>
      <c r="C231" s="2" t="s">
        <v>249</v>
      </c>
      <c r="D231" s="2" t="s">
        <v>250</v>
      </c>
      <c r="E231" s="2" t="s">
        <v>251</v>
      </c>
      <c r="F231" s="2">
        <v>3</v>
      </c>
      <c r="G231" s="2" t="s">
        <v>255</v>
      </c>
      <c r="H231" s="2">
        <v>8.5</v>
      </c>
      <c r="I231" s="2">
        <v>3.8</v>
      </c>
      <c r="J231" s="30">
        <f t="shared" si="5"/>
        <v>21.708349999999999</v>
      </c>
      <c r="K231" s="31">
        <f t="shared" si="6"/>
        <v>21.950524999999999</v>
      </c>
      <c r="N231" s="44" t="s">
        <v>291</v>
      </c>
      <c r="O231" s="32" t="s">
        <v>254</v>
      </c>
    </row>
    <row r="232" spans="1:15" x14ac:dyDescent="0.25">
      <c r="A232" s="2" t="s">
        <v>248</v>
      </c>
      <c r="B232" s="8">
        <v>2002</v>
      </c>
      <c r="C232" s="2" t="s">
        <v>249</v>
      </c>
      <c r="D232" s="2" t="s">
        <v>250</v>
      </c>
      <c r="E232" s="2" t="s">
        <v>251</v>
      </c>
      <c r="F232" s="2">
        <v>3</v>
      </c>
      <c r="G232" s="2" t="s">
        <v>255</v>
      </c>
      <c r="H232" s="2">
        <v>8.6999999999999993</v>
      </c>
      <c r="I232" s="2">
        <v>3.5</v>
      </c>
      <c r="J232" s="30">
        <f t="shared" si="5"/>
        <v>22.268413999999996</v>
      </c>
      <c r="K232" s="31">
        <f t="shared" si="6"/>
        <v>22.552456999999997</v>
      </c>
      <c r="N232" s="44" t="s">
        <v>291</v>
      </c>
      <c r="O232" s="32" t="s">
        <v>254</v>
      </c>
    </row>
    <row r="233" spans="1:15" x14ac:dyDescent="0.25">
      <c r="A233" s="2" t="s">
        <v>260</v>
      </c>
      <c r="B233" s="8">
        <v>2003</v>
      </c>
      <c r="C233" s="2" t="s">
        <v>249</v>
      </c>
      <c r="D233" s="2" t="s">
        <v>250</v>
      </c>
      <c r="E233" s="2" t="s">
        <v>251</v>
      </c>
      <c r="F233" s="2">
        <v>3</v>
      </c>
      <c r="G233" s="2" t="s">
        <v>255</v>
      </c>
      <c r="H233" s="2">
        <v>8.6999999999999993</v>
      </c>
      <c r="I233" s="2">
        <v>3</v>
      </c>
      <c r="J233" s="30">
        <f t="shared" si="5"/>
        <v>22.268413999999996</v>
      </c>
      <c r="K233" s="31">
        <f t="shared" si="6"/>
        <v>22.552456999999997</v>
      </c>
      <c r="N233" s="44" t="s">
        <v>291</v>
      </c>
      <c r="O233" s="32" t="s">
        <v>254</v>
      </c>
    </row>
    <row r="234" spans="1:15" x14ac:dyDescent="0.25">
      <c r="A234" s="2" t="s">
        <v>248</v>
      </c>
      <c r="B234" s="8">
        <v>2002</v>
      </c>
      <c r="C234" s="2" t="s">
        <v>249</v>
      </c>
      <c r="D234" s="2" t="s">
        <v>250</v>
      </c>
      <c r="E234" s="2" t="s">
        <v>251</v>
      </c>
      <c r="F234" s="2">
        <v>3</v>
      </c>
      <c r="G234" s="2" t="s">
        <v>252</v>
      </c>
      <c r="H234" s="2">
        <v>8.8000000000000007</v>
      </c>
      <c r="I234" s="2">
        <v>3.1</v>
      </c>
      <c r="J234" s="30">
        <f t="shared" si="5"/>
        <v>22.550083999999998</v>
      </c>
      <c r="K234" s="31">
        <f t="shared" si="6"/>
        <v>22.857392000000004</v>
      </c>
      <c r="N234" s="44" t="s">
        <v>291</v>
      </c>
      <c r="O234" s="32" t="s">
        <v>254</v>
      </c>
    </row>
    <row r="235" spans="1:15" x14ac:dyDescent="0.25">
      <c r="A235" s="2" t="s">
        <v>248</v>
      </c>
      <c r="B235" s="8">
        <v>2002</v>
      </c>
      <c r="C235" s="2" t="s">
        <v>249</v>
      </c>
      <c r="D235" s="2" t="s">
        <v>250</v>
      </c>
      <c r="E235" s="2" t="s">
        <v>251</v>
      </c>
      <c r="F235" s="2">
        <v>3</v>
      </c>
      <c r="G235" s="2" t="s">
        <v>252</v>
      </c>
      <c r="H235" s="2">
        <v>8.9</v>
      </c>
      <c r="I235" s="2">
        <v>3.2</v>
      </c>
      <c r="J235" s="30">
        <f t="shared" si="5"/>
        <v>22.832845999999996</v>
      </c>
      <c r="K235" s="31">
        <f t="shared" si="6"/>
        <v>23.164973000000003</v>
      </c>
      <c r="N235" s="44" t="s">
        <v>291</v>
      </c>
      <c r="O235" s="32" t="s">
        <v>254</v>
      </c>
    </row>
    <row r="236" spans="1:15" x14ac:dyDescent="0.25">
      <c r="A236" s="2" t="s">
        <v>260</v>
      </c>
      <c r="B236" s="8">
        <v>2003</v>
      </c>
      <c r="C236" s="2" t="s">
        <v>249</v>
      </c>
      <c r="D236" s="2" t="s">
        <v>250</v>
      </c>
      <c r="E236" s="2" t="s">
        <v>251</v>
      </c>
      <c r="F236" s="2">
        <v>3</v>
      </c>
      <c r="G236" s="2" t="s">
        <v>252</v>
      </c>
      <c r="H236" s="2">
        <v>8.9</v>
      </c>
      <c r="I236" s="2">
        <v>3.5</v>
      </c>
      <c r="J236" s="30">
        <f t="shared" si="5"/>
        <v>22.832845999999996</v>
      </c>
      <c r="K236" s="31">
        <f t="shared" si="6"/>
        <v>23.164973000000003</v>
      </c>
      <c r="N236" s="44" t="s">
        <v>291</v>
      </c>
      <c r="O236" s="32" t="s">
        <v>254</v>
      </c>
    </row>
    <row r="237" spans="1:15" x14ac:dyDescent="0.25">
      <c r="A237" s="2" t="s">
        <v>262</v>
      </c>
      <c r="B237" s="8">
        <v>2005</v>
      </c>
      <c r="C237" s="2" t="s">
        <v>249</v>
      </c>
      <c r="D237" s="2" t="s">
        <v>250</v>
      </c>
      <c r="E237" s="2" t="s">
        <v>251</v>
      </c>
      <c r="F237" s="2">
        <v>3</v>
      </c>
      <c r="G237" s="2" t="s">
        <v>255</v>
      </c>
      <c r="H237" s="2">
        <v>8.9</v>
      </c>
      <c r="I237" s="2">
        <v>3.5</v>
      </c>
      <c r="J237" s="30">
        <f t="shared" si="5"/>
        <v>22.832845999999996</v>
      </c>
      <c r="K237" s="31">
        <f t="shared" si="6"/>
        <v>23.164973000000003</v>
      </c>
      <c r="N237" s="44" t="s">
        <v>291</v>
      </c>
      <c r="O237" s="32" t="s">
        <v>254</v>
      </c>
    </row>
    <row r="238" spans="1:15" x14ac:dyDescent="0.25">
      <c r="A238" s="2" t="s">
        <v>248</v>
      </c>
      <c r="B238" s="8">
        <v>2002</v>
      </c>
      <c r="C238" s="2" t="s">
        <v>249</v>
      </c>
      <c r="D238" s="2" t="s">
        <v>250</v>
      </c>
      <c r="E238" s="2" t="s">
        <v>251</v>
      </c>
      <c r="F238" s="2">
        <v>3</v>
      </c>
      <c r="G238" s="2" t="s">
        <v>252</v>
      </c>
      <c r="H238" s="2">
        <v>9</v>
      </c>
      <c r="I238" s="2">
        <v>3.9</v>
      </c>
      <c r="J238" s="30">
        <f t="shared" si="5"/>
        <v>23.116699999999998</v>
      </c>
      <c r="K238" s="31">
        <f t="shared" si="6"/>
        <v>23.475200000000001</v>
      </c>
      <c r="N238" s="44" t="s">
        <v>291</v>
      </c>
      <c r="O238" s="32" t="s">
        <v>254</v>
      </c>
    </row>
    <row r="239" spans="1:15" x14ac:dyDescent="0.25">
      <c r="A239" s="2" t="s">
        <v>261</v>
      </c>
      <c r="B239" s="8">
        <v>2003</v>
      </c>
      <c r="C239" s="2" t="s">
        <v>249</v>
      </c>
      <c r="D239" s="2" t="s">
        <v>250</v>
      </c>
      <c r="E239" s="2" t="s">
        <v>251</v>
      </c>
      <c r="F239" s="2">
        <v>3</v>
      </c>
      <c r="G239" s="2" t="s">
        <v>252</v>
      </c>
      <c r="H239" s="2">
        <v>9</v>
      </c>
      <c r="I239" s="2">
        <v>3.6</v>
      </c>
      <c r="J239" s="30">
        <f t="shared" si="5"/>
        <v>23.116699999999998</v>
      </c>
      <c r="K239" s="31">
        <f t="shared" si="6"/>
        <v>23.475200000000001</v>
      </c>
      <c r="N239" s="44" t="s">
        <v>291</v>
      </c>
      <c r="O239" s="32" t="s">
        <v>254</v>
      </c>
    </row>
    <row r="240" spans="1:15" x14ac:dyDescent="0.25">
      <c r="A240" s="27" t="s">
        <v>265</v>
      </c>
      <c r="B240" s="8">
        <v>2009</v>
      </c>
      <c r="C240" s="2" t="s">
        <v>249</v>
      </c>
      <c r="D240" s="2" t="s">
        <v>250</v>
      </c>
      <c r="E240" s="2" t="s">
        <v>251</v>
      </c>
      <c r="F240" s="2">
        <v>3</v>
      </c>
      <c r="G240" s="2" t="s">
        <v>252</v>
      </c>
      <c r="H240" s="2">
        <v>9.1</v>
      </c>
      <c r="J240" s="30">
        <f t="shared" si="5"/>
        <v>23.401645999999996</v>
      </c>
      <c r="K240" s="31">
        <f t="shared" si="6"/>
        <v>23.788072999999997</v>
      </c>
      <c r="N240" s="44" t="s">
        <v>291</v>
      </c>
      <c r="O240" s="32" t="s">
        <v>254</v>
      </c>
    </row>
    <row r="241" spans="1:15" x14ac:dyDescent="0.25">
      <c r="A241" s="2" t="s">
        <v>248</v>
      </c>
      <c r="B241" s="8">
        <v>2002</v>
      </c>
      <c r="C241" s="2" t="s">
        <v>249</v>
      </c>
      <c r="D241" s="2" t="s">
        <v>250</v>
      </c>
      <c r="E241" s="2" t="s">
        <v>251</v>
      </c>
      <c r="F241" s="2">
        <v>3</v>
      </c>
      <c r="G241" s="2" t="s">
        <v>255</v>
      </c>
      <c r="H241" s="2">
        <v>9.1999999999999993</v>
      </c>
      <c r="I241" s="2">
        <v>4.7</v>
      </c>
      <c r="J241" s="30">
        <f t="shared" si="5"/>
        <v>23.687683999999997</v>
      </c>
      <c r="K241" s="31">
        <f t="shared" si="6"/>
        <v>24.103591999999999</v>
      </c>
      <c r="N241" s="44" t="s">
        <v>291</v>
      </c>
      <c r="O241" s="32" t="s">
        <v>254</v>
      </c>
    </row>
    <row r="242" spans="1:15" x14ac:dyDescent="0.25">
      <c r="A242" s="27" t="s">
        <v>265</v>
      </c>
      <c r="B242" s="8">
        <v>2009</v>
      </c>
      <c r="C242" s="2" t="s">
        <v>249</v>
      </c>
      <c r="D242" s="2" t="s">
        <v>250</v>
      </c>
      <c r="E242" s="2" t="s">
        <v>251</v>
      </c>
      <c r="F242" s="2">
        <v>3</v>
      </c>
      <c r="G242" s="2" t="s">
        <v>255</v>
      </c>
      <c r="H242" s="2">
        <v>9.1999999999999993</v>
      </c>
      <c r="J242" s="30">
        <f t="shared" si="5"/>
        <v>23.687683999999997</v>
      </c>
      <c r="K242" s="31">
        <f t="shared" si="6"/>
        <v>24.103591999999999</v>
      </c>
      <c r="N242" s="44" t="s">
        <v>291</v>
      </c>
      <c r="O242" s="32" t="s">
        <v>254</v>
      </c>
    </row>
    <row r="243" spans="1:15" x14ac:dyDescent="0.25">
      <c r="A243" s="2" t="s">
        <v>260</v>
      </c>
      <c r="B243" s="8">
        <v>2003</v>
      </c>
      <c r="C243" s="2" t="s">
        <v>249</v>
      </c>
      <c r="D243" s="2" t="s">
        <v>250</v>
      </c>
      <c r="E243" s="2" t="s">
        <v>251</v>
      </c>
      <c r="F243" s="2">
        <v>3</v>
      </c>
      <c r="G243" s="2" t="s">
        <v>255</v>
      </c>
      <c r="H243" s="2">
        <v>9.3000000000000007</v>
      </c>
      <c r="I243" s="2">
        <v>4</v>
      </c>
      <c r="J243" s="30">
        <f t="shared" si="5"/>
        <v>23.974814000000002</v>
      </c>
      <c r="K243" s="31">
        <f t="shared" si="6"/>
        <v>24.421757000000003</v>
      </c>
      <c r="N243" s="44" t="s">
        <v>291</v>
      </c>
      <c r="O243" s="32" t="s">
        <v>254</v>
      </c>
    </row>
    <row r="244" spans="1:15" x14ac:dyDescent="0.25">
      <c r="A244" s="2" t="s">
        <v>262</v>
      </c>
      <c r="B244" s="8">
        <v>2005</v>
      </c>
      <c r="C244" s="2" t="s">
        <v>249</v>
      </c>
      <c r="D244" s="2" t="s">
        <v>250</v>
      </c>
      <c r="E244" s="2" t="s">
        <v>251</v>
      </c>
      <c r="F244" s="2">
        <v>3</v>
      </c>
      <c r="G244" s="2" t="s">
        <v>255</v>
      </c>
      <c r="H244" s="2">
        <v>9.3000000000000007</v>
      </c>
      <c r="I244" s="2">
        <v>3.2</v>
      </c>
      <c r="J244" s="30">
        <f t="shared" si="5"/>
        <v>23.974814000000002</v>
      </c>
      <c r="K244" s="31">
        <f t="shared" si="6"/>
        <v>24.421757000000003</v>
      </c>
      <c r="N244" s="44" t="s">
        <v>291</v>
      </c>
      <c r="O244" s="32" t="s">
        <v>254</v>
      </c>
    </row>
    <row r="245" spans="1:15" x14ac:dyDescent="0.25">
      <c r="A245" s="2" t="s">
        <v>248</v>
      </c>
      <c r="B245" s="8">
        <v>2002</v>
      </c>
      <c r="C245" s="2" t="s">
        <v>249</v>
      </c>
      <c r="D245" s="2" t="s">
        <v>250</v>
      </c>
      <c r="E245" s="2" t="s">
        <v>251</v>
      </c>
      <c r="F245" s="2">
        <v>3</v>
      </c>
      <c r="G245" s="2" t="s">
        <v>255</v>
      </c>
      <c r="H245" s="2">
        <v>9.5</v>
      </c>
      <c r="I245" s="2">
        <v>3.8</v>
      </c>
      <c r="J245" s="30">
        <f t="shared" si="5"/>
        <v>24.552349999999997</v>
      </c>
      <c r="K245" s="31">
        <f t="shared" si="6"/>
        <v>25.066025</v>
      </c>
      <c r="N245" s="44" t="s">
        <v>291</v>
      </c>
      <c r="O245" s="32" t="s">
        <v>254</v>
      </c>
    </row>
    <row r="246" spans="1:15" x14ac:dyDescent="0.25">
      <c r="A246" s="2" t="s">
        <v>248</v>
      </c>
      <c r="B246" s="8">
        <v>2002</v>
      </c>
      <c r="C246" s="2" t="s">
        <v>249</v>
      </c>
      <c r="D246" s="2" t="s">
        <v>250</v>
      </c>
      <c r="E246" s="2" t="s">
        <v>251</v>
      </c>
      <c r="F246" s="2">
        <v>3</v>
      </c>
      <c r="G246" s="2" t="s">
        <v>252</v>
      </c>
      <c r="H246" s="2">
        <v>9.8000000000000007</v>
      </c>
      <c r="I246" s="2">
        <v>4.3</v>
      </c>
      <c r="J246" s="30">
        <f t="shared" si="5"/>
        <v>25.426843999999999</v>
      </c>
      <c r="K246" s="31">
        <f t="shared" si="6"/>
        <v>26.052272000000002</v>
      </c>
      <c r="N246" s="44" t="s">
        <v>291</v>
      </c>
      <c r="O246" s="32" t="s">
        <v>254</v>
      </c>
    </row>
    <row r="247" spans="1:15" x14ac:dyDescent="0.25">
      <c r="A247" s="2" t="s">
        <v>248</v>
      </c>
      <c r="B247" s="8">
        <v>2002</v>
      </c>
      <c r="C247" s="2" t="s">
        <v>249</v>
      </c>
      <c r="D247" s="2" t="s">
        <v>250</v>
      </c>
      <c r="E247" s="2" t="s">
        <v>251</v>
      </c>
      <c r="F247" s="2">
        <v>3</v>
      </c>
      <c r="G247" s="2" t="s">
        <v>252</v>
      </c>
      <c r="H247" s="2">
        <v>9.8000000000000007</v>
      </c>
      <c r="I247" s="2">
        <v>4.2</v>
      </c>
      <c r="J247" s="30">
        <f t="shared" si="5"/>
        <v>25.426843999999999</v>
      </c>
      <c r="K247" s="31">
        <f t="shared" si="6"/>
        <v>26.052272000000002</v>
      </c>
      <c r="N247" s="44" t="s">
        <v>291</v>
      </c>
      <c r="O247" s="32" t="s">
        <v>254</v>
      </c>
    </row>
    <row r="248" spans="1:15" x14ac:dyDescent="0.25">
      <c r="A248" s="2" t="s">
        <v>260</v>
      </c>
      <c r="B248" s="8">
        <v>2003</v>
      </c>
      <c r="C248" s="2" t="s">
        <v>249</v>
      </c>
      <c r="D248" s="2" t="s">
        <v>250</v>
      </c>
      <c r="E248" s="2" t="s">
        <v>251</v>
      </c>
      <c r="F248" s="2">
        <v>3</v>
      </c>
      <c r="G248" s="2" t="s">
        <v>252</v>
      </c>
      <c r="H248" s="2">
        <v>9.8000000000000007</v>
      </c>
      <c r="I248" s="2">
        <v>4.7</v>
      </c>
      <c r="J248" s="30">
        <f t="shared" si="5"/>
        <v>25.426843999999999</v>
      </c>
      <c r="K248" s="31">
        <f t="shared" si="6"/>
        <v>26.052272000000002</v>
      </c>
      <c r="N248" s="44" t="s">
        <v>291</v>
      </c>
      <c r="O248" s="32" t="s">
        <v>254</v>
      </c>
    </row>
    <row r="249" spans="1:15" x14ac:dyDescent="0.25">
      <c r="A249" s="2" t="s">
        <v>260</v>
      </c>
      <c r="B249" s="8">
        <v>2003</v>
      </c>
      <c r="C249" s="2" t="s">
        <v>249</v>
      </c>
      <c r="D249" s="2" t="s">
        <v>250</v>
      </c>
      <c r="E249" s="2" t="s">
        <v>251</v>
      </c>
      <c r="F249" s="2">
        <v>3</v>
      </c>
      <c r="G249" s="2" t="s">
        <v>255</v>
      </c>
      <c r="H249" s="2">
        <v>9.9</v>
      </c>
      <c r="I249" s="2">
        <v>3.9</v>
      </c>
      <c r="J249" s="30">
        <f t="shared" si="5"/>
        <v>25.720525999999996</v>
      </c>
      <c r="K249" s="31">
        <f t="shared" si="6"/>
        <v>26.386313000000001</v>
      </c>
      <c r="N249" s="44" t="s">
        <v>291</v>
      </c>
      <c r="O249" s="32" t="s">
        <v>254</v>
      </c>
    </row>
    <row r="250" spans="1:15" x14ac:dyDescent="0.25">
      <c r="A250" s="2" t="s">
        <v>248</v>
      </c>
      <c r="B250" s="8">
        <v>2002</v>
      </c>
      <c r="C250" s="2" t="s">
        <v>249</v>
      </c>
      <c r="D250" s="2" t="s">
        <v>250</v>
      </c>
      <c r="E250" s="2" t="s">
        <v>251</v>
      </c>
      <c r="F250" s="2">
        <v>3</v>
      </c>
      <c r="G250" s="2" t="s">
        <v>252</v>
      </c>
      <c r="H250" s="2">
        <v>10.199999999999999</v>
      </c>
      <c r="I250" s="2">
        <v>3.8</v>
      </c>
      <c r="J250" s="30">
        <f t="shared" si="5"/>
        <v>26.608123999999997</v>
      </c>
      <c r="K250" s="31">
        <f t="shared" si="6"/>
        <v>27.404311999999997</v>
      </c>
      <c r="N250" s="44" t="s">
        <v>291</v>
      </c>
      <c r="O250" s="32" t="s">
        <v>254</v>
      </c>
    </row>
    <row r="251" spans="1:15" x14ac:dyDescent="0.25">
      <c r="A251" s="2" t="s">
        <v>248</v>
      </c>
      <c r="B251" s="8">
        <v>2002</v>
      </c>
      <c r="C251" s="2" t="s">
        <v>249</v>
      </c>
      <c r="D251" s="2" t="s">
        <v>250</v>
      </c>
      <c r="E251" s="2" t="s">
        <v>251</v>
      </c>
      <c r="F251" s="2">
        <v>3</v>
      </c>
      <c r="G251" s="2" t="s">
        <v>255</v>
      </c>
      <c r="H251" s="2">
        <v>10.199999999999999</v>
      </c>
      <c r="I251" s="2">
        <v>4.5</v>
      </c>
      <c r="J251" s="30">
        <f t="shared" si="5"/>
        <v>26.608123999999997</v>
      </c>
      <c r="K251" s="31">
        <f t="shared" si="6"/>
        <v>27.404311999999997</v>
      </c>
      <c r="N251" s="44" t="s">
        <v>291</v>
      </c>
      <c r="O251" s="32" t="s">
        <v>254</v>
      </c>
    </row>
    <row r="252" spans="1:15" x14ac:dyDescent="0.25">
      <c r="A252" s="2" t="s">
        <v>260</v>
      </c>
      <c r="B252" s="8">
        <v>2003</v>
      </c>
      <c r="C252" s="2" t="s">
        <v>249</v>
      </c>
      <c r="D252" s="2" t="s">
        <v>250</v>
      </c>
      <c r="E252" s="2" t="s">
        <v>251</v>
      </c>
      <c r="F252" s="2">
        <v>3</v>
      </c>
      <c r="G252" s="2" t="s">
        <v>252</v>
      </c>
      <c r="H252" s="2">
        <v>10.199999999999999</v>
      </c>
      <c r="I252" s="2">
        <v>4.5999999999999996</v>
      </c>
      <c r="J252" s="30">
        <f t="shared" si="5"/>
        <v>26.608123999999997</v>
      </c>
      <c r="K252" s="31">
        <f t="shared" si="6"/>
        <v>27.404311999999997</v>
      </c>
      <c r="N252" s="44" t="s">
        <v>291</v>
      </c>
      <c r="O252" s="32" t="s">
        <v>254</v>
      </c>
    </row>
    <row r="253" spans="1:15" x14ac:dyDescent="0.25">
      <c r="A253" s="2" t="s">
        <v>248</v>
      </c>
      <c r="B253" s="8">
        <v>2002</v>
      </c>
      <c r="C253" s="2" t="s">
        <v>249</v>
      </c>
      <c r="D253" s="2" t="s">
        <v>250</v>
      </c>
      <c r="E253" s="2" t="s">
        <v>251</v>
      </c>
      <c r="F253" s="2">
        <v>3</v>
      </c>
      <c r="G253" s="2" t="s">
        <v>255</v>
      </c>
      <c r="H253" s="2">
        <v>10.3</v>
      </c>
      <c r="I253" s="2">
        <v>4.7</v>
      </c>
      <c r="J253" s="30">
        <f t="shared" si="5"/>
        <v>26.906174</v>
      </c>
      <c r="K253" s="31">
        <f t="shared" si="6"/>
        <v>27.748937000000002</v>
      </c>
      <c r="N253" s="44" t="s">
        <v>291</v>
      </c>
      <c r="O253" s="32" t="s">
        <v>254</v>
      </c>
    </row>
    <row r="254" spans="1:15" x14ac:dyDescent="0.25">
      <c r="A254" s="2" t="s">
        <v>260</v>
      </c>
      <c r="B254" s="8">
        <v>2003</v>
      </c>
      <c r="C254" s="2" t="s">
        <v>249</v>
      </c>
      <c r="D254" s="2" t="s">
        <v>250</v>
      </c>
      <c r="E254" s="2" t="s">
        <v>251</v>
      </c>
      <c r="F254" s="2">
        <v>3</v>
      </c>
      <c r="G254" s="2" t="s">
        <v>255</v>
      </c>
      <c r="H254" s="2">
        <v>10.4</v>
      </c>
      <c r="I254" s="2">
        <v>4.7</v>
      </c>
      <c r="J254" s="30">
        <f t="shared" si="5"/>
        <v>27.205316</v>
      </c>
      <c r="K254" s="31">
        <f t="shared" si="6"/>
        <v>28.096208000000004</v>
      </c>
      <c r="N254" s="44" t="s">
        <v>291</v>
      </c>
      <c r="O254" s="32" t="s">
        <v>254</v>
      </c>
    </row>
    <row r="255" spans="1:15" x14ac:dyDescent="0.25">
      <c r="A255" s="2" t="s">
        <v>260</v>
      </c>
      <c r="B255" s="8">
        <v>2003</v>
      </c>
      <c r="C255" s="2" t="s">
        <v>249</v>
      </c>
      <c r="D255" s="2" t="s">
        <v>250</v>
      </c>
      <c r="E255" s="2" t="s">
        <v>251</v>
      </c>
      <c r="F255" s="2">
        <v>3</v>
      </c>
      <c r="G255" s="2" t="s">
        <v>252</v>
      </c>
      <c r="H255" s="2">
        <v>10.4</v>
      </c>
      <c r="I255" s="2">
        <v>4.5</v>
      </c>
      <c r="J255" s="30">
        <f t="shared" si="5"/>
        <v>27.205316</v>
      </c>
      <c r="K255" s="31">
        <f t="shared" si="6"/>
        <v>28.096208000000004</v>
      </c>
      <c r="N255" s="44" t="s">
        <v>291</v>
      </c>
      <c r="O255" s="32" t="s">
        <v>254</v>
      </c>
    </row>
    <row r="256" spans="1:15" x14ac:dyDescent="0.25">
      <c r="A256" s="2" t="s">
        <v>261</v>
      </c>
      <c r="B256" s="8">
        <v>2003</v>
      </c>
      <c r="C256" s="2" t="s">
        <v>249</v>
      </c>
      <c r="D256" s="2" t="s">
        <v>250</v>
      </c>
      <c r="E256" s="2" t="s">
        <v>251</v>
      </c>
      <c r="F256" s="2">
        <v>3</v>
      </c>
      <c r="G256" s="2" t="s">
        <v>255</v>
      </c>
      <c r="H256" s="2">
        <v>10.4</v>
      </c>
      <c r="I256" s="2">
        <v>3.9</v>
      </c>
      <c r="J256" s="30">
        <f t="shared" si="5"/>
        <v>27.205316</v>
      </c>
      <c r="K256" s="31">
        <f t="shared" si="6"/>
        <v>28.096208000000004</v>
      </c>
      <c r="N256" s="44" t="s">
        <v>291</v>
      </c>
      <c r="O256" s="32" t="s">
        <v>254</v>
      </c>
    </row>
    <row r="257" spans="1:15" x14ac:dyDescent="0.25">
      <c r="A257" s="2" t="s">
        <v>248</v>
      </c>
      <c r="B257" s="8">
        <v>2002</v>
      </c>
      <c r="C257" s="2" t="s">
        <v>249</v>
      </c>
      <c r="D257" s="2" t="s">
        <v>250</v>
      </c>
      <c r="E257" s="2" t="s">
        <v>251</v>
      </c>
      <c r="F257" s="2">
        <v>3</v>
      </c>
      <c r="G257" s="2" t="s">
        <v>255</v>
      </c>
      <c r="H257" s="2">
        <v>10.6</v>
      </c>
      <c r="I257" s="2">
        <v>4.9000000000000004</v>
      </c>
      <c r="J257" s="30">
        <f t="shared" si="5"/>
        <v>27.806875999999999</v>
      </c>
      <c r="K257" s="31">
        <f t="shared" si="6"/>
        <v>28.798687999999999</v>
      </c>
      <c r="N257" s="44" t="s">
        <v>291</v>
      </c>
      <c r="O257" s="32" t="s">
        <v>254</v>
      </c>
    </row>
    <row r="258" spans="1:15" x14ac:dyDescent="0.25">
      <c r="A258" s="2" t="s">
        <v>248</v>
      </c>
      <c r="B258" s="8">
        <v>2002</v>
      </c>
      <c r="C258" s="2" t="s">
        <v>249</v>
      </c>
      <c r="D258" s="2" t="s">
        <v>250</v>
      </c>
      <c r="E258" s="2" t="s">
        <v>251</v>
      </c>
      <c r="F258" s="2">
        <v>3</v>
      </c>
      <c r="G258" s="2" t="s">
        <v>255</v>
      </c>
      <c r="H258" s="2">
        <v>10.7</v>
      </c>
      <c r="I258" s="2">
        <v>5</v>
      </c>
      <c r="J258" s="30">
        <f t="shared" si="5"/>
        <v>28.109293999999998</v>
      </c>
      <c r="K258" s="31">
        <f t="shared" si="6"/>
        <v>29.153896999999997</v>
      </c>
      <c r="N258" s="44" t="s">
        <v>291</v>
      </c>
      <c r="O258" s="32" t="s">
        <v>254</v>
      </c>
    </row>
    <row r="259" spans="1:15" x14ac:dyDescent="0.25">
      <c r="A259" s="2" t="s">
        <v>248</v>
      </c>
      <c r="B259" s="8">
        <v>2002</v>
      </c>
      <c r="C259" s="2" t="s">
        <v>249</v>
      </c>
      <c r="D259" s="2" t="s">
        <v>250</v>
      </c>
      <c r="E259" s="2" t="s">
        <v>251</v>
      </c>
      <c r="F259" s="2">
        <v>3</v>
      </c>
      <c r="G259" s="2" t="s">
        <v>255</v>
      </c>
      <c r="H259" s="2">
        <v>10.8</v>
      </c>
      <c r="I259" s="2">
        <v>4.8</v>
      </c>
      <c r="J259" s="30">
        <f t="shared" ref="J259:J322" si="7" xml:space="preserve"> (19.433 + (18.612*H259) + (0.546*(H259^2)))/10</f>
        <v>28.412804000000001</v>
      </c>
      <c r="K259" s="31">
        <f t="shared" si="6"/>
        <v>29.511752000000001</v>
      </c>
      <c r="N259" s="44" t="s">
        <v>291</v>
      </c>
      <c r="O259" s="32" t="s">
        <v>254</v>
      </c>
    </row>
    <row r="260" spans="1:15" x14ac:dyDescent="0.25">
      <c r="A260" s="2" t="s">
        <v>248</v>
      </c>
      <c r="B260" s="8">
        <v>2002</v>
      </c>
      <c r="C260" s="2" t="s">
        <v>249</v>
      </c>
      <c r="D260" s="2" t="s">
        <v>250</v>
      </c>
      <c r="E260" s="2" t="s">
        <v>251</v>
      </c>
      <c r="F260" s="2">
        <v>3</v>
      </c>
      <c r="G260" s="2" t="s">
        <v>252</v>
      </c>
      <c r="H260" s="2">
        <v>10.8</v>
      </c>
      <c r="I260" s="2">
        <v>4.8</v>
      </c>
      <c r="J260" s="30">
        <f t="shared" si="7"/>
        <v>28.412804000000001</v>
      </c>
      <c r="K260" s="31">
        <f t="shared" si="6"/>
        <v>29.511752000000001</v>
      </c>
      <c r="N260" s="44" t="s">
        <v>291</v>
      </c>
      <c r="O260" s="32" t="s">
        <v>254</v>
      </c>
    </row>
    <row r="261" spans="1:15" x14ac:dyDescent="0.25">
      <c r="A261" s="2" t="s">
        <v>262</v>
      </c>
      <c r="B261" s="8">
        <v>2005</v>
      </c>
      <c r="C261" s="2" t="s">
        <v>249</v>
      </c>
      <c r="D261" s="2" t="s">
        <v>250</v>
      </c>
      <c r="E261" s="2" t="s">
        <v>251</v>
      </c>
      <c r="F261" s="2">
        <v>3</v>
      </c>
      <c r="G261" s="2" t="s">
        <v>252</v>
      </c>
      <c r="H261" s="2">
        <v>10.8</v>
      </c>
      <c r="I261" s="2">
        <v>5.2</v>
      </c>
      <c r="J261" s="30">
        <f t="shared" si="7"/>
        <v>28.412804000000001</v>
      </c>
      <c r="K261" s="31">
        <f t="shared" si="6"/>
        <v>29.511752000000001</v>
      </c>
      <c r="N261" s="44" t="s">
        <v>291</v>
      </c>
      <c r="O261" s="32" t="s">
        <v>254</v>
      </c>
    </row>
    <row r="262" spans="1:15" x14ac:dyDescent="0.25">
      <c r="A262" s="2" t="s">
        <v>248</v>
      </c>
      <c r="B262" s="8">
        <v>2002</v>
      </c>
      <c r="C262" s="2" t="s">
        <v>249</v>
      </c>
      <c r="D262" s="2" t="s">
        <v>250</v>
      </c>
      <c r="E262" s="2" t="s">
        <v>251</v>
      </c>
      <c r="F262" s="2">
        <v>3</v>
      </c>
      <c r="G262" s="2" t="s">
        <v>252</v>
      </c>
      <c r="H262" s="2">
        <v>10.9</v>
      </c>
      <c r="I262" s="2">
        <v>4.8</v>
      </c>
      <c r="J262" s="30">
        <f t="shared" si="7"/>
        <v>28.717405999999993</v>
      </c>
      <c r="K262" s="31">
        <f t="shared" si="6"/>
        <v>29.872253000000001</v>
      </c>
      <c r="N262" s="44" t="s">
        <v>291</v>
      </c>
      <c r="O262" s="32" t="s">
        <v>254</v>
      </c>
    </row>
    <row r="263" spans="1:15" x14ac:dyDescent="0.25">
      <c r="A263" s="2" t="s">
        <v>248</v>
      </c>
      <c r="B263" s="8">
        <v>2002</v>
      </c>
      <c r="C263" s="2" t="s">
        <v>249</v>
      </c>
      <c r="D263" s="2" t="s">
        <v>250</v>
      </c>
      <c r="E263" s="2" t="s">
        <v>251</v>
      </c>
      <c r="F263" s="2">
        <v>3</v>
      </c>
      <c r="G263" s="2" t="s">
        <v>252</v>
      </c>
      <c r="H263" s="2">
        <v>11</v>
      </c>
      <c r="I263" s="2">
        <v>4.3</v>
      </c>
      <c r="J263" s="30">
        <f t="shared" si="7"/>
        <v>29.023099999999999</v>
      </c>
      <c r="K263" s="31">
        <f t="shared" si="6"/>
        <v>30.235399999999998</v>
      </c>
      <c r="N263" s="44" t="s">
        <v>291</v>
      </c>
      <c r="O263" s="32" t="s">
        <v>254</v>
      </c>
    </row>
    <row r="264" spans="1:15" x14ac:dyDescent="0.25">
      <c r="A264" s="2" t="s">
        <v>248</v>
      </c>
      <c r="B264" s="8">
        <v>2002</v>
      </c>
      <c r="C264" s="2" t="s">
        <v>249</v>
      </c>
      <c r="D264" s="2" t="s">
        <v>250</v>
      </c>
      <c r="E264" s="2" t="s">
        <v>251</v>
      </c>
      <c r="F264" s="2">
        <v>3</v>
      </c>
      <c r="G264" s="2" t="s">
        <v>252</v>
      </c>
      <c r="H264" s="2">
        <v>11</v>
      </c>
      <c r="I264" s="2">
        <v>4.9000000000000004</v>
      </c>
      <c r="J264" s="30">
        <f t="shared" si="7"/>
        <v>29.023099999999999</v>
      </c>
      <c r="K264" s="31">
        <f t="shared" si="6"/>
        <v>30.235399999999998</v>
      </c>
      <c r="N264" s="44" t="s">
        <v>291</v>
      </c>
      <c r="O264" s="32" t="s">
        <v>254</v>
      </c>
    </row>
    <row r="265" spans="1:15" x14ac:dyDescent="0.25">
      <c r="A265" s="2" t="s">
        <v>248</v>
      </c>
      <c r="B265" s="8">
        <v>2002</v>
      </c>
      <c r="C265" s="2" t="s">
        <v>249</v>
      </c>
      <c r="D265" s="2" t="s">
        <v>250</v>
      </c>
      <c r="E265" s="2" t="s">
        <v>251</v>
      </c>
      <c r="F265" s="2">
        <v>3</v>
      </c>
      <c r="G265" s="2" t="s">
        <v>252</v>
      </c>
      <c r="H265" s="2">
        <v>11</v>
      </c>
      <c r="I265" s="2">
        <v>4.2</v>
      </c>
      <c r="J265" s="30">
        <f t="shared" si="7"/>
        <v>29.023099999999999</v>
      </c>
      <c r="K265" s="31">
        <f t="shared" si="6"/>
        <v>30.235399999999998</v>
      </c>
      <c r="N265" s="44" t="s">
        <v>291</v>
      </c>
      <c r="O265" s="32" t="s">
        <v>254</v>
      </c>
    </row>
    <row r="266" spans="1:15" x14ac:dyDescent="0.25">
      <c r="A266" s="2" t="s">
        <v>260</v>
      </c>
      <c r="B266" s="8">
        <v>2003</v>
      </c>
      <c r="C266" s="2" t="s">
        <v>249</v>
      </c>
      <c r="D266" s="2" t="s">
        <v>250</v>
      </c>
      <c r="E266" s="2" t="s">
        <v>251</v>
      </c>
      <c r="F266" s="2">
        <v>3</v>
      </c>
      <c r="G266" s="2" t="s">
        <v>252</v>
      </c>
      <c r="H266" s="2">
        <v>11</v>
      </c>
      <c r="I266" s="2">
        <v>4.8</v>
      </c>
      <c r="J266" s="30">
        <f t="shared" si="7"/>
        <v>29.023099999999999</v>
      </c>
      <c r="K266" s="31">
        <f t="shared" ref="K266:K329" si="8">6.152 + (0.7341*H266) + (0.1323*(H266^2))</f>
        <v>30.235399999999998</v>
      </c>
      <c r="N266" s="44" t="s">
        <v>291</v>
      </c>
      <c r="O266" s="32" t="s">
        <v>254</v>
      </c>
    </row>
    <row r="267" spans="1:15" x14ac:dyDescent="0.25">
      <c r="A267" s="2" t="s">
        <v>248</v>
      </c>
      <c r="B267" s="8">
        <v>2002</v>
      </c>
      <c r="C267" s="2" t="s">
        <v>249</v>
      </c>
      <c r="D267" s="2" t="s">
        <v>250</v>
      </c>
      <c r="E267" s="2" t="s">
        <v>251</v>
      </c>
      <c r="F267" s="2">
        <v>3</v>
      </c>
      <c r="G267" s="2" t="s">
        <v>252</v>
      </c>
      <c r="H267" s="2">
        <v>11.1</v>
      </c>
      <c r="I267" s="2">
        <v>4.4000000000000004</v>
      </c>
      <c r="J267" s="30">
        <f t="shared" si="7"/>
        <v>29.329885999999998</v>
      </c>
      <c r="K267" s="31">
        <f t="shared" si="8"/>
        <v>30.601192999999999</v>
      </c>
      <c r="N267" s="44" t="s">
        <v>291</v>
      </c>
      <c r="O267" s="32" t="s">
        <v>254</v>
      </c>
    </row>
    <row r="268" spans="1:15" x14ac:dyDescent="0.25">
      <c r="A268" s="2" t="s">
        <v>248</v>
      </c>
      <c r="B268" s="8">
        <v>2002</v>
      </c>
      <c r="C268" s="2" t="s">
        <v>249</v>
      </c>
      <c r="D268" s="2" t="s">
        <v>250</v>
      </c>
      <c r="E268" s="2" t="s">
        <v>251</v>
      </c>
      <c r="F268" s="2">
        <v>3</v>
      </c>
      <c r="G268" s="2" t="s">
        <v>252</v>
      </c>
      <c r="H268" s="2">
        <v>11.1</v>
      </c>
      <c r="I268" s="2">
        <v>4.8</v>
      </c>
      <c r="J268" s="30">
        <f t="shared" si="7"/>
        <v>29.329885999999998</v>
      </c>
      <c r="K268" s="31">
        <f t="shared" si="8"/>
        <v>30.601192999999999</v>
      </c>
      <c r="N268" s="44" t="s">
        <v>291</v>
      </c>
      <c r="O268" s="32" t="s">
        <v>254</v>
      </c>
    </row>
    <row r="269" spans="1:15" x14ac:dyDescent="0.25">
      <c r="A269" s="2" t="s">
        <v>248</v>
      </c>
      <c r="B269" s="8">
        <v>2002</v>
      </c>
      <c r="C269" s="2" t="s">
        <v>249</v>
      </c>
      <c r="D269" s="2" t="s">
        <v>250</v>
      </c>
      <c r="E269" s="2" t="s">
        <v>251</v>
      </c>
      <c r="F269" s="2">
        <v>3</v>
      </c>
      <c r="G269" s="2" t="s">
        <v>252</v>
      </c>
      <c r="H269" s="2">
        <v>11.2</v>
      </c>
      <c r="I269" s="2">
        <v>4.4000000000000004</v>
      </c>
      <c r="J269" s="30">
        <f t="shared" si="7"/>
        <v>29.637763999999994</v>
      </c>
      <c r="K269" s="31">
        <f t="shared" si="8"/>
        <v>30.969631999999997</v>
      </c>
      <c r="N269" s="44" t="s">
        <v>291</v>
      </c>
      <c r="O269" s="32" t="s">
        <v>254</v>
      </c>
    </row>
    <row r="270" spans="1:15" x14ac:dyDescent="0.25">
      <c r="A270" s="2" t="s">
        <v>248</v>
      </c>
      <c r="B270" s="8">
        <v>2002</v>
      </c>
      <c r="C270" s="2" t="s">
        <v>249</v>
      </c>
      <c r="D270" s="2" t="s">
        <v>250</v>
      </c>
      <c r="E270" s="2" t="s">
        <v>251</v>
      </c>
      <c r="F270" s="2">
        <v>3</v>
      </c>
      <c r="G270" s="2" t="s">
        <v>255</v>
      </c>
      <c r="H270" s="2">
        <v>11.2</v>
      </c>
      <c r="I270" s="2">
        <v>3.9</v>
      </c>
      <c r="J270" s="30">
        <f t="shared" si="7"/>
        <v>29.637763999999994</v>
      </c>
      <c r="K270" s="31">
        <f t="shared" si="8"/>
        <v>30.969631999999997</v>
      </c>
      <c r="N270" s="44" t="s">
        <v>291</v>
      </c>
      <c r="O270" s="32" t="s">
        <v>254</v>
      </c>
    </row>
    <row r="271" spans="1:15" x14ac:dyDescent="0.25">
      <c r="A271" s="2" t="s">
        <v>262</v>
      </c>
      <c r="B271" s="8">
        <v>2005</v>
      </c>
      <c r="C271" s="2" t="s">
        <v>249</v>
      </c>
      <c r="D271" s="2" t="s">
        <v>250</v>
      </c>
      <c r="E271" s="2" t="s">
        <v>251</v>
      </c>
      <c r="F271" s="2">
        <v>3</v>
      </c>
      <c r="G271" s="2" t="s">
        <v>255</v>
      </c>
      <c r="H271" s="2">
        <v>11.2</v>
      </c>
      <c r="I271" s="2">
        <v>5</v>
      </c>
      <c r="J271" s="30">
        <f t="shared" si="7"/>
        <v>29.637763999999994</v>
      </c>
      <c r="K271" s="31">
        <f t="shared" si="8"/>
        <v>30.969631999999997</v>
      </c>
      <c r="N271" s="44" t="s">
        <v>291</v>
      </c>
      <c r="O271" s="32" t="s">
        <v>254</v>
      </c>
    </row>
    <row r="272" spans="1:15" x14ac:dyDescent="0.25">
      <c r="A272" s="2" t="s">
        <v>248</v>
      </c>
      <c r="B272" s="8">
        <v>2002</v>
      </c>
      <c r="C272" s="2" t="s">
        <v>249</v>
      </c>
      <c r="D272" s="2" t="s">
        <v>250</v>
      </c>
      <c r="E272" s="2" t="s">
        <v>251</v>
      </c>
      <c r="F272" s="2">
        <v>3</v>
      </c>
      <c r="G272" s="2" t="s">
        <v>255</v>
      </c>
      <c r="H272" s="2">
        <v>11.3</v>
      </c>
      <c r="I272" s="2">
        <v>4.7</v>
      </c>
      <c r="J272" s="30">
        <f t="shared" si="7"/>
        <v>29.946733999999999</v>
      </c>
      <c r="K272" s="31">
        <f t="shared" si="8"/>
        <v>31.340717000000001</v>
      </c>
      <c r="N272" s="44" t="s">
        <v>291</v>
      </c>
      <c r="O272" s="32" t="s">
        <v>254</v>
      </c>
    </row>
    <row r="273" spans="1:15" x14ac:dyDescent="0.25">
      <c r="A273" s="2" t="s">
        <v>248</v>
      </c>
      <c r="B273" s="8">
        <v>2002</v>
      </c>
      <c r="C273" s="2" t="s">
        <v>249</v>
      </c>
      <c r="D273" s="2" t="s">
        <v>250</v>
      </c>
      <c r="E273" s="2" t="s">
        <v>251</v>
      </c>
      <c r="F273" s="2">
        <v>3</v>
      </c>
      <c r="G273" s="2" t="s">
        <v>255</v>
      </c>
      <c r="H273" s="2">
        <v>11.3</v>
      </c>
      <c r="I273" s="2">
        <v>4.8</v>
      </c>
      <c r="J273" s="30">
        <f t="shared" si="7"/>
        <v>29.946733999999999</v>
      </c>
      <c r="K273" s="31">
        <f t="shared" si="8"/>
        <v>31.340717000000001</v>
      </c>
      <c r="N273" s="44" t="s">
        <v>291</v>
      </c>
      <c r="O273" s="32" t="s">
        <v>254</v>
      </c>
    </row>
    <row r="274" spans="1:15" x14ac:dyDescent="0.25">
      <c r="A274" s="2" t="s">
        <v>262</v>
      </c>
      <c r="B274" s="8">
        <v>2005</v>
      </c>
      <c r="C274" s="2" t="s">
        <v>249</v>
      </c>
      <c r="D274" s="2" t="s">
        <v>250</v>
      </c>
      <c r="E274" s="2" t="s">
        <v>251</v>
      </c>
      <c r="F274" s="2">
        <v>3</v>
      </c>
      <c r="G274" s="2" t="s">
        <v>255</v>
      </c>
      <c r="H274" s="2">
        <v>11.3</v>
      </c>
      <c r="I274" s="2">
        <v>4.3</v>
      </c>
      <c r="J274" s="30">
        <f t="shared" si="7"/>
        <v>29.946733999999999</v>
      </c>
      <c r="K274" s="31">
        <f t="shared" si="8"/>
        <v>31.340717000000001</v>
      </c>
      <c r="N274" s="44" t="s">
        <v>291</v>
      </c>
      <c r="O274" s="32" t="s">
        <v>254</v>
      </c>
    </row>
    <row r="275" spans="1:15" x14ac:dyDescent="0.25">
      <c r="A275" s="2" t="s">
        <v>248</v>
      </c>
      <c r="B275" s="8">
        <v>2002</v>
      </c>
      <c r="C275" s="2" t="s">
        <v>249</v>
      </c>
      <c r="D275" s="2" t="s">
        <v>250</v>
      </c>
      <c r="E275" s="2" t="s">
        <v>251</v>
      </c>
      <c r="F275" s="2">
        <v>3</v>
      </c>
      <c r="G275" s="2" t="s">
        <v>252</v>
      </c>
      <c r="H275" s="2">
        <v>11.4</v>
      </c>
      <c r="I275" s="2">
        <v>5.9</v>
      </c>
      <c r="J275" s="30">
        <f t="shared" si="7"/>
        <v>30.256795999999998</v>
      </c>
      <c r="K275" s="31">
        <f t="shared" si="8"/>
        <v>31.714448000000001</v>
      </c>
      <c r="N275" s="44" t="s">
        <v>291</v>
      </c>
      <c r="O275" s="32" t="s">
        <v>254</v>
      </c>
    </row>
    <row r="276" spans="1:15" x14ac:dyDescent="0.25">
      <c r="A276" s="2" t="s">
        <v>248</v>
      </c>
      <c r="B276" s="8">
        <v>2002</v>
      </c>
      <c r="C276" s="2" t="s">
        <v>249</v>
      </c>
      <c r="D276" s="2" t="s">
        <v>250</v>
      </c>
      <c r="E276" s="2" t="s">
        <v>251</v>
      </c>
      <c r="F276" s="2">
        <v>3</v>
      </c>
      <c r="G276" s="2" t="s">
        <v>252</v>
      </c>
      <c r="H276" s="2">
        <v>11.4</v>
      </c>
      <c r="I276" s="2">
        <v>5.9</v>
      </c>
      <c r="J276" s="30">
        <f t="shared" si="7"/>
        <v>30.256795999999998</v>
      </c>
      <c r="K276" s="31">
        <f t="shared" si="8"/>
        <v>31.714448000000001</v>
      </c>
      <c r="N276" s="44" t="s">
        <v>291</v>
      </c>
      <c r="O276" s="32" t="s">
        <v>254</v>
      </c>
    </row>
    <row r="277" spans="1:15" x14ac:dyDescent="0.25">
      <c r="A277" s="2" t="s">
        <v>261</v>
      </c>
      <c r="B277" s="8">
        <v>2003</v>
      </c>
      <c r="C277" s="2" t="s">
        <v>249</v>
      </c>
      <c r="D277" s="2" t="s">
        <v>250</v>
      </c>
      <c r="E277" s="2" t="s">
        <v>251</v>
      </c>
      <c r="F277" s="2">
        <v>3</v>
      </c>
      <c r="G277" s="2" t="s">
        <v>252</v>
      </c>
      <c r="H277" s="2">
        <v>11.4</v>
      </c>
      <c r="I277" s="2">
        <v>4.9000000000000004</v>
      </c>
      <c r="J277" s="30">
        <f t="shared" si="7"/>
        <v>30.256795999999998</v>
      </c>
      <c r="K277" s="31">
        <f t="shared" si="8"/>
        <v>31.714448000000001</v>
      </c>
      <c r="N277" s="44" t="s">
        <v>291</v>
      </c>
      <c r="O277" s="32" t="s">
        <v>254</v>
      </c>
    </row>
    <row r="278" spans="1:15" x14ac:dyDescent="0.25">
      <c r="A278" s="2" t="s">
        <v>248</v>
      </c>
      <c r="B278" s="8">
        <v>2002</v>
      </c>
      <c r="C278" s="2" t="s">
        <v>249</v>
      </c>
      <c r="D278" s="2" t="s">
        <v>250</v>
      </c>
      <c r="E278" s="2" t="s">
        <v>251</v>
      </c>
      <c r="F278" s="2">
        <v>3</v>
      </c>
      <c r="G278" s="2" t="s">
        <v>255</v>
      </c>
      <c r="H278" s="2">
        <v>11.5</v>
      </c>
      <c r="I278" s="2">
        <v>4.8</v>
      </c>
      <c r="J278" s="30">
        <f t="shared" si="7"/>
        <v>30.567949999999996</v>
      </c>
      <c r="K278" s="31">
        <f t="shared" si="8"/>
        <v>32.090824999999995</v>
      </c>
      <c r="N278" s="44" t="s">
        <v>291</v>
      </c>
      <c r="O278" s="32" t="s">
        <v>254</v>
      </c>
    </row>
    <row r="279" spans="1:15" x14ac:dyDescent="0.25">
      <c r="A279" s="2" t="s">
        <v>262</v>
      </c>
      <c r="B279" s="8">
        <v>2005</v>
      </c>
      <c r="C279" s="2" t="s">
        <v>249</v>
      </c>
      <c r="D279" s="2" t="s">
        <v>250</v>
      </c>
      <c r="E279" s="2" t="s">
        <v>251</v>
      </c>
      <c r="F279" s="2">
        <v>3</v>
      </c>
      <c r="G279" s="2" t="s">
        <v>252</v>
      </c>
      <c r="H279" s="2">
        <v>11.5</v>
      </c>
      <c r="I279" s="2">
        <v>5</v>
      </c>
      <c r="J279" s="30">
        <f t="shared" si="7"/>
        <v>30.567949999999996</v>
      </c>
      <c r="K279" s="31">
        <f t="shared" si="8"/>
        <v>32.090824999999995</v>
      </c>
      <c r="N279" s="44" t="s">
        <v>291</v>
      </c>
      <c r="O279" s="32" t="s">
        <v>254</v>
      </c>
    </row>
    <row r="280" spans="1:15" x14ac:dyDescent="0.25">
      <c r="A280" s="2" t="s">
        <v>248</v>
      </c>
      <c r="B280" s="8">
        <v>2002</v>
      </c>
      <c r="C280" s="2" t="s">
        <v>249</v>
      </c>
      <c r="D280" s="2" t="s">
        <v>250</v>
      </c>
      <c r="E280" s="2" t="s">
        <v>251</v>
      </c>
      <c r="F280" s="2">
        <v>3</v>
      </c>
      <c r="G280" s="2" t="s">
        <v>255</v>
      </c>
      <c r="H280" s="2">
        <v>11.6</v>
      </c>
      <c r="I280" s="2">
        <v>5.2</v>
      </c>
      <c r="J280" s="30">
        <f t="shared" si="7"/>
        <v>30.880196000000002</v>
      </c>
      <c r="K280" s="31">
        <f t="shared" si="8"/>
        <v>32.469847999999999</v>
      </c>
      <c r="N280" s="44" t="s">
        <v>291</v>
      </c>
      <c r="O280" s="32" t="s">
        <v>254</v>
      </c>
    </row>
    <row r="281" spans="1:15" x14ac:dyDescent="0.25">
      <c r="A281" s="2" t="s">
        <v>261</v>
      </c>
      <c r="B281" s="8">
        <v>2003</v>
      </c>
      <c r="C281" s="2" t="s">
        <v>249</v>
      </c>
      <c r="D281" s="2" t="s">
        <v>250</v>
      </c>
      <c r="E281" s="2" t="s">
        <v>251</v>
      </c>
      <c r="F281" s="2">
        <v>3</v>
      </c>
      <c r="G281" s="2" t="s">
        <v>255</v>
      </c>
      <c r="H281" s="2">
        <v>11.6</v>
      </c>
      <c r="I281" s="2">
        <v>4</v>
      </c>
      <c r="J281" s="30">
        <f t="shared" si="7"/>
        <v>30.880196000000002</v>
      </c>
      <c r="K281" s="31">
        <f t="shared" si="8"/>
        <v>32.469847999999999</v>
      </c>
      <c r="N281" s="44" t="s">
        <v>291</v>
      </c>
      <c r="O281" s="32" t="s">
        <v>254</v>
      </c>
    </row>
    <row r="282" spans="1:15" x14ac:dyDescent="0.25">
      <c r="A282" s="2" t="s">
        <v>262</v>
      </c>
      <c r="B282" s="8">
        <v>2005</v>
      </c>
      <c r="C282" s="2" t="s">
        <v>249</v>
      </c>
      <c r="D282" s="2" t="s">
        <v>250</v>
      </c>
      <c r="E282" s="2" t="s">
        <v>251</v>
      </c>
      <c r="F282" s="2">
        <v>3</v>
      </c>
      <c r="G282" s="2" t="s">
        <v>255</v>
      </c>
      <c r="H282" s="2">
        <v>11.6</v>
      </c>
      <c r="I282" s="2">
        <v>4.8</v>
      </c>
      <c r="J282" s="30">
        <f t="shared" si="7"/>
        <v>30.880196000000002</v>
      </c>
      <c r="K282" s="31">
        <f t="shared" si="8"/>
        <v>32.469847999999999</v>
      </c>
      <c r="N282" s="44" t="s">
        <v>291</v>
      </c>
      <c r="O282" s="32" t="s">
        <v>254</v>
      </c>
    </row>
    <row r="283" spans="1:15" x14ac:dyDescent="0.25">
      <c r="A283" s="2" t="s">
        <v>260</v>
      </c>
      <c r="B283" s="8">
        <v>2003</v>
      </c>
      <c r="C283" s="2" t="s">
        <v>249</v>
      </c>
      <c r="D283" s="2" t="s">
        <v>250</v>
      </c>
      <c r="E283" s="2" t="s">
        <v>251</v>
      </c>
      <c r="F283" s="2">
        <v>3</v>
      </c>
      <c r="G283" s="2" t="s">
        <v>252</v>
      </c>
      <c r="H283" s="2">
        <v>11.7</v>
      </c>
      <c r="I283" s="2">
        <v>4.8</v>
      </c>
      <c r="J283" s="30">
        <f t="shared" si="7"/>
        <v>31.193534</v>
      </c>
      <c r="K283" s="31">
        <f t="shared" si="8"/>
        <v>32.851517000000001</v>
      </c>
      <c r="N283" s="44" t="s">
        <v>291</v>
      </c>
      <c r="O283" s="32" t="s">
        <v>254</v>
      </c>
    </row>
    <row r="284" spans="1:15" x14ac:dyDescent="0.25">
      <c r="A284" s="2" t="s">
        <v>248</v>
      </c>
      <c r="B284" s="8">
        <v>2002</v>
      </c>
      <c r="C284" s="2" t="s">
        <v>249</v>
      </c>
      <c r="D284" s="2" t="s">
        <v>250</v>
      </c>
      <c r="E284" s="2" t="s">
        <v>251</v>
      </c>
      <c r="F284" s="2">
        <v>3</v>
      </c>
      <c r="G284" s="2" t="s">
        <v>255</v>
      </c>
      <c r="H284" s="2">
        <v>11.8</v>
      </c>
      <c r="I284" s="2">
        <v>5.5</v>
      </c>
      <c r="J284" s="30">
        <f t="shared" si="7"/>
        <v>31.507963999999998</v>
      </c>
      <c r="K284" s="31">
        <f t="shared" si="8"/>
        <v>33.235832000000002</v>
      </c>
      <c r="N284" s="44" t="s">
        <v>291</v>
      </c>
      <c r="O284" s="32" t="s">
        <v>254</v>
      </c>
    </row>
    <row r="285" spans="1:15" x14ac:dyDescent="0.25">
      <c r="A285" s="2" t="s">
        <v>248</v>
      </c>
      <c r="B285" s="8">
        <v>2002</v>
      </c>
      <c r="C285" s="2" t="s">
        <v>249</v>
      </c>
      <c r="D285" s="2" t="s">
        <v>250</v>
      </c>
      <c r="E285" s="2" t="s">
        <v>251</v>
      </c>
      <c r="F285" s="2">
        <v>3</v>
      </c>
      <c r="G285" s="2" t="s">
        <v>252</v>
      </c>
      <c r="H285" s="2">
        <v>11.8</v>
      </c>
      <c r="I285" s="2">
        <v>5.5</v>
      </c>
      <c r="J285" s="30">
        <f t="shared" si="7"/>
        <v>31.507963999999998</v>
      </c>
      <c r="K285" s="31">
        <f t="shared" si="8"/>
        <v>33.235832000000002</v>
      </c>
      <c r="N285" s="44" t="s">
        <v>291</v>
      </c>
      <c r="O285" s="32" t="s">
        <v>254</v>
      </c>
    </row>
    <row r="286" spans="1:15" x14ac:dyDescent="0.25">
      <c r="A286" s="2" t="s">
        <v>260</v>
      </c>
      <c r="B286" s="8">
        <v>2003</v>
      </c>
      <c r="C286" s="2" t="s">
        <v>249</v>
      </c>
      <c r="D286" s="2" t="s">
        <v>250</v>
      </c>
      <c r="E286" s="2" t="s">
        <v>251</v>
      </c>
      <c r="F286" s="2">
        <v>3</v>
      </c>
      <c r="G286" s="2" t="s">
        <v>252</v>
      </c>
      <c r="H286" s="2">
        <v>11.8</v>
      </c>
      <c r="I286" s="2">
        <v>5</v>
      </c>
      <c r="J286" s="30">
        <f t="shared" si="7"/>
        <v>31.507963999999998</v>
      </c>
      <c r="K286" s="31">
        <f t="shared" si="8"/>
        <v>33.235832000000002</v>
      </c>
      <c r="N286" s="44" t="s">
        <v>291</v>
      </c>
      <c r="O286" s="32" t="s">
        <v>254</v>
      </c>
    </row>
    <row r="287" spans="1:15" x14ac:dyDescent="0.25">
      <c r="A287" s="2" t="s">
        <v>261</v>
      </c>
      <c r="B287" s="8">
        <v>2003</v>
      </c>
      <c r="C287" s="2" t="s">
        <v>249</v>
      </c>
      <c r="D287" s="2" t="s">
        <v>250</v>
      </c>
      <c r="E287" s="2" t="s">
        <v>251</v>
      </c>
      <c r="F287" s="2">
        <v>3</v>
      </c>
      <c r="G287" s="2" t="s">
        <v>255</v>
      </c>
      <c r="H287" s="2">
        <v>11.8</v>
      </c>
      <c r="I287" s="2">
        <v>4.8</v>
      </c>
      <c r="J287" s="30">
        <f t="shared" si="7"/>
        <v>31.507963999999998</v>
      </c>
      <c r="K287" s="31">
        <f t="shared" si="8"/>
        <v>33.235832000000002</v>
      </c>
      <c r="N287" s="44" t="s">
        <v>291</v>
      </c>
      <c r="O287" s="32" t="s">
        <v>254</v>
      </c>
    </row>
    <row r="288" spans="1:15" x14ac:dyDescent="0.25">
      <c r="A288" s="2" t="s">
        <v>248</v>
      </c>
      <c r="B288" s="8">
        <v>2002</v>
      </c>
      <c r="C288" s="2" t="s">
        <v>249</v>
      </c>
      <c r="D288" s="2" t="s">
        <v>250</v>
      </c>
      <c r="E288" s="2" t="s">
        <v>251</v>
      </c>
      <c r="F288" s="2">
        <v>3</v>
      </c>
      <c r="G288" s="2" t="s">
        <v>255</v>
      </c>
      <c r="H288" s="2">
        <v>11.9</v>
      </c>
      <c r="I288" s="2">
        <v>5.3</v>
      </c>
      <c r="J288" s="30">
        <f t="shared" si="7"/>
        <v>31.823486000000003</v>
      </c>
      <c r="K288" s="31">
        <f t="shared" si="8"/>
        <v>33.622793000000001</v>
      </c>
      <c r="N288" s="44" t="s">
        <v>291</v>
      </c>
      <c r="O288" s="32" t="s">
        <v>254</v>
      </c>
    </row>
    <row r="289" spans="1:15" x14ac:dyDescent="0.25">
      <c r="A289" s="2" t="s">
        <v>260</v>
      </c>
      <c r="B289" s="8">
        <v>2003</v>
      </c>
      <c r="C289" s="2" t="s">
        <v>249</v>
      </c>
      <c r="D289" s="2" t="s">
        <v>250</v>
      </c>
      <c r="E289" s="2" t="s">
        <v>251</v>
      </c>
      <c r="F289" s="2">
        <v>3</v>
      </c>
      <c r="G289" s="2" t="s">
        <v>255</v>
      </c>
      <c r="H289" s="2">
        <v>11.9</v>
      </c>
      <c r="I289" s="2">
        <v>5</v>
      </c>
      <c r="J289" s="30">
        <f t="shared" si="7"/>
        <v>31.823486000000003</v>
      </c>
      <c r="K289" s="31">
        <f t="shared" si="8"/>
        <v>33.622793000000001</v>
      </c>
      <c r="N289" s="44" t="s">
        <v>291</v>
      </c>
      <c r="O289" s="32" t="s">
        <v>254</v>
      </c>
    </row>
    <row r="290" spans="1:15" x14ac:dyDescent="0.25">
      <c r="A290" s="2" t="s">
        <v>262</v>
      </c>
      <c r="B290" s="8">
        <v>2005</v>
      </c>
      <c r="C290" s="2" t="s">
        <v>249</v>
      </c>
      <c r="D290" s="2" t="s">
        <v>250</v>
      </c>
      <c r="E290" s="2" t="s">
        <v>251</v>
      </c>
      <c r="F290" s="2">
        <v>3</v>
      </c>
      <c r="G290" s="2" t="s">
        <v>255</v>
      </c>
      <c r="H290" s="2">
        <v>11.9</v>
      </c>
      <c r="I290" s="2">
        <v>5.2</v>
      </c>
      <c r="J290" s="30">
        <f t="shared" si="7"/>
        <v>31.823486000000003</v>
      </c>
      <c r="K290" s="31">
        <f t="shared" si="8"/>
        <v>33.622793000000001</v>
      </c>
      <c r="N290" s="44" t="s">
        <v>291</v>
      </c>
      <c r="O290" s="32" t="s">
        <v>254</v>
      </c>
    </row>
    <row r="291" spans="1:15" x14ac:dyDescent="0.25">
      <c r="A291" s="2" t="s">
        <v>248</v>
      </c>
      <c r="B291" s="8">
        <v>2002</v>
      </c>
      <c r="C291" s="2" t="s">
        <v>249</v>
      </c>
      <c r="D291" s="2" t="s">
        <v>250</v>
      </c>
      <c r="E291" s="2" t="s">
        <v>251</v>
      </c>
      <c r="F291" s="2">
        <v>3</v>
      </c>
      <c r="G291" s="2" t="s">
        <v>255</v>
      </c>
      <c r="H291" s="2">
        <v>12</v>
      </c>
      <c r="I291" s="2">
        <v>4.5</v>
      </c>
      <c r="J291" s="30">
        <f t="shared" si="7"/>
        <v>32.140100000000004</v>
      </c>
      <c r="K291" s="31">
        <f t="shared" si="8"/>
        <v>34.0124</v>
      </c>
      <c r="N291" s="44" t="s">
        <v>291</v>
      </c>
      <c r="O291" s="32" t="s">
        <v>254</v>
      </c>
    </row>
    <row r="292" spans="1:15" x14ac:dyDescent="0.25">
      <c r="A292" s="2" t="s">
        <v>260</v>
      </c>
      <c r="B292" s="8">
        <v>2003</v>
      </c>
      <c r="C292" s="2" t="s">
        <v>249</v>
      </c>
      <c r="D292" s="2" t="s">
        <v>250</v>
      </c>
      <c r="E292" s="2" t="s">
        <v>251</v>
      </c>
      <c r="F292" s="2">
        <v>3</v>
      </c>
      <c r="G292" s="2" t="s">
        <v>252</v>
      </c>
      <c r="H292" s="2">
        <v>12</v>
      </c>
      <c r="I292" s="2">
        <v>5.0999999999999996</v>
      </c>
      <c r="J292" s="30">
        <f t="shared" si="7"/>
        <v>32.140100000000004</v>
      </c>
      <c r="K292" s="31">
        <f t="shared" si="8"/>
        <v>34.0124</v>
      </c>
      <c r="N292" s="44" t="s">
        <v>291</v>
      </c>
      <c r="O292" s="32" t="s">
        <v>254</v>
      </c>
    </row>
    <row r="293" spans="1:15" x14ac:dyDescent="0.25">
      <c r="A293" s="2" t="s">
        <v>262</v>
      </c>
      <c r="B293" s="8">
        <v>2005</v>
      </c>
      <c r="C293" s="2" t="s">
        <v>249</v>
      </c>
      <c r="D293" s="2" t="s">
        <v>250</v>
      </c>
      <c r="E293" s="2" t="s">
        <v>251</v>
      </c>
      <c r="F293" s="2">
        <v>3</v>
      </c>
      <c r="G293" s="2" t="s">
        <v>252</v>
      </c>
      <c r="H293" s="2">
        <v>12</v>
      </c>
      <c r="I293" s="2">
        <v>5</v>
      </c>
      <c r="J293" s="30">
        <f t="shared" si="7"/>
        <v>32.140100000000004</v>
      </c>
      <c r="K293" s="31">
        <f t="shared" si="8"/>
        <v>34.0124</v>
      </c>
      <c r="N293" s="44" t="s">
        <v>291</v>
      </c>
      <c r="O293" s="32" t="s">
        <v>254</v>
      </c>
    </row>
    <row r="294" spans="1:15" x14ac:dyDescent="0.25">
      <c r="A294" s="2" t="s">
        <v>248</v>
      </c>
      <c r="B294" s="8">
        <v>2002</v>
      </c>
      <c r="C294" s="2" t="s">
        <v>249</v>
      </c>
      <c r="D294" s="2" t="s">
        <v>250</v>
      </c>
      <c r="E294" s="2" t="s">
        <v>251</v>
      </c>
      <c r="F294" s="2">
        <v>3</v>
      </c>
      <c r="G294" s="2" t="s">
        <v>255</v>
      </c>
      <c r="H294" s="2">
        <v>12.1</v>
      </c>
      <c r="I294" s="2">
        <v>5.6</v>
      </c>
      <c r="J294" s="30">
        <f t="shared" si="7"/>
        <v>32.457805999999991</v>
      </c>
      <c r="K294" s="31">
        <f t="shared" si="8"/>
        <v>34.404652999999996</v>
      </c>
      <c r="N294" s="44" t="s">
        <v>291</v>
      </c>
      <c r="O294" s="32" t="s">
        <v>254</v>
      </c>
    </row>
    <row r="295" spans="1:15" x14ac:dyDescent="0.25">
      <c r="A295" s="2" t="s">
        <v>260</v>
      </c>
      <c r="B295" s="8">
        <v>2003</v>
      </c>
      <c r="C295" s="2" t="s">
        <v>249</v>
      </c>
      <c r="D295" s="2" t="s">
        <v>250</v>
      </c>
      <c r="E295" s="2" t="s">
        <v>251</v>
      </c>
      <c r="F295" s="2">
        <v>3</v>
      </c>
      <c r="G295" s="2" t="s">
        <v>255</v>
      </c>
      <c r="H295" s="2">
        <v>12.1</v>
      </c>
      <c r="I295" s="2">
        <v>5.4</v>
      </c>
      <c r="J295" s="30">
        <f t="shared" si="7"/>
        <v>32.457805999999991</v>
      </c>
      <c r="K295" s="31">
        <f t="shared" si="8"/>
        <v>34.404652999999996</v>
      </c>
      <c r="N295" s="44" t="s">
        <v>291</v>
      </c>
      <c r="O295" s="32" t="s">
        <v>254</v>
      </c>
    </row>
    <row r="296" spans="1:15" x14ac:dyDescent="0.25">
      <c r="A296" s="2" t="s">
        <v>248</v>
      </c>
      <c r="B296" s="8">
        <v>2002</v>
      </c>
      <c r="C296" s="2" t="s">
        <v>249</v>
      </c>
      <c r="D296" s="2" t="s">
        <v>250</v>
      </c>
      <c r="E296" s="2" t="s">
        <v>251</v>
      </c>
      <c r="F296" s="2">
        <v>3</v>
      </c>
      <c r="G296" s="2" t="s">
        <v>255</v>
      </c>
      <c r="H296" s="2">
        <v>12.3</v>
      </c>
      <c r="I296" s="2">
        <v>5.3</v>
      </c>
      <c r="J296" s="30">
        <f t="shared" si="7"/>
        <v>33.096494</v>
      </c>
      <c r="K296" s="31">
        <f t="shared" si="8"/>
        <v>35.197096999999999</v>
      </c>
      <c r="N296" s="44" t="s">
        <v>291</v>
      </c>
      <c r="O296" s="32" t="s">
        <v>254</v>
      </c>
    </row>
    <row r="297" spans="1:15" x14ac:dyDescent="0.25">
      <c r="A297" s="2" t="s">
        <v>248</v>
      </c>
      <c r="B297" s="8">
        <v>2002</v>
      </c>
      <c r="C297" s="2" t="s">
        <v>249</v>
      </c>
      <c r="D297" s="2" t="s">
        <v>250</v>
      </c>
      <c r="E297" s="2" t="s">
        <v>251</v>
      </c>
      <c r="F297" s="2">
        <v>3</v>
      </c>
      <c r="G297" s="2" t="s">
        <v>252</v>
      </c>
      <c r="H297" s="2">
        <v>12.5</v>
      </c>
      <c r="I297" s="2">
        <v>5.6</v>
      </c>
      <c r="J297" s="30">
        <f t="shared" si="7"/>
        <v>33.739549999999994</v>
      </c>
      <c r="K297" s="31">
        <f t="shared" si="8"/>
        <v>36.000124999999997</v>
      </c>
      <c r="N297" s="44" t="s">
        <v>291</v>
      </c>
      <c r="O297" s="32" t="s">
        <v>254</v>
      </c>
    </row>
    <row r="298" spans="1:15" x14ac:dyDescent="0.25">
      <c r="A298" s="2" t="s">
        <v>248</v>
      </c>
      <c r="B298" s="8">
        <v>2002</v>
      </c>
      <c r="C298" s="2" t="s">
        <v>249</v>
      </c>
      <c r="D298" s="2" t="s">
        <v>250</v>
      </c>
      <c r="E298" s="2" t="s">
        <v>251</v>
      </c>
      <c r="F298" s="2">
        <v>3</v>
      </c>
      <c r="G298" s="2" t="s">
        <v>255</v>
      </c>
      <c r="H298" s="2">
        <v>12.5</v>
      </c>
      <c r="I298" s="2">
        <v>5.6</v>
      </c>
      <c r="J298" s="30">
        <f t="shared" si="7"/>
        <v>33.739549999999994</v>
      </c>
      <c r="K298" s="31">
        <f t="shared" si="8"/>
        <v>36.000124999999997</v>
      </c>
      <c r="N298" s="44" t="s">
        <v>291</v>
      </c>
      <c r="O298" s="32" t="s">
        <v>254</v>
      </c>
    </row>
    <row r="299" spans="1:15" x14ac:dyDescent="0.25">
      <c r="A299" s="2" t="s">
        <v>248</v>
      </c>
      <c r="B299" s="8">
        <v>2002</v>
      </c>
      <c r="C299" s="2" t="s">
        <v>249</v>
      </c>
      <c r="D299" s="2" t="s">
        <v>250</v>
      </c>
      <c r="E299" s="2" t="s">
        <v>251</v>
      </c>
      <c r="F299" s="2">
        <v>3</v>
      </c>
      <c r="G299" s="2" t="s">
        <v>252</v>
      </c>
      <c r="H299" s="2">
        <v>12.6</v>
      </c>
      <c r="I299" s="2">
        <v>6</v>
      </c>
      <c r="J299" s="30">
        <f t="shared" si="7"/>
        <v>34.062716000000002</v>
      </c>
      <c r="K299" s="31">
        <f t="shared" si="8"/>
        <v>36.405608000000001</v>
      </c>
      <c r="N299" s="44" t="s">
        <v>291</v>
      </c>
      <c r="O299" s="32" t="s">
        <v>254</v>
      </c>
    </row>
    <row r="300" spans="1:15" x14ac:dyDescent="0.25">
      <c r="A300" s="2" t="s">
        <v>248</v>
      </c>
      <c r="B300" s="8">
        <v>2002</v>
      </c>
      <c r="C300" s="2" t="s">
        <v>249</v>
      </c>
      <c r="D300" s="2" t="s">
        <v>250</v>
      </c>
      <c r="E300" s="2" t="s">
        <v>251</v>
      </c>
      <c r="F300" s="2">
        <v>3</v>
      </c>
      <c r="G300" s="2" t="s">
        <v>255</v>
      </c>
      <c r="H300" s="2">
        <v>12.6</v>
      </c>
      <c r="I300" s="2">
        <v>5.4</v>
      </c>
      <c r="J300" s="30">
        <f t="shared" si="7"/>
        <v>34.062716000000002</v>
      </c>
      <c r="K300" s="31">
        <f t="shared" si="8"/>
        <v>36.405608000000001</v>
      </c>
      <c r="N300" s="44" t="s">
        <v>291</v>
      </c>
      <c r="O300" s="32" t="s">
        <v>254</v>
      </c>
    </row>
    <row r="301" spans="1:15" x14ac:dyDescent="0.25">
      <c r="A301" s="2" t="s">
        <v>248</v>
      </c>
      <c r="B301" s="8">
        <v>2002</v>
      </c>
      <c r="C301" s="2" t="s">
        <v>249</v>
      </c>
      <c r="D301" s="2" t="s">
        <v>250</v>
      </c>
      <c r="E301" s="2" t="s">
        <v>251</v>
      </c>
      <c r="F301" s="2">
        <v>3</v>
      </c>
      <c r="G301" s="2" t="s">
        <v>252</v>
      </c>
      <c r="H301" s="2">
        <v>12.9</v>
      </c>
      <c r="I301" s="2">
        <v>5.6</v>
      </c>
      <c r="J301" s="30">
        <f t="shared" si="7"/>
        <v>35.038766000000003</v>
      </c>
      <c r="K301" s="31">
        <f t="shared" si="8"/>
        <v>37.637933000000004</v>
      </c>
      <c r="N301" s="44" t="s">
        <v>291</v>
      </c>
      <c r="O301" s="32" t="s">
        <v>254</v>
      </c>
    </row>
    <row r="302" spans="1:15" x14ac:dyDescent="0.25">
      <c r="A302" s="2" t="s">
        <v>248</v>
      </c>
      <c r="B302" s="8">
        <v>2002</v>
      </c>
      <c r="C302" s="2" t="s">
        <v>249</v>
      </c>
      <c r="D302" s="2" t="s">
        <v>250</v>
      </c>
      <c r="E302" s="2" t="s">
        <v>251</v>
      </c>
      <c r="F302" s="2">
        <v>3</v>
      </c>
      <c r="G302" s="2" t="s">
        <v>252</v>
      </c>
      <c r="H302" s="2">
        <v>12.9</v>
      </c>
      <c r="I302" s="2">
        <v>5.8</v>
      </c>
      <c r="J302" s="30">
        <f t="shared" si="7"/>
        <v>35.038766000000003</v>
      </c>
      <c r="K302" s="31">
        <f t="shared" si="8"/>
        <v>37.637933000000004</v>
      </c>
      <c r="N302" s="44" t="s">
        <v>291</v>
      </c>
      <c r="O302" s="32" t="s">
        <v>254</v>
      </c>
    </row>
    <row r="303" spans="1:15" x14ac:dyDescent="0.25">
      <c r="A303" s="2" t="s">
        <v>248</v>
      </c>
      <c r="B303" s="8">
        <v>2002</v>
      </c>
      <c r="C303" s="2" t="s">
        <v>249</v>
      </c>
      <c r="D303" s="2" t="s">
        <v>250</v>
      </c>
      <c r="E303" s="2" t="s">
        <v>251</v>
      </c>
      <c r="F303" s="2">
        <v>3</v>
      </c>
      <c r="G303" s="2" t="s">
        <v>255</v>
      </c>
      <c r="H303" s="2">
        <v>12.9</v>
      </c>
      <c r="I303" s="2">
        <v>5.7</v>
      </c>
      <c r="J303" s="30">
        <f t="shared" si="7"/>
        <v>35.038766000000003</v>
      </c>
      <c r="K303" s="31">
        <f t="shared" si="8"/>
        <v>37.637933000000004</v>
      </c>
      <c r="N303" s="44" t="s">
        <v>291</v>
      </c>
      <c r="O303" s="32" t="s">
        <v>254</v>
      </c>
    </row>
    <row r="304" spans="1:15" x14ac:dyDescent="0.25">
      <c r="A304" s="2" t="s">
        <v>248</v>
      </c>
      <c r="B304" s="8">
        <v>2002</v>
      </c>
      <c r="C304" s="2" t="s">
        <v>249</v>
      </c>
      <c r="D304" s="2" t="s">
        <v>250</v>
      </c>
      <c r="E304" s="2" t="s">
        <v>251</v>
      </c>
      <c r="F304" s="2">
        <v>3</v>
      </c>
      <c r="G304" s="2" t="s">
        <v>255</v>
      </c>
      <c r="H304" s="2">
        <v>12.9</v>
      </c>
      <c r="I304" s="2">
        <v>5.4</v>
      </c>
      <c r="J304" s="30">
        <f t="shared" si="7"/>
        <v>35.038766000000003</v>
      </c>
      <c r="K304" s="31">
        <f t="shared" si="8"/>
        <v>37.637933000000004</v>
      </c>
      <c r="N304" s="44" t="s">
        <v>291</v>
      </c>
      <c r="O304" s="32" t="s">
        <v>254</v>
      </c>
    </row>
    <row r="305" spans="1:15" x14ac:dyDescent="0.25">
      <c r="A305" s="2" t="s">
        <v>248</v>
      </c>
      <c r="B305" s="8">
        <v>2002</v>
      </c>
      <c r="C305" s="2" t="s">
        <v>249</v>
      </c>
      <c r="D305" s="2" t="s">
        <v>250</v>
      </c>
      <c r="E305" s="2" t="s">
        <v>251</v>
      </c>
      <c r="F305" s="2">
        <v>3</v>
      </c>
      <c r="G305" s="2" t="s">
        <v>252</v>
      </c>
      <c r="H305" s="2">
        <v>12.9</v>
      </c>
      <c r="I305" s="2">
        <v>5.9</v>
      </c>
      <c r="J305" s="30">
        <f t="shared" si="7"/>
        <v>35.038766000000003</v>
      </c>
      <c r="K305" s="31">
        <f t="shared" si="8"/>
        <v>37.637933000000004</v>
      </c>
      <c r="N305" s="44" t="s">
        <v>291</v>
      </c>
      <c r="O305" s="32" t="s">
        <v>254</v>
      </c>
    </row>
    <row r="306" spans="1:15" x14ac:dyDescent="0.25">
      <c r="A306" s="2" t="s">
        <v>248</v>
      </c>
      <c r="B306" s="8">
        <v>2002</v>
      </c>
      <c r="C306" s="2" t="s">
        <v>249</v>
      </c>
      <c r="D306" s="2" t="s">
        <v>250</v>
      </c>
      <c r="E306" s="2" t="s">
        <v>251</v>
      </c>
      <c r="F306" s="2">
        <v>3</v>
      </c>
      <c r="G306" s="2" t="s">
        <v>252</v>
      </c>
      <c r="H306" s="2">
        <v>12.9</v>
      </c>
      <c r="I306" s="2">
        <v>5.3</v>
      </c>
      <c r="J306" s="30">
        <f t="shared" si="7"/>
        <v>35.038766000000003</v>
      </c>
      <c r="K306" s="31">
        <f t="shared" si="8"/>
        <v>37.637933000000004</v>
      </c>
      <c r="N306" s="44" t="s">
        <v>291</v>
      </c>
      <c r="O306" s="32" t="s">
        <v>254</v>
      </c>
    </row>
    <row r="307" spans="1:15" x14ac:dyDescent="0.25">
      <c r="A307" s="2" t="s">
        <v>260</v>
      </c>
      <c r="B307" s="8">
        <v>2003</v>
      </c>
      <c r="C307" s="2" t="s">
        <v>249</v>
      </c>
      <c r="D307" s="2" t="s">
        <v>250</v>
      </c>
      <c r="E307" s="2" t="s">
        <v>251</v>
      </c>
      <c r="F307" s="2">
        <v>3</v>
      </c>
      <c r="G307" s="2" t="s">
        <v>255</v>
      </c>
      <c r="H307" s="2">
        <v>13.1</v>
      </c>
      <c r="I307" s="2">
        <v>5.7</v>
      </c>
      <c r="J307" s="30">
        <f t="shared" si="7"/>
        <v>35.694925999999995</v>
      </c>
      <c r="K307" s="31">
        <f t="shared" si="8"/>
        <v>38.472712999999999</v>
      </c>
      <c r="N307" s="44" t="s">
        <v>291</v>
      </c>
      <c r="O307" s="32" t="s">
        <v>254</v>
      </c>
    </row>
    <row r="308" spans="1:15" x14ac:dyDescent="0.25">
      <c r="A308" s="2" t="s">
        <v>248</v>
      </c>
      <c r="B308" s="8">
        <v>2002</v>
      </c>
      <c r="C308" s="2" t="s">
        <v>249</v>
      </c>
      <c r="D308" s="2" t="s">
        <v>250</v>
      </c>
      <c r="E308" s="2" t="s">
        <v>251</v>
      </c>
      <c r="F308" s="2">
        <v>3</v>
      </c>
      <c r="G308" s="2" t="s">
        <v>255</v>
      </c>
      <c r="H308" s="2">
        <v>13.2</v>
      </c>
      <c r="I308" s="2">
        <v>5.0999999999999996</v>
      </c>
      <c r="J308" s="30">
        <f t="shared" si="7"/>
        <v>36.024643999999995</v>
      </c>
      <c r="K308" s="31">
        <f t="shared" si="8"/>
        <v>38.894071999999994</v>
      </c>
      <c r="N308" s="44" t="s">
        <v>291</v>
      </c>
      <c r="O308" s="32" t="s">
        <v>254</v>
      </c>
    </row>
    <row r="309" spans="1:15" x14ac:dyDescent="0.25">
      <c r="A309" s="2" t="s">
        <v>248</v>
      </c>
      <c r="B309" s="8">
        <v>2002</v>
      </c>
      <c r="C309" s="2" t="s">
        <v>249</v>
      </c>
      <c r="D309" s="2" t="s">
        <v>250</v>
      </c>
      <c r="E309" s="2" t="s">
        <v>251</v>
      </c>
      <c r="F309" s="2">
        <v>3</v>
      </c>
      <c r="G309" s="2" t="s">
        <v>252</v>
      </c>
      <c r="H309" s="2">
        <v>13.4</v>
      </c>
      <c r="I309" s="2">
        <v>6.2</v>
      </c>
      <c r="J309" s="30">
        <f t="shared" si="7"/>
        <v>36.687356000000001</v>
      </c>
      <c r="K309" s="31">
        <f t="shared" si="8"/>
        <v>39.744727999999995</v>
      </c>
      <c r="N309" s="44" t="s">
        <v>291</v>
      </c>
      <c r="O309" s="32" t="s">
        <v>254</v>
      </c>
    </row>
    <row r="310" spans="1:15" x14ac:dyDescent="0.25">
      <c r="A310" s="2" t="s">
        <v>248</v>
      </c>
      <c r="B310" s="8">
        <v>2002</v>
      </c>
      <c r="C310" s="2" t="s">
        <v>249</v>
      </c>
      <c r="D310" s="2" t="s">
        <v>250</v>
      </c>
      <c r="E310" s="2" t="s">
        <v>251</v>
      </c>
      <c r="F310" s="2">
        <v>3</v>
      </c>
      <c r="G310" s="2" t="s">
        <v>252</v>
      </c>
      <c r="H310" s="2">
        <v>13.4</v>
      </c>
      <c r="I310" s="2">
        <v>5.8</v>
      </c>
      <c r="J310" s="30">
        <f t="shared" si="7"/>
        <v>36.687356000000001</v>
      </c>
      <c r="K310" s="31">
        <f t="shared" si="8"/>
        <v>39.744727999999995</v>
      </c>
      <c r="N310" s="44" t="s">
        <v>291</v>
      </c>
      <c r="O310" s="32" t="s">
        <v>254</v>
      </c>
    </row>
    <row r="311" spans="1:15" x14ac:dyDescent="0.25">
      <c r="A311" s="2" t="s">
        <v>248</v>
      </c>
      <c r="B311" s="8">
        <v>2002</v>
      </c>
      <c r="C311" s="2" t="s">
        <v>249</v>
      </c>
      <c r="D311" s="2" t="s">
        <v>250</v>
      </c>
      <c r="E311" s="2" t="s">
        <v>251</v>
      </c>
      <c r="F311" s="2">
        <v>3</v>
      </c>
      <c r="G311" s="2" t="s">
        <v>252</v>
      </c>
      <c r="H311" s="2">
        <v>13.4</v>
      </c>
      <c r="I311" s="2">
        <v>5.3</v>
      </c>
      <c r="J311" s="30">
        <f t="shared" si="7"/>
        <v>36.687356000000001</v>
      </c>
      <c r="K311" s="31">
        <f t="shared" si="8"/>
        <v>39.744727999999995</v>
      </c>
      <c r="N311" s="44" t="s">
        <v>291</v>
      </c>
      <c r="O311" s="32" t="s">
        <v>254</v>
      </c>
    </row>
    <row r="312" spans="1:15" x14ac:dyDescent="0.25">
      <c r="A312" s="2" t="s">
        <v>292</v>
      </c>
      <c r="B312" s="8">
        <v>1994</v>
      </c>
      <c r="C312" s="2" t="s">
        <v>249</v>
      </c>
      <c r="D312" s="2" t="s">
        <v>250</v>
      </c>
      <c r="E312" s="2" t="s">
        <v>251</v>
      </c>
      <c r="F312" s="2">
        <v>3</v>
      </c>
      <c r="G312" s="2" t="s">
        <v>255</v>
      </c>
      <c r="H312" s="2">
        <v>13.5</v>
      </c>
      <c r="I312" s="2">
        <v>6.5</v>
      </c>
      <c r="J312" s="30">
        <f t="shared" si="7"/>
        <v>37.020350000000001</v>
      </c>
      <c r="K312" s="31">
        <f t="shared" si="8"/>
        <v>40.174025</v>
      </c>
      <c r="N312" s="2" t="s">
        <v>279</v>
      </c>
      <c r="O312" s="32" t="s">
        <v>254</v>
      </c>
    </row>
    <row r="313" spans="1:15" x14ac:dyDescent="0.25">
      <c r="A313" s="2" t="s">
        <v>248</v>
      </c>
      <c r="B313" s="8">
        <v>2002</v>
      </c>
      <c r="C313" s="2" t="s">
        <v>249</v>
      </c>
      <c r="D313" s="2" t="s">
        <v>250</v>
      </c>
      <c r="E313" s="2" t="s">
        <v>251</v>
      </c>
      <c r="F313" s="2">
        <v>3</v>
      </c>
      <c r="G313" s="2" t="s">
        <v>252</v>
      </c>
      <c r="H313" s="2">
        <v>13.6</v>
      </c>
      <c r="I313" s="2">
        <v>5.8</v>
      </c>
      <c r="J313" s="30">
        <f t="shared" si="7"/>
        <v>37.354436</v>
      </c>
      <c r="K313" s="31">
        <f t="shared" si="8"/>
        <v>40.605967999999997</v>
      </c>
      <c r="N313" s="44" t="s">
        <v>291</v>
      </c>
      <c r="O313" s="32" t="s">
        <v>254</v>
      </c>
    </row>
    <row r="314" spans="1:15" x14ac:dyDescent="0.25">
      <c r="A314" s="2" t="s">
        <v>248</v>
      </c>
      <c r="B314" s="8">
        <v>2002</v>
      </c>
      <c r="C314" s="2" t="s">
        <v>249</v>
      </c>
      <c r="D314" s="2" t="s">
        <v>250</v>
      </c>
      <c r="E314" s="2" t="s">
        <v>251</v>
      </c>
      <c r="F314" s="2">
        <v>3</v>
      </c>
      <c r="G314" s="2" t="s">
        <v>255</v>
      </c>
      <c r="H314" s="2">
        <v>13.7</v>
      </c>
      <c r="I314" s="2">
        <v>5.6</v>
      </c>
      <c r="J314" s="30">
        <f t="shared" si="7"/>
        <v>37.689613999999992</v>
      </c>
      <c r="K314" s="31">
        <f t="shared" si="8"/>
        <v>41.040556999999993</v>
      </c>
      <c r="N314" s="44" t="s">
        <v>291</v>
      </c>
      <c r="O314" s="32" t="s">
        <v>254</v>
      </c>
    </row>
    <row r="315" spans="1:15" x14ac:dyDescent="0.25">
      <c r="A315" s="2" t="s">
        <v>248</v>
      </c>
      <c r="B315" s="8">
        <v>2002</v>
      </c>
      <c r="C315" s="2" t="s">
        <v>249</v>
      </c>
      <c r="D315" s="2" t="s">
        <v>250</v>
      </c>
      <c r="E315" s="2" t="s">
        <v>251</v>
      </c>
      <c r="F315" s="2">
        <v>3</v>
      </c>
      <c r="G315" s="2" t="s">
        <v>252</v>
      </c>
      <c r="H315" s="2">
        <v>13.8</v>
      </c>
      <c r="I315" s="2">
        <v>5.9</v>
      </c>
      <c r="J315" s="30">
        <f t="shared" si="7"/>
        <v>38.025884000000005</v>
      </c>
      <c r="K315" s="31">
        <f t="shared" si="8"/>
        <v>41.477792000000008</v>
      </c>
      <c r="N315" s="44" t="s">
        <v>291</v>
      </c>
      <c r="O315" s="32" t="s">
        <v>254</v>
      </c>
    </row>
    <row r="316" spans="1:15" x14ac:dyDescent="0.25">
      <c r="A316" s="2" t="s">
        <v>248</v>
      </c>
      <c r="B316" s="8">
        <v>2002</v>
      </c>
      <c r="C316" s="2" t="s">
        <v>249</v>
      </c>
      <c r="D316" s="2" t="s">
        <v>250</v>
      </c>
      <c r="E316" s="2" t="s">
        <v>251</v>
      </c>
      <c r="F316" s="2">
        <v>3</v>
      </c>
      <c r="G316" s="2" t="s">
        <v>255</v>
      </c>
      <c r="H316" s="2">
        <v>13.9</v>
      </c>
      <c r="I316" s="2">
        <v>6.3</v>
      </c>
      <c r="J316" s="30">
        <f t="shared" si="7"/>
        <v>38.363245999999997</v>
      </c>
      <c r="K316" s="31">
        <f t="shared" si="8"/>
        <v>41.917673000000001</v>
      </c>
      <c r="N316" s="44" t="s">
        <v>291</v>
      </c>
      <c r="O316" s="32" t="s">
        <v>254</v>
      </c>
    </row>
    <row r="317" spans="1:15" x14ac:dyDescent="0.25">
      <c r="A317" s="2" t="s">
        <v>248</v>
      </c>
      <c r="B317" s="8">
        <v>2002</v>
      </c>
      <c r="C317" s="2" t="s">
        <v>249</v>
      </c>
      <c r="D317" s="2" t="s">
        <v>250</v>
      </c>
      <c r="E317" s="2" t="s">
        <v>251</v>
      </c>
      <c r="F317" s="2">
        <v>3</v>
      </c>
      <c r="G317" s="2" t="s">
        <v>255</v>
      </c>
      <c r="H317" s="2">
        <v>13.9</v>
      </c>
      <c r="I317" s="2">
        <v>6</v>
      </c>
      <c r="J317" s="30">
        <f t="shared" si="7"/>
        <v>38.363245999999997</v>
      </c>
      <c r="K317" s="31">
        <f t="shared" si="8"/>
        <v>41.917673000000001</v>
      </c>
      <c r="N317" s="44" t="s">
        <v>291</v>
      </c>
      <c r="O317" s="32" t="s">
        <v>254</v>
      </c>
    </row>
    <row r="318" spans="1:15" x14ac:dyDescent="0.25">
      <c r="A318" s="2" t="s">
        <v>248</v>
      </c>
      <c r="B318" s="8">
        <v>2002</v>
      </c>
      <c r="C318" s="2" t="s">
        <v>249</v>
      </c>
      <c r="D318" s="2" t="s">
        <v>250</v>
      </c>
      <c r="E318" s="2" t="s">
        <v>251</v>
      </c>
      <c r="F318" s="2">
        <v>3</v>
      </c>
      <c r="G318" s="2" t="s">
        <v>252</v>
      </c>
      <c r="H318" s="2">
        <v>14</v>
      </c>
      <c r="I318" s="2">
        <v>5.9</v>
      </c>
      <c r="J318" s="30">
        <f t="shared" si="7"/>
        <v>38.701700000000002</v>
      </c>
      <c r="K318" s="31">
        <f t="shared" si="8"/>
        <v>42.360200000000006</v>
      </c>
      <c r="N318" s="44" t="s">
        <v>291</v>
      </c>
      <c r="O318" s="32" t="s">
        <v>254</v>
      </c>
    </row>
    <row r="319" spans="1:15" x14ac:dyDescent="0.25">
      <c r="A319" s="2" t="s">
        <v>248</v>
      </c>
      <c r="B319" s="8">
        <v>2002</v>
      </c>
      <c r="C319" s="2" t="s">
        <v>249</v>
      </c>
      <c r="D319" s="2" t="s">
        <v>250</v>
      </c>
      <c r="E319" s="2" t="s">
        <v>251</v>
      </c>
      <c r="F319" s="2">
        <v>3</v>
      </c>
      <c r="G319" s="2" t="s">
        <v>255</v>
      </c>
      <c r="H319" s="2">
        <v>14</v>
      </c>
      <c r="I319" s="2">
        <v>5.8</v>
      </c>
      <c r="J319" s="30">
        <f t="shared" si="7"/>
        <v>38.701700000000002</v>
      </c>
      <c r="K319" s="31">
        <f t="shared" si="8"/>
        <v>42.360200000000006</v>
      </c>
      <c r="N319" s="44" t="s">
        <v>291</v>
      </c>
      <c r="O319" s="32" t="s">
        <v>254</v>
      </c>
    </row>
    <row r="320" spans="1:15" x14ac:dyDescent="0.25">
      <c r="A320" s="2" t="s">
        <v>248</v>
      </c>
      <c r="B320" s="8">
        <v>2002</v>
      </c>
      <c r="C320" s="2" t="s">
        <v>249</v>
      </c>
      <c r="D320" s="2" t="s">
        <v>250</v>
      </c>
      <c r="E320" s="2" t="s">
        <v>251</v>
      </c>
      <c r="F320" s="2">
        <v>3</v>
      </c>
      <c r="G320" s="2" t="s">
        <v>252</v>
      </c>
      <c r="H320" s="2">
        <v>14.2</v>
      </c>
      <c r="I320" s="2">
        <v>6.6</v>
      </c>
      <c r="J320" s="30">
        <f t="shared" si="7"/>
        <v>39.381883999999999</v>
      </c>
      <c r="K320" s="31">
        <f t="shared" si="8"/>
        <v>43.253191999999999</v>
      </c>
      <c r="N320" s="44" t="s">
        <v>291</v>
      </c>
      <c r="O320" s="32" t="s">
        <v>254</v>
      </c>
    </row>
    <row r="321" spans="1:18" x14ac:dyDescent="0.25">
      <c r="A321" s="2" t="s">
        <v>260</v>
      </c>
      <c r="B321" s="8">
        <v>2003</v>
      </c>
      <c r="C321" s="2" t="s">
        <v>249</v>
      </c>
      <c r="D321" s="2" t="s">
        <v>250</v>
      </c>
      <c r="E321" s="2" t="s">
        <v>251</v>
      </c>
      <c r="F321" s="2">
        <v>3</v>
      </c>
      <c r="G321" s="2" t="s">
        <v>252</v>
      </c>
      <c r="H321" s="2">
        <v>14.3</v>
      </c>
      <c r="I321" s="2">
        <v>5.2</v>
      </c>
      <c r="J321" s="30">
        <f t="shared" si="7"/>
        <v>39.723613999999998</v>
      </c>
      <c r="K321" s="31">
        <f t="shared" si="8"/>
        <v>43.703657000000007</v>
      </c>
      <c r="N321" s="44" t="s">
        <v>291</v>
      </c>
      <c r="O321" s="32" t="s">
        <v>254</v>
      </c>
    </row>
    <row r="322" spans="1:18" x14ac:dyDescent="0.25">
      <c r="A322" s="2" t="s">
        <v>292</v>
      </c>
      <c r="B322" s="8">
        <v>1994</v>
      </c>
      <c r="C322" s="2" t="s">
        <v>249</v>
      </c>
      <c r="D322" s="2" t="s">
        <v>250</v>
      </c>
      <c r="E322" s="2" t="s">
        <v>251</v>
      </c>
      <c r="F322" s="2">
        <v>3</v>
      </c>
      <c r="G322" s="2" t="s">
        <v>255</v>
      </c>
      <c r="H322" s="2">
        <v>14.3</v>
      </c>
      <c r="I322" s="2">
        <v>6.5</v>
      </c>
      <c r="J322" s="30">
        <f t="shared" si="7"/>
        <v>39.723613999999998</v>
      </c>
      <c r="K322" s="31">
        <f t="shared" si="8"/>
        <v>43.703657000000007</v>
      </c>
      <c r="N322" s="2" t="s">
        <v>279</v>
      </c>
      <c r="O322" s="32" t="s">
        <v>254</v>
      </c>
    </row>
    <row r="323" spans="1:18" x14ac:dyDescent="0.25">
      <c r="A323" s="2" t="s">
        <v>292</v>
      </c>
      <c r="B323" s="8">
        <v>1994</v>
      </c>
      <c r="C323" s="2" t="s">
        <v>249</v>
      </c>
      <c r="D323" s="2" t="s">
        <v>250</v>
      </c>
      <c r="E323" s="2" t="s">
        <v>251</v>
      </c>
      <c r="F323" s="2">
        <v>3</v>
      </c>
      <c r="G323" s="2" t="s">
        <v>252</v>
      </c>
      <c r="H323" s="2">
        <v>14.5</v>
      </c>
      <c r="I323" s="2">
        <v>6.5</v>
      </c>
      <c r="J323" s="30">
        <f t="shared" ref="J323:J330" si="9" xml:space="preserve"> (19.433 + (18.612*H323) + (0.546*(H323^2)))/10</f>
        <v>40.410349999999994</v>
      </c>
      <c r="K323" s="31">
        <f t="shared" si="8"/>
        <v>44.612525000000005</v>
      </c>
      <c r="N323" s="2" t="s">
        <v>279</v>
      </c>
      <c r="O323" s="32" t="s">
        <v>254</v>
      </c>
    </row>
    <row r="324" spans="1:18" x14ac:dyDescent="0.25">
      <c r="A324" s="2" t="s">
        <v>248</v>
      </c>
      <c r="B324" s="8">
        <v>2002</v>
      </c>
      <c r="C324" s="2" t="s">
        <v>249</v>
      </c>
      <c r="D324" s="2" t="s">
        <v>250</v>
      </c>
      <c r="E324" s="2" t="s">
        <v>251</v>
      </c>
      <c r="F324" s="2">
        <v>3</v>
      </c>
      <c r="G324" s="2" t="s">
        <v>255</v>
      </c>
      <c r="H324" s="2">
        <v>14.6</v>
      </c>
      <c r="I324" s="2">
        <v>6.9</v>
      </c>
      <c r="J324" s="30">
        <f t="shared" si="9"/>
        <v>40.755355999999992</v>
      </c>
      <c r="K324" s="31">
        <f t="shared" si="8"/>
        <v>45.070927999999995</v>
      </c>
      <c r="N324" s="44" t="s">
        <v>291</v>
      </c>
      <c r="O324" s="32" t="s">
        <v>254</v>
      </c>
    </row>
    <row r="325" spans="1:18" x14ac:dyDescent="0.25">
      <c r="A325" s="2" t="s">
        <v>248</v>
      </c>
      <c r="B325" s="8">
        <v>2002</v>
      </c>
      <c r="C325" s="2" t="s">
        <v>249</v>
      </c>
      <c r="D325" s="2" t="s">
        <v>250</v>
      </c>
      <c r="E325" s="2" t="s">
        <v>251</v>
      </c>
      <c r="F325" s="2">
        <v>3</v>
      </c>
      <c r="G325" s="2" t="s">
        <v>255</v>
      </c>
      <c r="H325" s="2">
        <v>14.8</v>
      </c>
      <c r="I325" s="2">
        <v>6.2</v>
      </c>
      <c r="J325" s="30">
        <f t="shared" si="9"/>
        <v>41.448644000000002</v>
      </c>
      <c r="K325" s="31">
        <f t="shared" si="8"/>
        <v>45.995671999999999</v>
      </c>
      <c r="N325" s="44" t="s">
        <v>291</v>
      </c>
      <c r="O325" s="32" t="s">
        <v>254</v>
      </c>
    </row>
    <row r="326" spans="1:18" x14ac:dyDescent="0.25">
      <c r="A326" s="2" t="s">
        <v>248</v>
      </c>
      <c r="B326" s="8">
        <v>2002</v>
      </c>
      <c r="C326" s="2" t="s">
        <v>249</v>
      </c>
      <c r="D326" s="2" t="s">
        <v>250</v>
      </c>
      <c r="E326" s="2" t="s">
        <v>251</v>
      </c>
      <c r="F326" s="2">
        <v>3</v>
      </c>
      <c r="G326" s="2" t="s">
        <v>252</v>
      </c>
      <c r="H326" s="2">
        <v>14.8</v>
      </c>
      <c r="I326" s="2">
        <v>6.5</v>
      </c>
      <c r="J326" s="30">
        <f t="shared" si="9"/>
        <v>41.448644000000002</v>
      </c>
      <c r="K326" s="31">
        <f t="shared" si="8"/>
        <v>45.995671999999999</v>
      </c>
      <c r="N326" s="44" t="s">
        <v>291</v>
      </c>
      <c r="O326" s="32" t="s">
        <v>254</v>
      </c>
    </row>
    <row r="327" spans="1:18" x14ac:dyDescent="0.25">
      <c r="A327" s="2" t="s">
        <v>248</v>
      </c>
      <c r="B327" s="8">
        <v>2002</v>
      </c>
      <c r="C327" s="2" t="s">
        <v>249</v>
      </c>
      <c r="D327" s="2" t="s">
        <v>250</v>
      </c>
      <c r="E327" s="2" t="s">
        <v>251</v>
      </c>
      <c r="F327" s="2">
        <v>3</v>
      </c>
      <c r="G327" s="2" t="s">
        <v>255</v>
      </c>
      <c r="H327" s="2">
        <v>15</v>
      </c>
      <c r="I327" s="2">
        <v>6</v>
      </c>
      <c r="J327" s="30">
        <f t="shared" si="9"/>
        <v>42.146299999999997</v>
      </c>
      <c r="K327" s="31">
        <f t="shared" si="8"/>
        <v>46.930999999999997</v>
      </c>
      <c r="N327" s="44" t="s">
        <v>291</v>
      </c>
      <c r="O327" s="32" t="s">
        <v>254</v>
      </c>
    </row>
    <row r="328" spans="1:18" x14ac:dyDescent="0.25">
      <c r="A328" s="2" t="s">
        <v>248</v>
      </c>
      <c r="B328" s="8">
        <v>2002</v>
      </c>
      <c r="C328" s="2" t="s">
        <v>249</v>
      </c>
      <c r="D328" s="2" t="s">
        <v>250</v>
      </c>
      <c r="E328" s="2" t="s">
        <v>251</v>
      </c>
      <c r="F328" s="2">
        <v>3</v>
      </c>
      <c r="G328" s="2" t="s">
        <v>255</v>
      </c>
      <c r="H328" s="2">
        <v>15.1</v>
      </c>
      <c r="I328" s="2">
        <v>6.4</v>
      </c>
      <c r="J328" s="30">
        <f t="shared" si="9"/>
        <v>42.496765999999994</v>
      </c>
      <c r="K328" s="31">
        <f t="shared" si="8"/>
        <v>47.402632999999994</v>
      </c>
      <c r="N328" s="44" t="s">
        <v>291</v>
      </c>
      <c r="O328" s="32" t="s">
        <v>254</v>
      </c>
    </row>
    <row r="329" spans="1:18" x14ac:dyDescent="0.25">
      <c r="A329" s="2" t="s">
        <v>248</v>
      </c>
      <c r="B329" s="8">
        <v>2002</v>
      </c>
      <c r="C329" s="2" t="s">
        <v>249</v>
      </c>
      <c r="D329" s="2" t="s">
        <v>250</v>
      </c>
      <c r="E329" s="2" t="s">
        <v>251</v>
      </c>
      <c r="F329" s="2">
        <v>3</v>
      </c>
      <c r="G329" s="2" t="s">
        <v>252</v>
      </c>
      <c r="H329" s="2">
        <v>15.3</v>
      </c>
      <c r="I329" s="2">
        <v>6.3</v>
      </c>
      <c r="J329" s="30">
        <f t="shared" si="9"/>
        <v>43.200974000000002</v>
      </c>
      <c r="K329" s="31">
        <f t="shared" si="8"/>
        <v>48.353837000000006</v>
      </c>
      <c r="N329" s="44" t="s">
        <v>291</v>
      </c>
      <c r="O329" s="32" t="s">
        <v>254</v>
      </c>
    </row>
    <row r="330" spans="1:18" x14ac:dyDescent="0.25">
      <c r="A330" s="2" t="s">
        <v>248</v>
      </c>
      <c r="B330" s="8">
        <v>2002</v>
      </c>
      <c r="C330" s="2" t="s">
        <v>249</v>
      </c>
      <c r="D330" s="2" t="s">
        <v>250</v>
      </c>
      <c r="E330" s="2" t="s">
        <v>251</v>
      </c>
      <c r="F330" s="2">
        <v>3</v>
      </c>
      <c r="G330" s="2" t="s">
        <v>255</v>
      </c>
      <c r="H330" s="2">
        <v>16.2</v>
      </c>
      <c r="I330" s="2">
        <v>6.4</v>
      </c>
      <c r="J330" s="30">
        <f t="shared" si="9"/>
        <v>46.423963999999998</v>
      </c>
      <c r="K330" s="31">
        <f t="shared" ref="K330:K362" si="10">6.152 + (0.7341*H330) + (0.1323*(H330^2))</f>
        <v>52.765231999999997</v>
      </c>
      <c r="N330" s="44" t="s">
        <v>291</v>
      </c>
      <c r="O330" s="32" t="s">
        <v>254</v>
      </c>
      <c r="P330" s="30">
        <f>AVERAGE(J202:J330)</f>
        <v>29.979808790697682</v>
      </c>
      <c r="Q330" s="30"/>
      <c r="R330" s="2">
        <f>(_xlfn.STDEV.S(J202:J330))/SQRT(129)</f>
        <v>0.71149749444871702</v>
      </c>
    </row>
    <row r="331" spans="1:18" x14ac:dyDescent="0.25">
      <c r="A331" s="27" t="s">
        <v>265</v>
      </c>
      <c r="B331" s="8">
        <v>2009</v>
      </c>
      <c r="C331" s="2" t="s">
        <v>249</v>
      </c>
      <c r="D331" s="2" t="s">
        <v>250</v>
      </c>
      <c r="E331" s="2" t="s">
        <v>45</v>
      </c>
      <c r="F331" s="2">
        <v>3</v>
      </c>
      <c r="G331" s="2" t="s">
        <v>266</v>
      </c>
      <c r="H331" s="2">
        <v>2</v>
      </c>
      <c r="J331" s="30">
        <f xml:space="preserve"> 9.2666*H331^0.6212</f>
        <v>14.253458318982469</v>
      </c>
      <c r="K331" s="30">
        <v>14.253458318982469</v>
      </c>
      <c r="O331" s="2" t="s">
        <v>267</v>
      </c>
    </row>
    <row r="332" spans="1:18" x14ac:dyDescent="0.25">
      <c r="A332" s="27" t="s">
        <v>265</v>
      </c>
      <c r="B332" s="8">
        <v>2009</v>
      </c>
      <c r="C332" s="2" t="s">
        <v>249</v>
      </c>
      <c r="D332" s="2" t="s">
        <v>250</v>
      </c>
      <c r="E332" s="2" t="s">
        <v>45</v>
      </c>
      <c r="F332" s="2">
        <v>3</v>
      </c>
      <c r="G332" s="2" t="s">
        <v>266</v>
      </c>
      <c r="H332" s="2">
        <v>2.2000000000000002</v>
      </c>
      <c r="J332" s="30">
        <f xml:space="preserve"> 9.2666*H332^0.6212</f>
        <v>15.1228410013595</v>
      </c>
      <c r="K332" s="30">
        <v>15.1228410013595</v>
      </c>
      <c r="O332" s="2" t="s">
        <v>267</v>
      </c>
    </row>
    <row r="333" spans="1:18" x14ac:dyDescent="0.25">
      <c r="A333" s="2" t="s">
        <v>260</v>
      </c>
      <c r="B333" s="8">
        <v>2003</v>
      </c>
      <c r="C333" s="2" t="s">
        <v>249</v>
      </c>
      <c r="D333" s="2" t="s">
        <v>250</v>
      </c>
      <c r="E333" s="2" t="s">
        <v>42</v>
      </c>
      <c r="F333" s="2">
        <v>3</v>
      </c>
      <c r="G333" s="2" t="s">
        <v>252</v>
      </c>
      <c r="H333" s="2">
        <v>4.0999999999999996</v>
      </c>
      <c r="I333" s="2">
        <v>2.8</v>
      </c>
      <c r="J333" s="30">
        <f>2.6478*H333^1.5958</f>
        <v>25.163187655287672</v>
      </c>
      <c r="K333" s="30">
        <v>25.163187655287672</v>
      </c>
      <c r="O333" s="2" t="s">
        <v>293</v>
      </c>
    </row>
    <row r="334" spans="1:18" x14ac:dyDescent="0.25">
      <c r="A334" s="2" t="s">
        <v>260</v>
      </c>
      <c r="B334" s="8">
        <v>2003</v>
      </c>
      <c r="C334" s="2" t="s">
        <v>249</v>
      </c>
      <c r="D334" s="2" t="s">
        <v>250</v>
      </c>
      <c r="E334" s="2" t="s">
        <v>42</v>
      </c>
      <c r="F334" s="2">
        <v>3</v>
      </c>
      <c r="G334" s="2" t="s">
        <v>255</v>
      </c>
      <c r="H334" s="2">
        <v>4.2</v>
      </c>
      <c r="I334" s="2">
        <v>2.9</v>
      </c>
      <c r="J334" s="30">
        <f>2.6478*H334^1.5958</f>
        <v>26.149681010312591</v>
      </c>
      <c r="K334" s="30">
        <v>26.149681010312591</v>
      </c>
      <c r="O334" s="2" t="s">
        <v>293</v>
      </c>
    </row>
    <row r="335" spans="1:18" x14ac:dyDescent="0.25">
      <c r="A335" s="2" t="s">
        <v>260</v>
      </c>
      <c r="B335" s="8">
        <v>2003</v>
      </c>
      <c r="C335" s="2" t="s">
        <v>249</v>
      </c>
      <c r="D335" s="2" t="s">
        <v>250</v>
      </c>
      <c r="E335" s="2" t="s">
        <v>42</v>
      </c>
      <c r="F335" s="2">
        <v>3</v>
      </c>
      <c r="G335" s="2" t="s">
        <v>252</v>
      </c>
      <c r="H335" s="2">
        <v>4.4000000000000004</v>
      </c>
      <c r="I335" s="2">
        <v>3.2</v>
      </c>
      <c r="J335" s="30">
        <f>2.6478*H335^1.5958</f>
        <v>28.16481863436487</v>
      </c>
      <c r="K335" s="30">
        <v>28.16481863436487</v>
      </c>
      <c r="O335" s="2" t="s">
        <v>293</v>
      </c>
    </row>
    <row r="336" spans="1:18" x14ac:dyDescent="0.25">
      <c r="A336" s="27" t="s">
        <v>269</v>
      </c>
      <c r="B336" s="8">
        <v>2011</v>
      </c>
      <c r="C336" s="2" t="s">
        <v>270</v>
      </c>
      <c r="D336" s="2" t="s">
        <v>250</v>
      </c>
      <c r="E336" s="2" t="s">
        <v>42</v>
      </c>
      <c r="F336" s="2">
        <v>3</v>
      </c>
      <c r="G336" s="2" t="s">
        <v>252</v>
      </c>
      <c r="H336" s="2">
        <v>4.5999999999999996</v>
      </c>
      <c r="J336" s="30">
        <f>2.6478*H336^1.5958</f>
        <v>30.235289105841193</v>
      </c>
      <c r="K336" s="30">
        <v>30.235289105841193</v>
      </c>
      <c r="O336" s="2" t="s">
        <v>293</v>
      </c>
    </row>
    <row r="337" spans="1:18" x14ac:dyDescent="0.25">
      <c r="A337" s="27" t="s">
        <v>269</v>
      </c>
      <c r="B337" s="8">
        <v>2011</v>
      </c>
      <c r="C337" s="2" t="s">
        <v>249</v>
      </c>
      <c r="D337" s="2" t="s">
        <v>250</v>
      </c>
      <c r="E337" s="2" t="s">
        <v>42</v>
      </c>
      <c r="F337" s="2">
        <v>3</v>
      </c>
      <c r="G337" s="2" t="s">
        <v>255</v>
      </c>
      <c r="H337" s="2">
        <v>4.7</v>
      </c>
      <c r="J337" s="30">
        <f>2.6478*H337^1.5958</f>
        <v>31.29096375465318</v>
      </c>
      <c r="K337" s="30">
        <v>31.29096375465318</v>
      </c>
      <c r="O337" s="2" t="s">
        <v>293</v>
      </c>
      <c r="P337" s="30">
        <f>AVERAGE(J333:J337)</f>
        <v>28.2007880320919</v>
      </c>
      <c r="Q337" s="30"/>
      <c r="R337" s="2">
        <f>(_xlfn.STDEV.S(J333:J337))/SQRT(5)</f>
        <v>1.1645542167911414</v>
      </c>
    </row>
    <row r="338" spans="1:18" x14ac:dyDescent="0.25">
      <c r="A338" s="40" t="s">
        <v>209</v>
      </c>
      <c r="B338" s="27">
        <v>2019</v>
      </c>
      <c r="D338" s="2" t="s">
        <v>250</v>
      </c>
      <c r="E338" t="s">
        <v>28</v>
      </c>
      <c r="F338" s="41">
        <v>2</v>
      </c>
      <c r="G338" s="2" t="s">
        <v>266</v>
      </c>
      <c r="H338" s="41">
        <v>1.5</v>
      </c>
      <c r="I338" s="41">
        <v>1</v>
      </c>
      <c r="J338" s="30">
        <f t="shared" ref="J338:J401" si="11">5.2997*(H338^1.01921)</f>
        <v>8.0117106936162923</v>
      </c>
      <c r="K338" s="30">
        <v>8.0117106936162923</v>
      </c>
    </row>
    <row r="339" spans="1:18" x14ac:dyDescent="0.25">
      <c r="A339" s="27" t="s">
        <v>289</v>
      </c>
      <c r="B339" s="8">
        <v>2010</v>
      </c>
      <c r="C339" s="2" t="s">
        <v>249</v>
      </c>
      <c r="D339" s="2" t="s">
        <v>250</v>
      </c>
      <c r="E339" s="2" t="s">
        <v>28</v>
      </c>
      <c r="F339" s="2">
        <v>2</v>
      </c>
      <c r="G339" s="2" t="s">
        <v>266</v>
      </c>
      <c r="H339" s="2">
        <v>1.9</v>
      </c>
      <c r="J339" s="30">
        <f t="shared" si="11"/>
        <v>10.194354783779724</v>
      </c>
      <c r="K339" s="30">
        <v>10.194354783779724</v>
      </c>
      <c r="O339" s="2" t="s">
        <v>294</v>
      </c>
    </row>
    <row r="340" spans="1:18" x14ac:dyDescent="0.25">
      <c r="A340" s="27" t="s">
        <v>289</v>
      </c>
      <c r="B340" s="8">
        <v>2010</v>
      </c>
      <c r="C340" s="2" t="s">
        <v>249</v>
      </c>
      <c r="D340" s="2" t="s">
        <v>250</v>
      </c>
      <c r="E340" s="2" t="s">
        <v>28</v>
      </c>
      <c r="F340" s="2">
        <v>2</v>
      </c>
      <c r="G340" s="2" t="s">
        <v>266</v>
      </c>
      <c r="H340" s="2">
        <v>1.9</v>
      </c>
      <c r="J340" s="30">
        <f t="shared" si="11"/>
        <v>10.194354783779724</v>
      </c>
      <c r="K340" s="30">
        <v>10.194354783779724</v>
      </c>
      <c r="O340" s="2" t="s">
        <v>294</v>
      </c>
    </row>
    <row r="341" spans="1:18" x14ac:dyDescent="0.25">
      <c r="A341" s="27" t="s">
        <v>289</v>
      </c>
      <c r="B341" s="8">
        <v>2010</v>
      </c>
      <c r="C341" s="2" t="s">
        <v>249</v>
      </c>
      <c r="D341" s="2" t="s">
        <v>250</v>
      </c>
      <c r="E341" s="2" t="s">
        <v>28</v>
      </c>
      <c r="F341" s="2">
        <v>2</v>
      </c>
      <c r="G341" s="2" t="s">
        <v>266</v>
      </c>
      <c r="H341" s="2">
        <v>1.9</v>
      </c>
      <c r="J341" s="30">
        <f t="shared" si="11"/>
        <v>10.194354783779724</v>
      </c>
      <c r="K341" s="30">
        <v>10.194354783779724</v>
      </c>
      <c r="O341" s="2" t="s">
        <v>294</v>
      </c>
    </row>
    <row r="342" spans="1:18" x14ac:dyDescent="0.25">
      <c r="A342" s="27" t="s">
        <v>289</v>
      </c>
      <c r="B342" s="8">
        <v>2010</v>
      </c>
      <c r="C342" s="2" t="s">
        <v>249</v>
      </c>
      <c r="D342" s="2" t="s">
        <v>250</v>
      </c>
      <c r="E342" s="2" t="s">
        <v>28</v>
      </c>
      <c r="F342" s="2">
        <v>2</v>
      </c>
      <c r="G342" s="2" t="s">
        <v>266</v>
      </c>
      <c r="H342" s="2">
        <v>1.9</v>
      </c>
      <c r="J342" s="30">
        <f t="shared" si="11"/>
        <v>10.194354783779724</v>
      </c>
      <c r="K342" s="30">
        <v>10.194354783779724</v>
      </c>
      <c r="O342" s="2" t="s">
        <v>294</v>
      </c>
    </row>
    <row r="343" spans="1:18" x14ac:dyDescent="0.25">
      <c r="A343" s="27" t="s">
        <v>289</v>
      </c>
      <c r="B343" s="8">
        <v>2010</v>
      </c>
      <c r="C343" s="2" t="s">
        <v>249</v>
      </c>
      <c r="D343" s="2" t="s">
        <v>250</v>
      </c>
      <c r="E343" s="2" t="s">
        <v>28</v>
      </c>
      <c r="F343" s="2">
        <v>2</v>
      </c>
      <c r="G343" s="2" t="s">
        <v>266</v>
      </c>
      <c r="H343" s="2">
        <v>1.9</v>
      </c>
      <c r="J343" s="30">
        <f t="shared" si="11"/>
        <v>10.194354783779724</v>
      </c>
      <c r="K343" s="30">
        <v>10.194354783779724</v>
      </c>
      <c r="O343" s="2" t="s">
        <v>294</v>
      </c>
    </row>
    <row r="344" spans="1:18" x14ac:dyDescent="0.25">
      <c r="A344" s="40" t="s">
        <v>209</v>
      </c>
      <c r="B344" s="27">
        <v>2019</v>
      </c>
      <c r="D344" s="2" t="s">
        <v>250</v>
      </c>
      <c r="E344" t="s">
        <v>28</v>
      </c>
      <c r="F344" s="41">
        <v>2</v>
      </c>
      <c r="G344" s="2" t="s">
        <v>266</v>
      </c>
      <c r="H344" s="41">
        <v>1.9</v>
      </c>
      <c r="I344" s="41">
        <v>1.3</v>
      </c>
      <c r="J344" s="30">
        <f t="shared" si="11"/>
        <v>10.194354783779724</v>
      </c>
      <c r="K344" s="30">
        <v>10.194354783779724</v>
      </c>
    </row>
    <row r="345" spans="1:18" x14ac:dyDescent="0.25">
      <c r="A345" s="40" t="s">
        <v>209</v>
      </c>
      <c r="B345" s="27">
        <v>2019</v>
      </c>
      <c r="D345" s="2" t="s">
        <v>250</v>
      </c>
      <c r="E345" t="s">
        <v>28</v>
      </c>
      <c r="F345" s="41">
        <v>2</v>
      </c>
      <c r="G345" s="2" t="s">
        <v>266</v>
      </c>
      <c r="H345" s="41">
        <v>1.9</v>
      </c>
      <c r="I345" s="41">
        <v>1.3</v>
      </c>
      <c r="J345" s="30">
        <f t="shared" si="11"/>
        <v>10.194354783779724</v>
      </c>
      <c r="K345" s="30">
        <v>10.194354783779724</v>
      </c>
    </row>
    <row r="346" spans="1:18" x14ac:dyDescent="0.25">
      <c r="A346" s="40" t="s">
        <v>209</v>
      </c>
      <c r="B346" s="27">
        <v>2019</v>
      </c>
      <c r="D346" s="2" t="s">
        <v>250</v>
      </c>
      <c r="E346" t="s">
        <v>28</v>
      </c>
      <c r="F346" s="41">
        <v>2</v>
      </c>
      <c r="G346" s="2" t="s">
        <v>266</v>
      </c>
      <c r="H346" s="41">
        <v>1.9</v>
      </c>
      <c r="I346" s="41">
        <v>1.4</v>
      </c>
      <c r="J346" s="30">
        <f t="shared" si="11"/>
        <v>10.194354783779724</v>
      </c>
      <c r="K346" s="30">
        <v>10.194354783779724</v>
      </c>
    </row>
    <row r="347" spans="1:18" x14ac:dyDescent="0.25">
      <c r="A347" s="40" t="s">
        <v>209</v>
      </c>
      <c r="B347" s="27">
        <v>2019</v>
      </c>
      <c r="D347" s="2" t="s">
        <v>250</v>
      </c>
      <c r="E347" t="s">
        <v>28</v>
      </c>
      <c r="F347" s="41">
        <v>2</v>
      </c>
      <c r="G347" s="2" t="s">
        <v>266</v>
      </c>
      <c r="H347" s="41">
        <v>1.9</v>
      </c>
      <c r="I347" s="41">
        <v>1.5</v>
      </c>
      <c r="J347" s="30">
        <f t="shared" si="11"/>
        <v>10.194354783779724</v>
      </c>
      <c r="K347" s="30">
        <v>10.194354783779724</v>
      </c>
    </row>
    <row r="348" spans="1:18" x14ac:dyDescent="0.25">
      <c r="A348" s="40" t="s">
        <v>209</v>
      </c>
      <c r="B348" s="27">
        <v>2019</v>
      </c>
      <c r="D348" s="2" t="s">
        <v>250</v>
      </c>
      <c r="E348" t="s">
        <v>28</v>
      </c>
      <c r="F348" s="41">
        <v>2</v>
      </c>
      <c r="G348" s="2" t="s">
        <v>266</v>
      </c>
      <c r="H348" s="41">
        <v>1.9</v>
      </c>
      <c r="I348" s="41">
        <v>1.2</v>
      </c>
      <c r="J348" s="30">
        <f t="shared" si="11"/>
        <v>10.194354783779724</v>
      </c>
      <c r="K348" s="30">
        <v>10.194354783779724</v>
      </c>
    </row>
    <row r="349" spans="1:18" x14ac:dyDescent="0.25">
      <c r="A349" s="40" t="s">
        <v>209</v>
      </c>
      <c r="B349" s="27">
        <v>2019</v>
      </c>
      <c r="D349" s="2" t="s">
        <v>250</v>
      </c>
      <c r="E349" t="s">
        <v>28</v>
      </c>
      <c r="F349" s="41">
        <v>2</v>
      </c>
      <c r="G349" s="2" t="s">
        <v>266</v>
      </c>
      <c r="H349" s="41">
        <v>1.9</v>
      </c>
      <c r="I349" s="41">
        <v>1.4</v>
      </c>
      <c r="J349" s="30">
        <f t="shared" si="11"/>
        <v>10.194354783779724</v>
      </c>
      <c r="K349" s="30">
        <v>10.194354783779724</v>
      </c>
    </row>
    <row r="350" spans="1:18" x14ac:dyDescent="0.25">
      <c r="A350" s="40" t="s">
        <v>209</v>
      </c>
      <c r="B350" s="27">
        <v>2019</v>
      </c>
      <c r="D350" s="2" t="s">
        <v>250</v>
      </c>
      <c r="E350" t="s">
        <v>28</v>
      </c>
      <c r="F350" s="41">
        <v>2</v>
      </c>
      <c r="G350" s="2" t="s">
        <v>266</v>
      </c>
      <c r="H350" s="41">
        <v>2</v>
      </c>
      <c r="I350" s="41">
        <v>1.4</v>
      </c>
      <c r="J350" s="30">
        <f t="shared" si="11"/>
        <v>10.74147861313593</v>
      </c>
      <c r="K350" s="30">
        <v>10.74147861313593</v>
      </c>
    </row>
    <row r="351" spans="1:18" x14ac:dyDescent="0.25">
      <c r="A351" s="40" t="s">
        <v>209</v>
      </c>
      <c r="B351" s="27">
        <v>2019</v>
      </c>
      <c r="D351" s="2" t="s">
        <v>250</v>
      </c>
      <c r="E351" t="s">
        <v>28</v>
      </c>
      <c r="F351" s="41">
        <v>2</v>
      </c>
      <c r="G351" s="2" t="s">
        <v>266</v>
      </c>
      <c r="H351" s="41">
        <v>2</v>
      </c>
      <c r="I351" s="41">
        <v>1.4</v>
      </c>
      <c r="J351" s="30">
        <f t="shared" si="11"/>
        <v>10.74147861313593</v>
      </c>
      <c r="K351" s="30">
        <v>10.74147861313593</v>
      </c>
    </row>
    <row r="352" spans="1:18" x14ac:dyDescent="0.25">
      <c r="A352" s="40" t="s">
        <v>209</v>
      </c>
      <c r="B352" s="27">
        <v>2019</v>
      </c>
      <c r="D352" s="2" t="s">
        <v>250</v>
      </c>
      <c r="E352" t="s">
        <v>28</v>
      </c>
      <c r="F352" s="41">
        <v>2</v>
      </c>
      <c r="G352" s="2" t="s">
        <v>266</v>
      </c>
      <c r="H352" s="41">
        <v>2</v>
      </c>
      <c r="I352" s="41">
        <v>1.3</v>
      </c>
      <c r="J352" s="30">
        <f t="shared" si="11"/>
        <v>10.74147861313593</v>
      </c>
      <c r="K352" s="30">
        <v>10.74147861313593</v>
      </c>
    </row>
    <row r="353" spans="1:15" x14ac:dyDescent="0.25">
      <c r="A353" s="40" t="s">
        <v>209</v>
      </c>
      <c r="B353" s="27">
        <v>2019</v>
      </c>
      <c r="D353" s="2" t="s">
        <v>250</v>
      </c>
      <c r="E353" t="s">
        <v>28</v>
      </c>
      <c r="F353" s="41">
        <v>2</v>
      </c>
      <c r="G353" s="2" t="s">
        <v>266</v>
      </c>
      <c r="H353" s="41">
        <v>2</v>
      </c>
      <c r="I353" s="41">
        <v>1.3</v>
      </c>
      <c r="J353" s="30">
        <f t="shared" si="11"/>
        <v>10.74147861313593</v>
      </c>
      <c r="K353" s="30">
        <v>10.74147861313593</v>
      </c>
    </row>
    <row r="354" spans="1:15" x14ac:dyDescent="0.25">
      <c r="A354" s="40" t="s">
        <v>209</v>
      </c>
      <c r="B354" s="27">
        <v>2019</v>
      </c>
      <c r="D354" s="2" t="s">
        <v>250</v>
      </c>
      <c r="E354" t="s">
        <v>28</v>
      </c>
      <c r="F354" s="41">
        <v>2</v>
      </c>
      <c r="G354" s="2" t="s">
        <v>266</v>
      </c>
      <c r="H354" s="41">
        <v>2</v>
      </c>
      <c r="I354" s="41">
        <v>1.4</v>
      </c>
      <c r="J354" s="30">
        <f t="shared" si="11"/>
        <v>10.74147861313593</v>
      </c>
      <c r="K354" s="30">
        <v>10.74147861313593</v>
      </c>
    </row>
    <row r="355" spans="1:15" x14ac:dyDescent="0.25">
      <c r="A355" s="40" t="s">
        <v>209</v>
      </c>
      <c r="B355" s="27">
        <v>2019</v>
      </c>
      <c r="D355" s="2" t="s">
        <v>250</v>
      </c>
      <c r="E355" t="s">
        <v>28</v>
      </c>
      <c r="F355" s="41">
        <v>2</v>
      </c>
      <c r="G355" s="2" t="s">
        <v>266</v>
      </c>
      <c r="H355" s="41">
        <v>2</v>
      </c>
      <c r="I355" s="41">
        <v>1.3</v>
      </c>
      <c r="J355" s="30">
        <f t="shared" si="11"/>
        <v>10.74147861313593</v>
      </c>
      <c r="K355" s="30">
        <v>10.74147861313593</v>
      </c>
    </row>
    <row r="356" spans="1:15" x14ac:dyDescent="0.25">
      <c r="A356" s="40" t="s">
        <v>209</v>
      </c>
      <c r="B356" s="27">
        <v>2019</v>
      </c>
      <c r="D356" s="2" t="s">
        <v>250</v>
      </c>
      <c r="E356" t="s">
        <v>28</v>
      </c>
      <c r="F356" s="41">
        <v>2</v>
      </c>
      <c r="G356" s="2" t="s">
        <v>266</v>
      </c>
      <c r="H356" s="41">
        <v>2</v>
      </c>
      <c r="I356" s="41">
        <v>1.4</v>
      </c>
      <c r="J356" s="30">
        <f t="shared" si="11"/>
        <v>10.74147861313593</v>
      </c>
      <c r="K356" s="30">
        <v>10.74147861313593</v>
      </c>
    </row>
    <row r="357" spans="1:15" x14ac:dyDescent="0.25">
      <c r="A357" s="27" t="s">
        <v>289</v>
      </c>
      <c r="B357" s="8">
        <v>2010</v>
      </c>
      <c r="C357" s="2" t="s">
        <v>249</v>
      </c>
      <c r="D357" s="2" t="s">
        <v>250</v>
      </c>
      <c r="E357" s="2" t="s">
        <v>28</v>
      </c>
      <c r="F357" s="2">
        <v>2</v>
      </c>
      <c r="G357" s="2" t="s">
        <v>266</v>
      </c>
      <c r="H357" s="2">
        <v>2.1</v>
      </c>
      <c r="J357" s="30">
        <f t="shared" si="11"/>
        <v>11.289128424672821</v>
      </c>
      <c r="K357" s="30">
        <v>11.289128424672821</v>
      </c>
      <c r="O357" s="2" t="s">
        <v>294</v>
      </c>
    </row>
    <row r="358" spans="1:15" x14ac:dyDescent="0.25">
      <c r="A358" s="40" t="s">
        <v>209</v>
      </c>
      <c r="B358" s="27">
        <v>2019</v>
      </c>
      <c r="D358" s="2" t="s">
        <v>250</v>
      </c>
      <c r="E358" t="s">
        <v>28</v>
      </c>
      <c r="F358" s="41">
        <v>2</v>
      </c>
      <c r="G358" s="2" t="s">
        <v>266</v>
      </c>
      <c r="H358" s="41">
        <v>2.1</v>
      </c>
      <c r="I358" s="41">
        <v>1.4</v>
      </c>
      <c r="J358" s="30">
        <f t="shared" si="11"/>
        <v>11.289128424672821</v>
      </c>
      <c r="K358" s="30">
        <v>11.289128424672821</v>
      </c>
    </row>
    <row r="359" spans="1:15" x14ac:dyDescent="0.25">
      <c r="A359" s="40" t="s">
        <v>209</v>
      </c>
      <c r="B359" s="27">
        <v>2019</v>
      </c>
      <c r="D359" s="2" t="s">
        <v>250</v>
      </c>
      <c r="E359" t="s">
        <v>28</v>
      </c>
      <c r="F359" s="41">
        <v>2</v>
      </c>
      <c r="G359" s="2" t="s">
        <v>266</v>
      </c>
      <c r="H359" s="41">
        <v>2.1</v>
      </c>
      <c r="I359" s="41">
        <v>1.3</v>
      </c>
      <c r="J359" s="30">
        <f t="shared" si="11"/>
        <v>11.289128424672821</v>
      </c>
      <c r="K359" s="30">
        <v>11.289128424672821</v>
      </c>
    </row>
    <row r="360" spans="1:15" x14ac:dyDescent="0.25">
      <c r="A360" s="40" t="s">
        <v>209</v>
      </c>
      <c r="B360" s="27">
        <v>2019</v>
      </c>
      <c r="D360" s="2" t="s">
        <v>250</v>
      </c>
      <c r="E360" t="s">
        <v>28</v>
      </c>
      <c r="F360" s="41">
        <v>2</v>
      </c>
      <c r="G360" s="2" t="s">
        <v>266</v>
      </c>
      <c r="H360" s="41">
        <v>2.1</v>
      </c>
      <c r="I360" s="41">
        <v>1.4</v>
      </c>
      <c r="J360" s="30">
        <f t="shared" si="11"/>
        <v>11.289128424672821</v>
      </c>
      <c r="K360" s="30">
        <v>11.289128424672821</v>
      </c>
    </row>
    <row r="361" spans="1:15" x14ac:dyDescent="0.25">
      <c r="A361" s="40" t="s">
        <v>209</v>
      </c>
      <c r="B361" s="27">
        <v>2019</v>
      </c>
      <c r="D361" s="2" t="s">
        <v>250</v>
      </c>
      <c r="E361" t="s">
        <v>28</v>
      </c>
      <c r="F361" s="41">
        <v>2</v>
      </c>
      <c r="G361" s="2" t="s">
        <v>266</v>
      </c>
      <c r="H361" s="41">
        <v>2.1</v>
      </c>
      <c r="I361" s="41">
        <v>1.5</v>
      </c>
      <c r="J361" s="30">
        <f t="shared" si="11"/>
        <v>11.289128424672821</v>
      </c>
      <c r="K361" s="30">
        <v>11.289128424672821</v>
      </c>
    </row>
    <row r="362" spans="1:15" x14ac:dyDescent="0.25">
      <c r="A362" s="27" t="s">
        <v>289</v>
      </c>
      <c r="B362" s="8">
        <v>2010</v>
      </c>
      <c r="C362" s="2" t="s">
        <v>249</v>
      </c>
      <c r="D362" s="2" t="s">
        <v>250</v>
      </c>
      <c r="E362" s="2" t="s">
        <v>28</v>
      </c>
      <c r="F362" s="2">
        <v>2</v>
      </c>
      <c r="G362" s="2" t="s">
        <v>266</v>
      </c>
      <c r="H362" s="2">
        <v>2.2000000000000002</v>
      </c>
      <c r="J362" s="30">
        <f t="shared" si="11"/>
        <v>11.837279622451044</v>
      </c>
      <c r="K362" s="30">
        <v>11.837279622451044</v>
      </c>
      <c r="O362" s="2" t="s">
        <v>294</v>
      </c>
    </row>
    <row r="363" spans="1:15" x14ac:dyDescent="0.25">
      <c r="A363" s="27" t="s">
        <v>289</v>
      </c>
      <c r="B363" s="8">
        <v>2010</v>
      </c>
      <c r="C363" s="2" t="s">
        <v>249</v>
      </c>
      <c r="D363" s="2" t="s">
        <v>250</v>
      </c>
      <c r="E363" s="2" t="s">
        <v>28</v>
      </c>
      <c r="F363" s="2">
        <v>2</v>
      </c>
      <c r="G363" s="2" t="s">
        <v>266</v>
      </c>
      <c r="H363" s="2">
        <v>2.2000000000000002</v>
      </c>
      <c r="J363" s="30">
        <f t="shared" si="11"/>
        <v>11.837279622451044</v>
      </c>
      <c r="K363" s="30">
        <v>11.837279622451044</v>
      </c>
      <c r="O363" s="2" t="s">
        <v>294</v>
      </c>
    </row>
    <row r="364" spans="1:15" x14ac:dyDescent="0.25">
      <c r="A364" s="27" t="s">
        <v>289</v>
      </c>
      <c r="B364" s="8">
        <v>2010</v>
      </c>
      <c r="C364" s="2" t="s">
        <v>249</v>
      </c>
      <c r="D364" s="2" t="s">
        <v>250</v>
      </c>
      <c r="E364" s="2" t="s">
        <v>28</v>
      </c>
      <c r="F364" s="2">
        <v>2</v>
      </c>
      <c r="G364" s="2" t="s">
        <v>266</v>
      </c>
      <c r="H364" s="2">
        <v>2.2000000000000002</v>
      </c>
      <c r="J364" s="30">
        <f t="shared" si="11"/>
        <v>11.837279622451044</v>
      </c>
      <c r="K364" s="30">
        <v>11.837279622451044</v>
      </c>
      <c r="O364" s="2" t="s">
        <v>294</v>
      </c>
    </row>
    <row r="365" spans="1:15" x14ac:dyDescent="0.25">
      <c r="A365" s="27" t="s">
        <v>289</v>
      </c>
      <c r="B365" s="8">
        <v>2010</v>
      </c>
      <c r="C365" s="2" t="s">
        <v>249</v>
      </c>
      <c r="D365" s="2" t="s">
        <v>250</v>
      </c>
      <c r="E365" s="2" t="s">
        <v>28</v>
      </c>
      <c r="F365" s="2">
        <v>2</v>
      </c>
      <c r="G365" s="2" t="s">
        <v>266</v>
      </c>
      <c r="H365" s="2">
        <v>2.2000000000000002</v>
      </c>
      <c r="J365" s="30">
        <f t="shared" si="11"/>
        <v>11.837279622451044</v>
      </c>
      <c r="K365" s="30">
        <v>11.837279622451044</v>
      </c>
      <c r="O365" s="2" t="s">
        <v>294</v>
      </c>
    </row>
    <row r="366" spans="1:15" x14ac:dyDescent="0.25">
      <c r="A366" s="27" t="s">
        <v>289</v>
      </c>
      <c r="B366" s="8">
        <v>2010</v>
      </c>
      <c r="C366" s="2" t="s">
        <v>249</v>
      </c>
      <c r="D366" s="2" t="s">
        <v>250</v>
      </c>
      <c r="E366" s="2" t="s">
        <v>28</v>
      </c>
      <c r="F366" s="2">
        <v>2</v>
      </c>
      <c r="G366" s="2" t="s">
        <v>266</v>
      </c>
      <c r="H366" s="2">
        <v>2.2000000000000002</v>
      </c>
      <c r="J366" s="30">
        <f t="shared" si="11"/>
        <v>11.837279622451044</v>
      </c>
      <c r="K366" s="30">
        <v>11.837279622451044</v>
      </c>
      <c r="O366" s="2" t="s">
        <v>294</v>
      </c>
    </row>
    <row r="367" spans="1:15" x14ac:dyDescent="0.25">
      <c r="A367" s="40" t="s">
        <v>209</v>
      </c>
      <c r="B367" s="27">
        <v>2019</v>
      </c>
      <c r="D367" s="2" t="s">
        <v>250</v>
      </c>
      <c r="E367" t="s">
        <v>28</v>
      </c>
      <c r="F367" s="41">
        <v>2</v>
      </c>
      <c r="G367" s="2" t="s">
        <v>266</v>
      </c>
      <c r="H367" s="41">
        <v>2.2000000000000002</v>
      </c>
      <c r="I367" s="41">
        <v>1.5</v>
      </c>
      <c r="J367" s="30">
        <f t="shared" si="11"/>
        <v>11.837279622451044</v>
      </c>
      <c r="K367" s="30">
        <v>11.837279622451044</v>
      </c>
    </row>
    <row r="368" spans="1:15" x14ac:dyDescent="0.25">
      <c r="A368" s="40" t="s">
        <v>209</v>
      </c>
      <c r="B368" s="27">
        <v>2019</v>
      </c>
      <c r="D368" s="2" t="s">
        <v>250</v>
      </c>
      <c r="E368" t="s">
        <v>28</v>
      </c>
      <c r="F368" s="41">
        <v>2</v>
      </c>
      <c r="G368" s="2" t="s">
        <v>266</v>
      </c>
      <c r="H368" s="41">
        <v>2.2000000000000002</v>
      </c>
      <c r="I368" s="41">
        <v>1.3</v>
      </c>
      <c r="J368" s="30">
        <f t="shared" si="11"/>
        <v>11.837279622451044</v>
      </c>
      <c r="K368" s="30">
        <v>11.837279622451044</v>
      </c>
    </row>
    <row r="369" spans="1:15" x14ac:dyDescent="0.25">
      <c r="A369" s="40" t="s">
        <v>209</v>
      </c>
      <c r="B369" s="27">
        <v>2019</v>
      </c>
      <c r="D369" s="2" t="s">
        <v>250</v>
      </c>
      <c r="E369" t="s">
        <v>28</v>
      </c>
      <c r="F369" s="41">
        <v>2</v>
      </c>
      <c r="G369" s="2" t="s">
        <v>266</v>
      </c>
      <c r="H369" s="41">
        <v>2.2000000000000002</v>
      </c>
      <c r="I369" s="41">
        <v>1.5</v>
      </c>
      <c r="J369" s="30">
        <f t="shared" si="11"/>
        <v>11.837279622451044</v>
      </c>
      <c r="K369" s="30">
        <v>11.837279622451044</v>
      </c>
    </row>
    <row r="370" spans="1:15" x14ac:dyDescent="0.25">
      <c r="A370" s="40" t="s">
        <v>209</v>
      </c>
      <c r="B370" s="27">
        <v>2019</v>
      </c>
      <c r="D370" s="2" t="s">
        <v>250</v>
      </c>
      <c r="E370" t="s">
        <v>28</v>
      </c>
      <c r="F370" s="41">
        <v>2</v>
      </c>
      <c r="G370" s="2" t="s">
        <v>266</v>
      </c>
      <c r="H370" s="41">
        <v>2.2000000000000002</v>
      </c>
      <c r="I370" s="41">
        <v>1.2</v>
      </c>
      <c r="J370" s="30">
        <f t="shared" si="11"/>
        <v>11.837279622451044</v>
      </c>
      <c r="K370" s="30">
        <v>11.837279622451044</v>
      </c>
    </row>
    <row r="371" spans="1:15" x14ac:dyDescent="0.25">
      <c r="A371" s="40" t="s">
        <v>209</v>
      </c>
      <c r="B371" s="27">
        <v>2019</v>
      </c>
      <c r="D371" s="2" t="s">
        <v>250</v>
      </c>
      <c r="E371" t="s">
        <v>28</v>
      </c>
      <c r="F371" s="41">
        <v>2</v>
      </c>
      <c r="G371" s="2" t="s">
        <v>266</v>
      </c>
      <c r="H371" s="41">
        <v>2.2000000000000002</v>
      </c>
      <c r="I371" s="41">
        <v>1.4</v>
      </c>
      <c r="J371" s="30">
        <f t="shared" si="11"/>
        <v>11.837279622451044</v>
      </c>
      <c r="K371" s="30">
        <v>11.837279622451044</v>
      </c>
    </row>
    <row r="372" spans="1:15" x14ac:dyDescent="0.25">
      <c r="A372" s="40" t="s">
        <v>209</v>
      </c>
      <c r="B372" s="27">
        <v>2019</v>
      </c>
      <c r="D372" s="2" t="s">
        <v>250</v>
      </c>
      <c r="E372" t="s">
        <v>28</v>
      </c>
      <c r="F372" s="41">
        <v>2</v>
      </c>
      <c r="G372" s="2" t="s">
        <v>266</v>
      </c>
      <c r="H372" s="41">
        <v>2.2000000000000002</v>
      </c>
      <c r="I372" s="41">
        <v>1.6</v>
      </c>
      <c r="J372" s="30">
        <f t="shared" si="11"/>
        <v>11.837279622451044</v>
      </c>
      <c r="K372" s="30">
        <v>11.837279622451044</v>
      </c>
    </row>
    <row r="373" spans="1:15" x14ac:dyDescent="0.25">
      <c r="A373" s="27" t="s">
        <v>289</v>
      </c>
      <c r="B373" s="8">
        <v>2010</v>
      </c>
      <c r="C373" s="2" t="s">
        <v>249</v>
      </c>
      <c r="D373" s="2" t="s">
        <v>250</v>
      </c>
      <c r="E373" s="2" t="s">
        <v>28</v>
      </c>
      <c r="F373" s="2">
        <v>2</v>
      </c>
      <c r="G373" s="2" t="s">
        <v>266</v>
      </c>
      <c r="H373" s="2">
        <v>2.2999999999999998</v>
      </c>
      <c r="J373" s="30">
        <f t="shared" si="11"/>
        <v>12.385909828430648</v>
      </c>
      <c r="K373" s="30">
        <v>12.385909828430648</v>
      </c>
      <c r="O373" s="2" t="s">
        <v>294</v>
      </c>
    </row>
    <row r="374" spans="1:15" x14ac:dyDescent="0.25">
      <c r="A374" s="27" t="s">
        <v>289</v>
      </c>
      <c r="B374" s="8">
        <v>2010</v>
      </c>
      <c r="C374" s="2" t="s">
        <v>249</v>
      </c>
      <c r="D374" s="2" t="s">
        <v>250</v>
      </c>
      <c r="E374" s="2" t="s">
        <v>28</v>
      </c>
      <c r="F374" s="2">
        <v>2</v>
      </c>
      <c r="G374" s="2" t="s">
        <v>266</v>
      </c>
      <c r="H374" s="2">
        <v>2.2999999999999998</v>
      </c>
      <c r="J374" s="30">
        <f t="shared" si="11"/>
        <v>12.385909828430648</v>
      </c>
      <c r="K374" s="30">
        <v>12.385909828430648</v>
      </c>
      <c r="O374" s="2" t="s">
        <v>294</v>
      </c>
    </row>
    <row r="375" spans="1:15" x14ac:dyDescent="0.25">
      <c r="A375" s="27" t="s">
        <v>289</v>
      </c>
      <c r="B375" s="8">
        <v>2010</v>
      </c>
      <c r="C375" s="2" t="s">
        <v>249</v>
      </c>
      <c r="D375" s="2" t="s">
        <v>250</v>
      </c>
      <c r="E375" s="2" t="s">
        <v>28</v>
      </c>
      <c r="F375" s="2">
        <v>2</v>
      </c>
      <c r="G375" s="2" t="s">
        <v>266</v>
      </c>
      <c r="H375" s="2">
        <v>2.2999999999999998</v>
      </c>
      <c r="J375" s="30">
        <f t="shared" si="11"/>
        <v>12.385909828430648</v>
      </c>
      <c r="K375" s="30">
        <v>12.385909828430648</v>
      </c>
      <c r="O375" s="2" t="s">
        <v>294</v>
      </c>
    </row>
    <row r="376" spans="1:15" x14ac:dyDescent="0.25">
      <c r="A376" s="27" t="s">
        <v>289</v>
      </c>
      <c r="B376" s="8">
        <v>2010</v>
      </c>
      <c r="C376" s="2" t="s">
        <v>249</v>
      </c>
      <c r="D376" s="2" t="s">
        <v>250</v>
      </c>
      <c r="E376" s="2" t="s">
        <v>28</v>
      </c>
      <c r="F376" s="2">
        <v>2</v>
      </c>
      <c r="G376" s="2" t="s">
        <v>266</v>
      </c>
      <c r="H376" s="2">
        <v>2.2999999999999998</v>
      </c>
      <c r="J376" s="30">
        <f t="shared" si="11"/>
        <v>12.385909828430648</v>
      </c>
      <c r="K376" s="30">
        <v>12.385909828430648</v>
      </c>
      <c r="O376" s="2" t="s">
        <v>294</v>
      </c>
    </row>
    <row r="377" spans="1:15" x14ac:dyDescent="0.25">
      <c r="A377" s="27" t="s">
        <v>289</v>
      </c>
      <c r="B377" s="8">
        <v>2010</v>
      </c>
      <c r="C377" s="2" t="s">
        <v>249</v>
      </c>
      <c r="D377" s="2" t="s">
        <v>250</v>
      </c>
      <c r="E377" s="2" t="s">
        <v>28</v>
      </c>
      <c r="F377" s="2">
        <v>2</v>
      </c>
      <c r="G377" s="2" t="s">
        <v>266</v>
      </c>
      <c r="H377" s="2">
        <v>2.2999999999999998</v>
      </c>
      <c r="J377" s="30">
        <f t="shared" si="11"/>
        <v>12.385909828430648</v>
      </c>
      <c r="K377" s="30">
        <v>12.385909828430648</v>
      </c>
      <c r="O377" s="2" t="s">
        <v>294</v>
      </c>
    </row>
    <row r="378" spans="1:15" x14ac:dyDescent="0.25">
      <c r="A378" s="40" t="s">
        <v>209</v>
      </c>
      <c r="B378" s="27">
        <v>2019</v>
      </c>
      <c r="D378" s="2" t="s">
        <v>250</v>
      </c>
      <c r="E378" t="s">
        <v>28</v>
      </c>
      <c r="F378" s="41">
        <v>2</v>
      </c>
      <c r="G378" s="2" t="s">
        <v>266</v>
      </c>
      <c r="H378" s="41">
        <v>2.2999999999999998</v>
      </c>
      <c r="I378" s="41">
        <v>1.5</v>
      </c>
      <c r="J378" s="30">
        <f t="shared" si="11"/>
        <v>12.385909828430648</v>
      </c>
      <c r="K378" s="30">
        <v>12.385909828430648</v>
      </c>
    </row>
    <row r="379" spans="1:15" x14ac:dyDescent="0.25">
      <c r="A379" s="40" t="s">
        <v>209</v>
      </c>
      <c r="B379" s="27">
        <v>2019</v>
      </c>
      <c r="D379" s="2" t="s">
        <v>250</v>
      </c>
      <c r="E379" t="s">
        <v>28</v>
      </c>
      <c r="F379" s="41">
        <v>2</v>
      </c>
      <c r="G379" s="2" t="s">
        <v>266</v>
      </c>
      <c r="H379" s="41">
        <v>2.2999999999999998</v>
      </c>
      <c r="I379" s="41">
        <v>1.6</v>
      </c>
      <c r="J379" s="30">
        <f t="shared" si="11"/>
        <v>12.385909828430648</v>
      </c>
      <c r="K379" s="30">
        <v>12.385909828430648</v>
      </c>
    </row>
    <row r="380" spans="1:15" x14ac:dyDescent="0.25">
      <c r="A380" s="40" t="s">
        <v>209</v>
      </c>
      <c r="B380" s="27">
        <v>2019</v>
      </c>
      <c r="D380" s="2" t="s">
        <v>250</v>
      </c>
      <c r="E380" t="s">
        <v>28</v>
      </c>
      <c r="F380" s="41">
        <v>2</v>
      </c>
      <c r="G380" s="2" t="s">
        <v>266</v>
      </c>
      <c r="H380" s="41">
        <v>2.2999999999999998</v>
      </c>
      <c r="I380" s="41">
        <v>1.5</v>
      </c>
      <c r="J380" s="30">
        <f t="shared" si="11"/>
        <v>12.385909828430648</v>
      </c>
      <c r="K380" s="30">
        <v>12.385909828430648</v>
      </c>
    </row>
    <row r="381" spans="1:15" x14ac:dyDescent="0.25">
      <c r="A381" s="27" t="s">
        <v>289</v>
      </c>
      <c r="B381" s="8">
        <v>2010</v>
      </c>
      <c r="C381" s="2" t="s">
        <v>249</v>
      </c>
      <c r="D381" s="2" t="s">
        <v>250</v>
      </c>
      <c r="E381" s="2" t="s">
        <v>28</v>
      </c>
      <c r="F381" s="2">
        <v>2</v>
      </c>
      <c r="G381" s="2" t="s">
        <v>266</v>
      </c>
      <c r="H381" s="2">
        <v>2.4</v>
      </c>
      <c r="J381" s="30">
        <f t="shared" si="11"/>
        <v>12.934998594520655</v>
      </c>
      <c r="K381" s="30">
        <v>12.934998594520655</v>
      </c>
      <c r="O381" s="2" t="s">
        <v>294</v>
      </c>
    </row>
    <row r="382" spans="1:15" x14ac:dyDescent="0.25">
      <c r="A382" s="27" t="s">
        <v>289</v>
      </c>
      <c r="B382" s="8">
        <v>2010</v>
      </c>
      <c r="C382" s="2" t="s">
        <v>249</v>
      </c>
      <c r="D382" s="2" t="s">
        <v>250</v>
      </c>
      <c r="E382" s="2" t="s">
        <v>28</v>
      </c>
      <c r="F382" s="2">
        <v>2</v>
      </c>
      <c r="G382" s="2" t="s">
        <v>266</v>
      </c>
      <c r="H382" s="2">
        <v>2.4</v>
      </c>
      <c r="J382" s="30">
        <f t="shared" si="11"/>
        <v>12.934998594520655</v>
      </c>
      <c r="K382" s="30">
        <v>12.934998594520655</v>
      </c>
      <c r="O382" s="2" t="s">
        <v>294</v>
      </c>
    </row>
    <row r="383" spans="1:15" x14ac:dyDescent="0.25">
      <c r="A383" s="40" t="s">
        <v>209</v>
      </c>
      <c r="B383" s="27">
        <v>2019</v>
      </c>
      <c r="D383" s="2" t="s">
        <v>250</v>
      </c>
      <c r="E383" t="s">
        <v>28</v>
      </c>
      <c r="F383" s="41">
        <v>2</v>
      </c>
      <c r="G383" s="2" t="s">
        <v>266</v>
      </c>
      <c r="H383" s="41">
        <v>2.4</v>
      </c>
      <c r="I383" s="41">
        <v>1.6</v>
      </c>
      <c r="J383" s="30">
        <f t="shared" si="11"/>
        <v>12.934998594520655</v>
      </c>
      <c r="K383" s="30">
        <v>12.934998594520655</v>
      </c>
    </row>
    <row r="384" spans="1:15" x14ac:dyDescent="0.25">
      <c r="A384" s="40" t="s">
        <v>209</v>
      </c>
      <c r="B384" s="27">
        <v>2019</v>
      </c>
      <c r="D384" s="2" t="s">
        <v>250</v>
      </c>
      <c r="E384" t="s">
        <v>28</v>
      </c>
      <c r="F384" s="41">
        <v>2</v>
      </c>
      <c r="G384" s="2" t="s">
        <v>266</v>
      </c>
      <c r="H384" s="41">
        <v>2.4</v>
      </c>
      <c r="I384" s="41">
        <v>1.5</v>
      </c>
      <c r="J384" s="30">
        <f t="shared" si="11"/>
        <v>12.934998594520655</v>
      </c>
      <c r="K384" s="30">
        <v>12.934998594520655</v>
      </c>
    </row>
    <row r="385" spans="1:18" x14ac:dyDescent="0.25">
      <c r="A385" s="40" t="s">
        <v>209</v>
      </c>
      <c r="B385" s="27">
        <v>2019</v>
      </c>
      <c r="D385" s="2" t="s">
        <v>250</v>
      </c>
      <c r="E385" t="s">
        <v>28</v>
      </c>
      <c r="F385" s="41">
        <v>2</v>
      </c>
      <c r="G385" s="2" t="s">
        <v>266</v>
      </c>
      <c r="H385" s="41">
        <v>2.4</v>
      </c>
      <c r="I385" s="41">
        <v>1.7</v>
      </c>
      <c r="J385" s="30">
        <f t="shared" si="11"/>
        <v>12.934998594520655</v>
      </c>
      <c r="K385" s="30">
        <v>12.934998594520655</v>
      </c>
    </row>
    <row r="386" spans="1:18" x14ac:dyDescent="0.25">
      <c r="A386" s="27" t="s">
        <v>289</v>
      </c>
      <c r="B386" s="8">
        <v>2010</v>
      </c>
      <c r="C386" s="2" t="s">
        <v>249</v>
      </c>
      <c r="D386" s="2" t="s">
        <v>250</v>
      </c>
      <c r="E386" s="2" t="s">
        <v>28</v>
      </c>
      <c r="F386" s="2">
        <v>2</v>
      </c>
      <c r="G386" s="2" t="s">
        <v>266</v>
      </c>
      <c r="H386" s="2">
        <v>2.4500000000000002</v>
      </c>
      <c r="J386" s="30">
        <f t="shared" si="11"/>
        <v>13.209709015393207</v>
      </c>
      <c r="K386" s="30">
        <v>13.209709015393207</v>
      </c>
      <c r="O386" s="2" t="s">
        <v>294</v>
      </c>
      <c r="P386" s="30">
        <f>AVERAGE(J338:J386)</f>
        <v>11.407503310059429</v>
      </c>
      <c r="Q386" s="30"/>
      <c r="R386" s="2">
        <f>(_xlfn.STDEV.S(J338:J386))/SQRT(49)</f>
        <v>0.15361265956263229</v>
      </c>
    </row>
    <row r="387" spans="1:18" x14ac:dyDescent="0.25">
      <c r="A387" s="27" t="s">
        <v>265</v>
      </c>
      <c r="B387" s="8">
        <v>2009</v>
      </c>
      <c r="C387" s="2" t="s">
        <v>249</v>
      </c>
      <c r="D387" s="2" t="s">
        <v>250</v>
      </c>
      <c r="E387" s="2" t="s">
        <v>28</v>
      </c>
      <c r="F387" s="2">
        <v>3</v>
      </c>
      <c r="G387" s="2" t="s">
        <v>255</v>
      </c>
      <c r="H387" s="2">
        <v>1.9</v>
      </c>
      <c r="J387" s="30">
        <f t="shared" si="11"/>
        <v>10.194354783779724</v>
      </c>
      <c r="K387" s="30">
        <v>10.194354783779724</v>
      </c>
      <c r="O387" s="2" t="s">
        <v>294</v>
      </c>
    </row>
    <row r="388" spans="1:18" x14ac:dyDescent="0.25">
      <c r="A388" s="27" t="s">
        <v>265</v>
      </c>
      <c r="B388" s="8">
        <v>2009</v>
      </c>
      <c r="C388" s="2" t="s">
        <v>249</v>
      </c>
      <c r="D388" s="2" t="s">
        <v>250</v>
      </c>
      <c r="E388" s="2" t="s">
        <v>28</v>
      </c>
      <c r="F388" s="2">
        <v>3</v>
      </c>
      <c r="G388" s="2" t="s">
        <v>255</v>
      </c>
      <c r="H388" s="2">
        <v>1.9</v>
      </c>
      <c r="J388" s="30">
        <f t="shared" si="11"/>
        <v>10.194354783779724</v>
      </c>
      <c r="K388" s="30">
        <v>10.194354783779724</v>
      </c>
      <c r="O388" s="2" t="s">
        <v>294</v>
      </c>
    </row>
    <row r="389" spans="1:18" x14ac:dyDescent="0.25">
      <c r="A389" s="2" t="s">
        <v>287</v>
      </c>
      <c r="B389" s="8">
        <v>2018</v>
      </c>
      <c r="C389" s="2" t="s">
        <v>270</v>
      </c>
      <c r="D389" s="2" t="s">
        <v>250</v>
      </c>
      <c r="E389" s="2" t="s">
        <v>28</v>
      </c>
      <c r="F389" s="2">
        <v>3</v>
      </c>
      <c r="G389" s="2" t="s">
        <v>255</v>
      </c>
      <c r="H389" s="2">
        <v>2</v>
      </c>
      <c r="I389" s="2">
        <v>1.5</v>
      </c>
      <c r="J389" s="30">
        <f t="shared" si="11"/>
        <v>10.74147861313593</v>
      </c>
      <c r="K389" s="30">
        <f>5.2997*(H389^1.01921)</f>
        <v>10.74147861313593</v>
      </c>
      <c r="O389" s="2" t="s">
        <v>294</v>
      </c>
    </row>
    <row r="390" spans="1:18" x14ac:dyDescent="0.25">
      <c r="A390" s="2" t="s">
        <v>295</v>
      </c>
      <c r="B390" s="8">
        <v>2008</v>
      </c>
      <c r="C390" s="2" t="s">
        <v>296</v>
      </c>
      <c r="D390" s="2" t="s">
        <v>250</v>
      </c>
      <c r="E390" s="2" t="s">
        <v>28</v>
      </c>
      <c r="F390" s="2">
        <v>3</v>
      </c>
      <c r="G390" s="2" t="s">
        <v>252</v>
      </c>
      <c r="H390" s="46">
        <v>2.2000000000000002</v>
      </c>
      <c r="I390" s="46">
        <v>1.5</v>
      </c>
      <c r="J390" s="30">
        <f t="shared" si="11"/>
        <v>11.837279622451044</v>
      </c>
      <c r="K390" s="30">
        <v>11.837279622451044</v>
      </c>
      <c r="N390" s="2" t="s">
        <v>297</v>
      </c>
      <c r="O390" s="2" t="s">
        <v>294</v>
      </c>
    </row>
    <row r="391" spans="1:18" x14ac:dyDescent="0.25">
      <c r="A391" s="27" t="s">
        <v>265</v>
      </c>
      <c r="B391" s="8">
        <v>2009</v>
      </c>
      <c r="C391" s="2" t="s">
        <v>249</v>
      </c>
      <c r="D391" s="2" t="s">
        <v>250</v>
      </c>
      <c r="E391" s="2" t="s">
        <v>28</v>
      </c>
      <c r="F391" s="2">
        <v>3</v>
      </c>
      <c r="G391" s="2" t="s">
        <v>255</v>
      </c>
      <c r="H391" s="2">
        <v>2.2000000000000002</v>
      </c>
      <c r="J391" s="30">
        <f t="shared" si="11"/>
        <v>11.837279622451044</v>
      </c>
      <c r="K391" s="30">
        <v>11.837279622451044</v>
      </c>
      <c r="O391" s="2" t="s">
        <v>294</v>
      </c>
    </row>
    <row r="392" spans="1:18" x14ac:dyDescent="0.25">
      <c r="A392" s="27" t="s">
        <v>298</v>
      </c>
      <c r="B392" s="8">
        <v>2011</v>
      </c>
      <c r="C392" s="2" t="s">
        <v>270</v>
      </c>
      <c r="D392" s="2" t="s">
        <v>250</v>
      </c>
      <c r="E392" s="2" t="s">
        <v>28</v>
      </c>
      <c r="F392" s="2">
        <v>3</v>
      </c>
      <c r="G392" s="2" t="s">
        <v>255</v>
      </c>
      <c r="H392" s="2">
        <v>2.2000000000000002</v>
      </c>
      <c r="J392" s="30">
        <f t="shared" si="11"/>
        <v>11.837279622451044</v>
      </c>
      <c r="K392" s="30">
        <v>11.837279622451044</v>
      </c>
      <c r="O392" s="2" t="s">
        <v>294</v>
      </c>
    </row>
    <row r="393" spans="1:18" x14ac:dyDescent="0.25">
      <c r="A393" s="27" t="s">
        <v>265</v>
      </c>
      <c r="B393" s="8">
        <v>2009</v>
      </c>
      <c r="C393" s="2" t="s">
        <v>249</v>
      </c>
      <c r="D393" s="2" t="s">
        <v>250</v>
      </c>
      <c r="E393" s="2" t="s">
        <v>28</v>
      </c>
      <c r="F393" s="2">
        <v>3</v>
      </c>
      <c r="G393" s="2" t="s">
        <v>252</v>
      </c>
      <c r="H393" s="2">
        <v>2.2999999999999998</v>
      </c>
      <c r="J393" s="30">
        <f t="shared" si="11"/>
        <v>12.385909828430648</v>
      </c>
      <c r="K393" s="30">
        <v>12.385909828430648</v>
      </c>
      <c r="O393" s="2" t="s">
        <v>294</v>
      </c>
    </row>
    <row r="394" spans="1:18" x14ac:dyDescent="0.25">
      <c r="A394" s="2" t="s">
        <v>295</v>
      </c>
      <c r="B394" s="8">
        <v>2008</v>
      </c>
      <c r="C394" s="2" t="s">
        <v>296</v>
      </c>
      <c r="D394" s="2" t="s">
        <v>250</v>
      </c>
      <c r="E394" s="2" t="s">
        <v>28</v>
      </c>
      <c r="F394" s="2">
        <v>3</v>
      </c>
      <c r="G394" s="2" t="s">
        <v>255</v>
      </c>
      <c r="H394" s="46">
        <v>2.4</v>
      </c>
      <c r="I394" s="46">
        <v>1.8</v>
      </c>
      <c r="J394" s="30">
        <f t="shared" si="11"/>
        <v>12.934998594520655</v>
      </c>
      <c r="K394" s="30">
        <v>12.934998594520655</v>
      </c>
      <c r="N394" s="2" t="s">
        <v>297</v>
      </c>
      <c r="O394" s="2" t="s">
        <v>294</v>
      </c>
    </row>
    <row r="395" spans="1:18" x14ac:dyDescent="0.25">
      <c r="A395" s="27" t="s">
        <v>298</v>
      </c>
      <c r="B395" s="8">
        <v>2011</v>
      </c>
      <c r="C395" s="2" t="s">
        <v>249</v>
      </c>
      <c r="D395" s="2" t="s">
        <v>250</v>
      </c>
      <c r="E395" s="2" t="s">
        <v>28</v>
      </c>
      <c r="F395" s="2">
        <v>3</v>
      </c>
      <c r="G395" s="2" t="s">
        <v>252</v>
      </c>
      <c r="H395" s="2">
        <v>2.4</v>
      </c>
      <c r="J395" s="30">
        <f t="shared" si="11"/>
        <v>12.934998594520655</v>
      </c>
      <c r="K395" s="30">
        <v>12.934998594520655</v>
      </c>
      <c r="O395" s="2" t="s">
        <v>294</v>
      </c>
    </row>
    <row r="396" spans="1:18" x14ac:dyDescent="0.25">
      <c r="A396" s="27" t="s">
        <v>298</v>
      </c>
      <c r="B396" s="8">
        <v>2011</v>
      </c>
      <c r="C396" s="2" t="s">
        <v>270</v>
      </c>
      <c r="D396" s="2" t="s">
        <v>250</v>
      </c>
      <c r="E396" s="2" t="s">
        <v>28</v>
      </c>
      <c r="F396" s="2">
        <v>3</v>
      </c>
      <c r="G396" s="2" t="s">
        <v>255</v>
      </c>
      <c r="H396" s="2">
        <v>2.4</v>
      </c>
      <c r="J396" s="30">
        <f t="shared" si="11"/>
        <v>12.934998594520655</v>
      </c>
      <c r="K396" s="30">
        <v>12.934998594520655</v>
      </c>
      <c r="O396" s="2" t="s">
        <v>294</v>
      </c>
    </row>
    <row r="397" spans="1:18" x14ac:dyDescent="0.25">
      <c r="A397" s="40" t="s">
        <v>209</v>
      </c>
      <c r="B397" s="27">
        <v>2019</v>
      </c>
      <c r="D397" s="2" t="s">
        <v>250</v>
      </c>
      <c r="E397" t="s">
        <v>28</v>
      </c>
      <c r="F397" s="41">
        <v>3</v>
      </c>
      <c r="G397" s="2" t="s">
        <v>266</v>
      </c>
      <c r="H397" s="41">
        <v>2.4</v>
      </c>
      <c r="I397" s="41">
        <v>1.2</v>
      </c>
      <c r="J397" s="30">
        <f t="shared" si="11"/>
        <v>12.934998594520655</v>
      </c>
      <c r="K397" s="30">
        <v>12.934998594520655</v>
      </c>
      <c r="O397" s="2" t="s">
        <v>294</v>
      </c>
    </row>
    <row r="398" spans="1:18" x14ac:dyDescent="0.25">
      <c r="A398" s="2" t="s">
        <v>295</v>
      </c>
      <c r="B398" s="8">
        <v>2008</v>
      </c>
      <c r="C398" s="2" t="s">
        <v>296</v>
      </c>
      <c r="D398" s="2" t="s">
        <v>250</v>
      </c>
      <c r="E398" s="2" t="s">
        <v>28</v>
      </c>
      <c r="F398" s="2">
        <v>3</v>
      </c>
      <c r="G398" s="2" t="s">
        <v>255</v>
      </c>
      <c r="H398" s="46">
        <v>2.5</v>
      </c>
      <c r="I398" s="46">
        <v>1.6</v>
      </c>
      <c r="J398" s="30">
        <f t="shared" si="11"/>
        <v>13.484527162485326</v>
      </c>
      <c r="K398" s="30">
        <v>13.484527162485326</v>
      </c>
      <c r="N398" s="2" t="s">
        <v>297</v>
      </c>
      <c r="O398" s="2" t="s">
        <v>294</v>
      </c>
    </row>
    <row r="399" spans="1:18" x14ac:dyDescent="0.25">
      <c r="A399" s="27" t="s">
        <v>298</v>
      </c>
      <c r="B399" s="8">
        <v>2011</v>
      </c>
      <c r="C399" s="2" t="s">
        <v>270</v>
      </c>
      <c r="D399" s="2" t="s">
        <v>250</v>
      </c>
      <c r="E399" s="2" t="s">
        <v>28</v>
      </c>
      <c r="F399" s="2">
        <v>3</v>
      </c>
      <c r="G399" s="2" t="s">
        <v>255</v>
      </c>
      <c r="H399" s="2">
        <v>2.5</v>
      </c>
      <c r="J399" s="30">
        <f t="shared" si="11"/>
        <v>13.484527162485326</v>
      </c>
      <c r="K399" s="30">
        <v>13.484527162485326</v>
      </c>
      <c r="O399" s="2" t="s">
        <v>294</v>
      </c>
    </row>
    <row r="400" spans="1:18" x14ac:dyDescent="0.25">
      <c r="A400" s="2" t="s">
        <v>295</v>
      </c>
      <c r="B400" s="8">
        <v>2008</v>
      </c>
      <c r="C400" s="2" t="s">
        <v>296</v>
      </c>
      <c r="D400" s="2" t="s">
        <v>250</v>
      </c>
      <c r="E400" s="2" t="s">
        <v>28</v>
      </c>
      <c r="F400" s="2">
        <v>3</v>
      </c>
      <c r="G400" s="2" t="s">
        <v>252</v>
      </c>
      <c r="H400" s="46">
        <v>2.6</v>
      </c>
      <c r="I400" s="46">
        <v>1.9</v>
      </c>
      <c r="J400" s="30">
        <f t="shared" si="11"/>
        <v>14.034478262151785</v>
      </c>
      <c r="K400" s="30">
        <v>14.034478262151785</v>
      </c>
      <c r="N400" s="2" t="s">
        <v>297</v>
      </c>
      <c r="O400" s="2" t="s">
        <v>294</v>
      </c>
    </row>
    <row r="401" spans="1:15" x14ac:dyDescent="0.25">
      <c r="A401" s="2" t="s">
        <v>295</v>
      </c>
      <c r="B401" s="8">
        <v>2008</v>
      </c>
      <c r="C401" s="2" t="s">
        <v>296</v>
      </c>
      <c r="D401" s="2" t="s">
        <v>250</v>
      </c>
      <c r="E401" s="2" t="s">
        <v>28</v>
      </c>
      <c r="F401" s="2">
        <v>3</v>
      </c>
      <c r="G401" s="2" t="s">
        <v>252</v>
      </c>
      <c r="H401" s="46">
        <v>2.6</v>
      </c>
      <c r="I401" s="46">
        <v>1.7</v>
      </c>
      <c r="J401" s="30">
        <f t="shared" si="11"/>
        <v>14.034478262151785</v>
      </c>
      <c r="K401" s="30">
        <v>14.034478262151785</v>
      </c>
      <c r="N401" s="2" t="s">
        <v>297</v>
      </c>
      <c r="O401" s="2" t="s">
        <v>294</v>
      </c>
    </row>
    <row r="402" spans="1:15" x14ac:dyDescent="0.25">
      <c r="A402" s="27" t="s">
        <v>298</v>
      </c>
      <c r="B402" s="8">
        <v>2011</v>
      </c>
      <c r="C402" s="2" t="s">
        <v>270</v>
      </c>
      <c r="D402" s="2" t="s">
        <v>250</v>
      </c>
      <c r="E402" s="2" t="s">
        <v>28</v>
      </c>
      <c r="F402" s="2">
        <v>3</v>
      </c>
      <c r="G402" s="2" t="s">
        <v>252</v>
      </c>
      <c r="H402" s="2">
        <v>2.6</v>
      </c>
      <c r="J402" s="30">
        <f t="shared" ref="J402:J427" si="12">5.2997*(H402^1.01921)</f>
        <v>14.034478262151785</v>
      </c>
      <c r="K402" s="30">
        <v>14.034478262151785</v>
      </c>
      <c r="O402" s="2" t="s">
        <v>294</v>
      </c>
    </row>
    <row r="403" spans="1:15" x14ac:dyDescent="0.25">
      <c r="A403" s="2" t="s">
        <v>295</v>
      </c>
      <c r="B403" s="8">
        <v>2008</v>
      </c>
      <c r="C403" s="2" t="s">
        <v>296</v>
      </c>
      <c r="D403" s="2" t="s">
        <v>250</v>
      </c>
      <c r="E403" s="2" t="s">
        <v>28</v>
      </c>
      <c r="F403" s="2">
        <v>3</v>
      </c>
      <c r="G403" s="2" t="s">
        <v>252</v>
      </c>
      <c r="H403" s="46">
        <v>2.7</v>
      </c>
      <c r="I403" s="46">
        <v>1.8</v>
      </c>
      <c r="J403" s="30">
        <f t="shared" si="12"/>
        <v>14.584835940566652</v>
      </c>
      <c r="K403" s="30">
        <v>14.584835940566652</v>
      </c>
      <c r="N403" s="2" t="s">
        <v>297</v>
      </c>
      <c r="O403" s="2" t="s">
        <v>294</v>
      </c>
    </row>
    <row r="404" spans="1:15" x14ac:dyDescent="0.25">
      <c r="A404" s="2" t="s">
        <v>295</v>
      </c>
      <c r="B404" s="8">
        <v>2008</v>
      </c>
      <c r="C404" s="2" t="s">
        <v>296</v>
      </c>
      <c r="D404" s="2" t="s">
        <v>250</v>
      </c>
      <c r="E404" s="2" t="s">
        <v>28</v>
      </c>
      <c r="F404" s="2">
        <v>3</v>
      </c>
      <c r="G404" s="2" t="s">
        <v>252</v>
      </c>
      <c r="H404" s="46">
        <v>2.7</v>
      </c>
      <c r="I404" s="46">
        <v>1.7</v>
      </c>
      <c r="J404" s="30">
        <f t="shared" si="12"/>
        <v>14.584835940566652</v>
      </c>
      <c r="K404" s="30">
        <v>14.584835940566652</v>
      </c>
      <c r="N404" s="2" t="s">
        <v>297</v>
      </c>
      <c r="O404" s="2" t="s">
        <v>294</v>
      </c>
    </row>
    <row r="405" spans="1:15" x14ac:dyDescent="0.25">
      <c r="A405" s="2" t="s">
        <v>295</v>
      </c>
      <c r="B405" s="8">
        <v>2008</v>
      </c>
      <c r="C405" s="2" t="s">
        <v>296</v>
      </c>
      <c r="D405" s="2" t="s">
        <v>250</v>
      </c>
      <c r="E405" s="2" t="s">
        <v>28</v>
      </c>
      <c r="F405" s="2">
        <v>3</v>
      </c>
      <c r="G405" s="2" t="s">
        <v>255</v>
      </c>
      <c r="H405" s="46">
        <v>2.7</v>
      </c>
      <c r="I405" s="46">
        <v>2</v>
      </c>
      <c r="J405" s="30">
        <f t="shared" si="12"/>
        <v>14.584835940566652</v>
      </c>
      <c r="K405" s="30">
        <v>14.584835940566652</v>
      </c>
      <c r="N405" s="2" t="s">
        <v>297</v>
      </c>
      <c r="O405" s="2" t="s">
        <v>294</v>
      </c>
    </row>
    <row r="406" spans="1:15" x14ac:dyDescent="0.25">
      <c r="A406" s="2" t="s">
        <v>295</v>
      </c>
      <c r="B406" s="8">
        <v>2008</v>
      </c>
      <c r="C406" s="2" t="s">
        <v>296</v>
      </c>
      <c r="D406" s="2" t="s">
        <v>250</v>
      </c>
      <c r="E406" s="2" t="s">
        <v>28</v>
      </c>
      <c r="F406" s="2">
        <v>3</v>
      </c>
      <c r="G406" s="2" t="s">
        <v>255</v>
      </c>
      <c r="H406" s="46">
        <v>2.7</v>
      </c>
      <c r="I406" s="46">
        <v>1.8</v>
      </c>
      <c r="J406" s="30">
        <f t="shared" si="12"/>
        <v>14.584835940566652</v>
      </c>
      <c r="K406" s="30">
        <v>14.584835940566652</v>
      </c>
      <c r="N406" s="2" t="s">
        <v>297</v>
      </c>
      <c r="O406" s="2" t="s">
        <v>294</v>
      </c>
    </row>
    <row r="407" spans="1:15" x14ac:dyDescent="0.25">
      <c r="A407" s="2" t="s">
        <v>295</v>
      </c>
      <c r="B407" s="8">
        <v>2008</v>
      </c>
      <c r="C407" s="2" t="s">
        <v>296</v>
      </c>
      <c r="D407" s="2" t="s">
        <v>250</v>
      </c>
      <c r="E407" s="2" t="s">
        <v>28</v>
      </c>
      <c r="F407" s="2">
        <v>3</v>
      </c>
      <c r="G407" s="2" t="s">
        <v>255</v>
      </c>
      <c r="H407" s="46">
        <v>2.7</v>
      </c>
      <c r="I407" s="46">
        <v>1.9</v>
      </c>
      <c r="J407" s="30">
        <f t="shared" si="12"/>
        <v>14.584835940566652</v>
      </c>
      <c r="K407" s="30">
        <v>14.584835940566652</v>
      </c>
      <c r="N407" s="2" t="s">
        <v>297</v>
      </c>
      <c r="O407" s="2" t="s">
        <v>294</v>
      </c>
    </row>
    <row r="408" spans="1:15" x14ac:dyDescent="0.25">
      <c r="A408" s="2" t="s">
        <v>295</v>
      </c>
      <c r="B408" s="8">
        <v>2008</v>
      </c>
      <c r="C408" s="2" t="s">
        <v>296</v>
      </c>
      <c r="D408" s="2" t="s">
        <v>250</v>
      </c>
      <c r="E408" s="2" t="s">
        <v>28</v>
      </c>
      <c r="F408" s="2">
        <v>3</v>
      </c>
      <c r="G408" s="2" t="s">
        <v>252</v>
      </c>
      <c r="H408" s="46">
        <v>2.7</v>
      </c>
      <c r="I408" s="46">
        <v>1.8</v>
      </c>
      <c r="J408" s="30">
        <f t="shared" si="12"/>
        <v>14.584835940566652</v>
      </c>
      <c r="K408" s="30">
        <v>14.584835940566652</v>
      </c>
      <c r="N408" s="2" t="s">
        <v>297</v>
      </c>
      <c r="O408" s="2" t="s">
        <v>294</v>
      </c>
    </row>
    <row r="409" spans="1:15" x14ac:dyDescent="0.25">
      <c r="A409" s="2" t="s">
        <v>295</v>
      </c>
      <c r="B409" s="8">
        <v>2008</v>
      </c>
      <c r="C409" s="2" t="s">
        <v>296</v>
      </c>
      <c r="D409" s="2" t="s">
        <v>250</v>
      </c>
      <c r="E409" s="2" t="s">
        <v>28</v>
      </c>
      <c r="F409" s="2">
        <v>3</v>
      </c>
      <c r="G409" s="2" t="s">
        <v>255</v>
      </c>
      <c r="H409" s="46">
        <v>2.7</v>
      </c>
      <c r="I409" s="46">
        <v>1.7</v>
      </c>
      <c r="J409" s="30">
        <f t="shared" si="12"/>
        <v>14.584835940566652</v>
      </c>
      <c r="K409" s="30">
        <v>14.584835940566652</v>
      </c>
      <c r="N409" s="2" t="s">
        <v>297</v>
      </c>
      <c r="O409" s="2" t="s">
        <v>294</v>
      </c>
    </row>
    <row r="410" spans="1:15" x14ac:dyDescent="0.25">
      <c r="A410" s="2" t="s">
        <v>295</v>
      </c>
      <c r="B410" s="8">
        <v>2008</v>
      </c>
      <c r="C410" s="2" t="s">
        <v>296</v>
      </c>
      <c r="D410" s="2" t="s">
        <v>250</v>
      </c>
      <c r="E410" s="2" t="s">
        <v>28</v>
      </c>
      <c r="F410" s="2">
        <v>3</v>
      </c>
      <c r="G410" s="2" t="s">
        <v>255</v>
      </c>
      <c r="H410" s="46">
        <v>2.7</v>
      </c>
      <c r="I410" s="46">
        <v>1.8</v>
      </c>
      <c r="J410" s="30">
        <f t="shared" si="12"/>
        <v>14.584835940566652</v>
      </c>
      <c r="K410" s="30">
        <v>14.584835940566652</v>
      </c>
      <c r="N410" s="2" t="s">
        <v>297</v>
      </c>
      <c r="O410" s="2" t="s">
        <v>294</v>
      </c>
    </row>
    <row r="411" spans="1:15" x14ac:dyDescent="0.25">
      <c r="A411" s="2" t="s">
        <v>295</v>
      </c>
      <c r="B411" s="8">
        <v>2008</v>
      </c>
      <c r="C411" s="2" t="s">
        <v>296</v>
      </c>
      <c r="D411" s="2" t="s">
        <v>250</v>
      </c>
      <c r="E411" s="2" t="s">
        <v>28</v>
      </c>
      <c r="F411" s="2">
        <v>3</v>
      </c>
      <c r="G411" s="2" t="s">
        <v>252</v>
      </c>
      <c r="H411" s="46">
        <v>2.8</v>
      </c>
      <c r="I411" s="46">
        <v>1.9</v>
      </c>
      <c r="J411" s="30">
        <f t="shared" si="12"/>
        <v>15.135585416381693</v>
      </c>
      <c r="K411" s="30">
        <v>15.135585416381693</v>
      </c>
      <c r="N411" s="2" t="s">
        <v>297</v>
      </c>
      <c r="O411" s="2" t="s">
        <v>294</v>
      </c>
    </row>
    <row r="412" spans="1:15" x14ac:dyDescent="0.25">
      <c r="A412" s="2" t="s">
        <v>295</v>
      </c>
      <c r="B412" s="8">
        <v>2008</v>
      </c>
      <c r="C412" s="2" t="s">
        <v>296</v>
      </c>
      <c r="D412" s="2" t="s">
        <v>250</v>
      </c>
      <c r="E412" s="2" t="s">
        <v>28</v>
      </c>
      <c r="F412" s="2">
        <v>3</v>
      </c>
      <c r="G412" s="2" t="s">
        <v>255</v>
      </c>
      <c r="H412" s="46">
        <v>2.8</v>
      </c>
      <c r="I412" s="46">
        <v>2</v>
      </c>
      <c r="J412" s="30">
        <f t="shared" si="12"/>
        <v>15.135585416381693</v>
      </c>
      <c r="K412" s="30">
        <v>15.135585416381693</v>
      </c>
      <c r="N412" s="2" t="s">
        <v>297</v>
      </c>
      <c r="O412" s="2" t="s">
        <v>294</v>
      </c>
    </row>
    <row r="413" spans="1:15" x14ac:dyDescent="0.25">
      <c r="A413" s="2" t="s">
        <v>295</v>
      </c>
      <c r="B413" s="8">
        <v>2008</v>
      </c>
      <c r="C413" s="2" t="s">
        <v>296</v>
      </c>
      <c r="D413" s="2" t="s">
        <v>250</v>
      </c>
      <c r="E413" s="2" t="s">
        <v>28</v>
      </c>
      <c r="F413" s="2">
        <v>3</v>
      </c>
      <c r="G413" s="2" t="s">
        <v>255</v>
      </c>
      <c r="H413" s="46">
        <v>2.8</v>
      </c>
      <c r="I413" s="46">
        <v>2</v>
      </c>
      <c r="J413" s="30">
        <f t="shared" si="12"/>
        <v>15.135585416381693</v>
      </c>
      <c r="K413" s="30">
        <v>15.135585416381693</v>
      </c>
      <c r="N413" s="2" t="s">
        <v>297</v>
      </c>
      <c r="O413" s="2" t="s">
        <v>294</v>
      </c>
    </row>
    <row r="414" spans="1:15" x14ac:dyDescent="0.25">
      <c r="A414" s="2" t="s">
        <v>295</v>
      </c>
      <c r="B414" s="8">
        <v>2008</v>
      </c>
      <c r="C414" s="2" t="s">
        <v>296</v>
      </c>
      <c r="D414" s="2" t="s">
        <v>250</v>
      </c>
      <c r="E414" s="2" t="s">
        <v>28</v>
      </c>
      <c r="F414" s="2">
        <v>3</v>
      </c>
      <c r="G414" s="2" t="s">
        <v>252</v>
      </c>
      <c r="H414" s="46">
        <v>2.8</v>
      </c>
      <c r="I414" s="46">
        <v>1.8</v>
      </c>
      <c r="J414" s="30">
        <f t="shared" si="12"/>
        <v>15.135585416381693</v>
      </c>
      <c r="K414" s="30">
        <v>15.135585416381693</v>
      </c>
      <c r="N414" s="2" t="s">
        <v>297</v>
      </c>
      <c r="O414" s="2" t="s">
        <v>294</v>
      </c>
    </row>
    <row r="415" spans="1:15" x14ac:dyDescent="0.25">
      <c r="A415" s="2" t="s">
        <v>295</v>
      </c>
      <c r="B415" s="8">
        <v>2008</v>
      </c>
      <c r="C415" s="2" t="s">
        <v>296</v>
      </c>
      <c r="D415" s="2" t="s">
        <v>250</v>
      </c>
      <c r="E415" s="2" t="s">
        <v>28</v>
      </c>
      <c r="F415" s="2">
        <v>3</v>
      </c>
      <c r="G415" s="2" t="s">
        <v>255</v>
      </c>
      <c r="H415" s="46">
        <v>2.8</v>
      </c>
      <c r="I415" s="46">
        <v>2</v>
      </c>
      <c r="J415" s="30">
        <f t="shared" si="12"/>
        <v>15.135585416381693</v>
      </c>
      <c r="K415" s="30">
        <v>15.135585416381693</v>
      </c>
      <c r="N415" s="2" t="s">
        <v>297</v>
      </c>
      <c r="O415" s="2" t="s">
        <v>294</v>
      </c>
    </row>
    <row r="416" spans="1:15" x14ac:dyDescent="0.25">
      <c r="A416" s="2" t="s">
        <v>295</v>
      </c>
      <c r="B416" s="8">
        <v>2008</v>
      </c>
      <c r="C416" s="2" t="s">
        <v>296</v>
      </c>
      <c r="D416" s="2" t="s">
        <v>250</v>
      </c>
      <c r="E416" s="2" t="s">
        <v>28</v>
      </c>
      <c r="F416" s="2">
        <v>3</v>
      </c>
      <c r="G416" s="2" t="s">
        <v>255</v>
      </c>
      <c r="H416" s="46">
        <v>2.9</v>
      </c>
      <c r="I416" s="46">
        <v>2.1</v>
      </c>
      <c r="J416" s="30">
        <f t="shared" si="12"/>
        <v>15.686712954972657</v>
      </c>
      <c r="K416" s="30">
        <v>15.686712954972657</v>
      </c>
      <c r="N416" s="2" t="s">
        <v>297</v>
      </c>
      <c r="O416" s="2" t="s">
        <v>294</v>
      </c>
    </row>
    <row r="417" spans="1:18" x14ac:dyDescent="0.25">
      <c r="A417" s="2" t="s">
        <v>295</v>
      </c>
      <c r="B417" s="8">
        <v>2008</v>
      </c>
      <c r="C417" s="2" t="s">
        <v>296</v>
      </c>
      <c r="D417" s="2" t="s">
        <v>250</v>
      </c>
      <c r="E417" s="2" t="s">
        <v>28</v>
      </c>
      <c r="F417" s="2">
        <v>3</v>
      </c>
      <c r="G417" s="2" t="s">
        <v>255</v>
      </c>
      <c r="H417" s="46">
        <v>2.9</v>
      </c>
      <c r="I417" s="46">
        <v>1.9</v>
      </c>
      <c r="J417" s="30">
        <f t="shared" si="12"/>
        <v>15.686712954972657</v>
      </c>
      <c r="K417" s="30">
        <v>15.686712954972657</v>
      </c>
      <c r="N417" s="2" t="s">
        <v>297</v>
      </c>
      <c r="O417" s="2" t="s">
        <v>294</v>
      </c>
    </row>
    <row r="418" spans="1:18" x14ac:dyDescent="0.25">
      <c r="A418" s="2" t="s">
        <v>295</v>
      </c>
      <c r="B418" s="8">
        <v>2008</v>
      </c>
      <c r="C418" s="2" t="s">
        <v>296</v>
      </c>
      <c r="D418" s="2" t="s">
        <v>250</v>
      </c>
      <c r="E418" s="2" t="s">
        <v>28</v>
      </c>
      <c r="F418" s="2">
        <v>3</v>
      </c>
      <c r="G418" s="2" t="s">
        <v>255</v>
      </c>
      <c r="H418" s="46">
        <v>2.9</v>
      </c>
      <c r="I418" s="46">
        <v>1.9</v>
      </c>
      <c r="J418" s="30">
        <f t="shared" si="12"/>
        <v>15.686712954972657</v>
      </c>
      <c r="K418" s="30">
        <v>15.686712954972657</v>
      </c>
      <c r="N418" s="2" t="s">
        <v>297</v>
      </c>
      <c r="O418" s="2" t="s">
        <v>294</v>
      </c>
    </row>
    <row r="419" spans="1:18" x14ac:dyDescent="0.25">
      <c r="A419" s="2" t="s">
        <v>295</v>
      </c>
      <c r="B419" s="8">
        <v>2008</v>
      </c>
      <c r="C419" s="2" t="s">
        <v>296</v>
      </c>
      <c r="D419" s="2" t="s">
        <v>250</v>
      </c>
      <c r="E419" s="2" t="s">
        <v>28</v>
      </c>
      <c r="F419" s="2">
        <v>3</v>
      </c>
      <c r="G419" s="2" t="s">
        <v>255</v>
      </c>
      <c r="H419" s="46">
        <v>2.9</v>
      </c>
      <c r="I419" s="46">
        <v>1.8</v>
      </c>
      <c r="J419" s="30">
        <f t="shared" si="12"/>
        <v>15.686712954972657</v>
      </c>
      <c r="K419" s="30">
        <v>15.686712954972657</v>
      </c>
      <c r="N419" s="2" t="s">
        <v>297</v>
      </c>
      <c r="O419" s="2" t="s">
        <v>294</v>
      </c>
    </row>
    <row r="420" spans="1:18" x14ac:dyDescent="0.25">
      <c r="A420" s="2" t="s">
        <v>295</v>
      </c>
      <c r="B420" s="8">
        <v>2008</v>
      </c>
      <c r="C420" s="2" t="s">
        <v>296</v>
      </c>
      <c r="D420" s="2" t="s">
        <v>250</v>
      </c>
      <c r="E420" s="2" t="s">
        <v>28</v>
      </c>
      <c r="F420" s="2">
        <v>3</v>
      </c>
      <c r="G420" s="2" t="s">
        <v>252</v>
      </c>
      <c r="H420" s="46">
        <v>3</v>
      </c>
      <c r="I420" s="46">
        <v>2</v>
      </c>
      <c r="J420" s="30">
        <f t="shared" si="12"/>
        <v>16.23820576072454</v>
      </c>
      <c r="K420" s="30">
        <v>16.23820576072454</v>
      </c>
      <c r="N420" s="2" t="s">
        <v>297</v>
      </c>
      <c r="O420" s="2" t="s">
        <v>294</v>
      </c>
    </row>
    <row r="421" spans="1:18" x14ac:dyDescent="0.25">
      <c r="A421" s="2" t="s">
        <v>295</v>
      </c>
      <c r="B421" s="8">
        <v>2008</v>
      </c>
      <c r="C421" s="2" t="s">
        <v>296</v>
      </c>
      <c r="D421" s="2" t="s">
        <v>250</v>
      </c>
      <c r="E421" s="2" t="s">
        <v>28</v>
      </c>
      <c r="F421" s="2">
        <v>3</v>
      </c>
      <c r="G421" s="2" t="s">
        <v>255</v>
      </c>
      <c r="H421" s="46">
        <v>3</v>
      </c>
      <c r="I421" s="46">
        <v>2.1</v>
      </c>
      <c r="J421" s="30">
        <f t="shared" si="12"/>
        <v>16.23820576072454</v>
      </c>
      <c r="K421" s="30">
        <v>16.23820576072454</v>
      </c>
      <c r="N421" s="2" t="s">
        <v>297</v>
      </c>
      <c r="O421" s="2" t="s">
        <v>294</v>
      </c>
    </row>
    <row r="422" spans="1:18" x14ac:dyDescent="0.25">
      <c r="A422" s="2" t="s">
        <v>295</v>
      </c>
      <c r="B422" s="8">
        <v>2008</v>
      </c>
      <c r="C422" s="2" t="s">
        <v>296</v>
      </c>
      <c r="D422" s="2" t="s">
        <v>250</v>
      </c>
      <c r="E422" s="2" t="s">
        <v>28</v>
      </c>
      <c r="F422" s="2">
        <v>3</v>
      </c>
      <c r="G422" s="2" t="s">
        <v>252</v>
      </c>
      <c r="H422" s="46">
        <v>3</v>
      </c>
      <c r="I422" s="46">
        <v>2.1</v>
      </c>
      <c r="J422" s="30">
        <f t="shared" si="12"/>
        <v>16.23820576072454</v>
      </c>
      <c r="K422" s="30">
        <v>16.23820576072454</v>
      </c>
      <c r="N422" s="2" t="s">
        <v>297</v>
      </c>
      <c r="O422" s="2" t="s">
        <v>294</v>
      </c>
    </row>
    <row r="423" spans="1:18" x14ac:dyDescent="0.25">
      <c r="A423" s="2" t="s">
        <v>295</v>
      </c>
      <c r="B423" s="8">
        <v>2008</v>
      </c>
      <c r="C423" s="2" t="s">
        <v>296</v>
      </c>
      <c r="D423" s="2" t="s">
        <v>250</v>
      </c>
      <c r="E423" s="2" t="s">
        <v>28</v>
      </c>
      <c r="F423" s="2">
        <v>3</v>
      </c>
      <c r="G423" s="2" t="s">
        <v>255</v>
      </c>
      <c r="H423" s="46">
        <v>3</v>
      </c>
      <c r="I423" s="46">
        <v>2</v>
      </c>
      <c r="J423" s="30">
        <f t="shared" si="12"/>
        <v>16.23820576072454</v>
      </c>
      <c r="K423" s="30">
        <v>16.23820576072454</v>
      </c>
      <c r="N423" s="2" t="s">
        <v>297</v>
      </c>
      <c r="O423" s="2" t="s">
        <v>294</v>
      </c>
    </row>
    <row r="424" spans="1:18" x14ac:dyDescent="0.25">
      <c r="A424" s="2" t="s">
        <v>295</v>
      </c>
      <c r="B424" s="8">
        <v>2008</v>
      </c>
      <c r="C424" s="2" t="s">
        <v>296</v>
      </c>
      <c r="D424" s="2" t="s">
        <v>250</v>
      </c>
      <c r="E424" s="2" t="s">
        <v>28</v>
      </c>
      <c r="F424" s="2">
        <v>3</v>
      </c>
      <c r="G424" s="2" t="s">
        <v>255</v>
      </c>
      <c r="H424" s="47">
        <v>3.1</v>
      </c>
      <c r="I424" s="46">
        <v>2.1</v>
      </c>
      <c r="J424" s="30">
        <f t="shared" si="12"/>
        <v>16.790051883628689</v>
      </c>
      <c r="K424" s="30">
        <v>16.790051883628689</v>
      </c>
      <c r="N424" s="2" t="s">
        <v>297</v>
      </c>
      <c r="O424" s="2" t="s">
        <v>294</v>
      </c>
    </row>
    <row r="425" spans="1:18" x14ac:dyDescent="0.25">
      <c r="A425" s="2" t="s">
        <v>295</v>
      </c>
      <c r="B425" s="8">
        <v>2008</v>
      </c>
      <c r="C425" s="2" t="s">
        <v>296</v>
      </c>
      <c r="D425" s="2" t="s">
        <v>250</v>
      </c>
      <c r="E425" s="2" t="s">
        <v>28</v>
      </c>
      <c r="F425" s="2">
        <v>3</v>
      </c>
      <c r="G425" s="2" t="s">
        <v>255</v>
      </c>
      <c r="H425" s="46">
        <v>3.1</v>
      </c>
      <c r="I425" s="46">
        <v>2.2000000000000002</v>
      </c>
      <c r="J425" s="30">
        <f t="shared" si="12"/>
        <v>16.790051883628689</v>
      </c>
      <c r="K425" s="30">
        <v>16.790051883628689</v>
      </c>
      <c r="N425" s="2" t="s">
        <v>297</v>
      </c>
      <c r="O425" s="2" t="s">
        <v>294</v>
      </c>
    </row>
    <row r="426" spans="1:18" x14ac:dyDescent="0.25">
      <c r="A426" s="2" t="s">
        <v>295</v>
      </c>
      <c r="B426" s="8">
        <v>2008</v>
      </c>
      <c r="C426" s="2" t="s">
        <v>296</v>
      </c>
      <c r="D426" s="2" t="s">
        <v>250</v>
      </c>
      <c r="E426" s="2" t="s">
        <v>28</v>
      </c>
      <c r="F426" s="2">
        <v>3</v>
      </c>
      <c r="G426" s="2" t="s">
        <v>252</v>
      </c>
      <c r="H426" s="46">
        <v>3.1</v>
      </c>
      <c r="I426" s="46">
        <v>2.1</v>
      </c>
      <c r="J426" s="30">
        <f t="shared" si="12"/>
        <v>16.790051883628689</v>
      </c>
      <c r="K426" s="30">
        <v>16.790051883628689</v>
      </c>
      <c r="N426" s="2" t="s">
        <v>297</v>
      </c>
      <c r="O426" s="2" t="s">
        <v>294</v>
      </c>
    </row>
    <row r="427" spans="1:18" x14ac:dyDescent="0.25">
      <c r="A427" s="2" t="s">
        <v>295</v>
      </c>
      <c r="B427" s="8">
        <v>2008</v>
      </c>
      <c r="C427" s="2" t="s">
        <v>296</v>
      </c>
      <c r="D427" s="2" t="s">
        <v>250</v>
      </c>
      <c r="E427" s="2" t="s">
        <v>28</v>
      </c>
      <c r="F427" s="2">
        <v>3</v>
      </c>
      <c r="G427" s="2" t="s">
        <v>252</v>
      </c>
      <c r="H427" s="46">
        <v>3.1</v>
      </c>
      <c r="I427" s="46">
        <v>2.1</v>
      </c>
      <c r="J427" s="30">
        <f t="shared" si="12"/>
        <v>16.790051883628689</v>
      </c>
      <c r="K427" s="30">
        <v>16.790051883628689</v>
      </c>
      <c r="N427" s="2" t="s">
        <v>297</v>
      </c>
      <c r="O427" s="2" t="s">
        <v>294</v>
      </c>
      <c r="P427" s="30">
        <f>AVERAGE(J338:J427)</f>
        <v>12.733606439584939</v>
      </c>
      <c r="Q427" s="30"/>
      <c r="R427" s="2">
        <f>(_xlfn.STDEV.S(J338:J427))/SQRT(90)</f>
        <v>0.21594547883938792</v>
      </c>
    </row>
    <row r="428" spans="1:18" x14ac:dyDescent="0.25">
      <c r="A428" s="27" t="s">
        <v>269</v>
      </c>
      <c r="B428" s="8">
        <v>2011</v>
      </c>
      <c r="C428" s="2" t="s">
        <v>249</v>
      </c>
      <c r="D428" s="2" t="s">
        <v>250</v>
      </c>
      <c r="E428" s="2" t="s">
        <v>37</v>
      </c>
      <c r="F428" s="2">
        <v>3</v>
      </c>
      <c r="G428" s="2" t="s">
        <v>252</v>
      </c>
      <c r="H428" s="2">
        <v>11.4</v>
      </c>
      <c r="J428" s="30">
        <f t="shared" ref="J428:J453" si="13">EXP(3.0111+(1.0276*LN(H428/10)))</f>
        <v>23.236972268454316</v>
      </c>
      <c r="K428" s="30">
        <v>23.236972268454316</v>
      </c>
      <c r="O428" s="48" t="s">
        <v>299</v>
      </c>
    </row>
    <row r="429" spans="1:18" x14ac:dyDescent="0.25">
      <c r="A429" s="27" t="s">
        <v>269</v>
      </c>
      <c r="B429" s="8">
        <v>2011</v>
      </c>
      <c r="C429" s="2" t="s">
        <v>270</v>
      </c>
      <c r="D429" s="2" t="s">
        <v>250</v>
      </c>
      <c r="E429" s="2" t="s">
        <v>37</v>
      </c>
      <c r="F429" s="2">
        <v>3</v>
      </c>
      <c r="G429" s="2" t="s">
        <v>255</v>
      </c>
      <c r="H429" s="2">
        <v>11.4</v>
      </c>
      <c r="J429" s="30">
        <f t="shared" si="13"/>
        <v>23.236972268454316</v>
      </c>
      <c r="K429" s="30">
        <v>23.236972268454316</v>
      </c>
      <c r="O429" s="48" t="s">
        <v>299</v>
      </c>
    </row>
    <row r="430" spans="1:18" x14ac:dyDescent="0.25">
      <c r="A430" s="27" t="s">
        <v>269</v>
      </c>
      <c r="B430" s="8">
        <v>2011</v>
      </c>
      <c r="C430" s="2" t="s">
        <v>249</v>
      </c>
      <c r="D430" s="2" t="s">
        <v>250</v>
      </c>
      <c r="E430" s="2" t="s">
        <v>37</v>
      </c>
      <c r="F430" s="2">
        <v>3</v>
      </c>
      <c r="G430" s="2" t="s">
        <v>252</v>
      </c>
      <c r="H430" s="2">
        <v>11.7</v>
      </c>
      <c r="J430" s="30">
        <f t="shared" si="13"/>
        <v>23.865575196840894</v>
      </c>
      <c r="K430" s="30">
        <v>23.865575196840894</v>
      </c>
      <c r="O430" s="48" t="s">
        <v>299</v>
      </c>
    </row>
    <row r="431" spans="1:18" x14ac:dyDescent="0.25">
      <c r="A431" s="27" t="s">
        <v>269</v>
      </c>
      <c r="B431" s="8">
        <v>2011</v>
      </c>
      <c r="C431" s="2" t="s">
        <v>249</v>
      </c>
      <c r="D431" s="2" t="s">
        <v>250</v>
      </c>
      <c r="E431" s="2" t="s">
        <v>37</v>
      </c>
      <c r="F431" s="2">
        <v>3</v>
      </c>
      <c r="G431" s="2" t="s">
        <v>252</v>
      </c>
      <c r="H431" s="2">
        <v>12.4</v>
      </c>
      <c r="J431" s="30">
        <f t="shared" si="13"/>
        <v>25.334027528773667</v>
      </c>
      <c r="K431" s="30">
        <v>25.334027528773667</v>
      </c>
      <c r="O431" s="48" t="s">
        <v>299</v>
      </c>
    </row>
    <row r="432" spans="1:18" x14ac:dyDescent="0.25">
      <c r="A432" s="27" t="s">
        <v>269</v>
      </c>
      <c r="B432" s="8">
        <v>2011</v>
      </c>
      <c r="C432" s="2" t="s">
        <v>270</v>
      </c>
      <c r="D432" s="2" t="s">
        <v>250</v>
      </c>
      <c r="E432" s="2" t="s">
        <v>37</v>
      </c>
      <c r="F432" s="2">
        <v>3</v>
      </c>
      <c r="G432" s="2" t="s">
        <v>252</v>
      </c>
      <c r="H432" s="2">
        <v>12.8</v>
      </c>
      <c r="J432" s="30">
        <f t="shared" si="13"/>
        <v>26.174179670708646</v>
      </c>
      <c r="K432" s="30">
        <v>26.174179670708646</v>
      </c>
      <c r="O432" s="48" t="s">
        <v>299</v>
      </c>
    </row>
    <row r="433" spans="1:15" x14ac:dyDescent="0.25">
      <c r="A433" s="27" t="s">
        <v>269</v>
      </c>
      <c r="B433" s="8">
        <v>2011</v>
      </c>
      <c r="C433" s="2" t="s">
        <v>249</v>
      </c>
      <c r="D433" s="2" t="s">
        <v>250</v>
      </c>
      <c r="E433" s="2" t="s">
        <v>37</v>
      </c>
      <c r="F433" s="2">
        <v>3</v>
      </c>
      <c r="G433" s="2" t="s">
        <v>252</v>
      </c>
      <c r="H433" s="2">
        <v>13.6</v>
      </c>
      <c r="J433" s="30">
        <f t="shared" si="13"/>
        <v>27.856637754686609</v>
      </c>
      <c r="K433" s="30">
        <v>27.856637754686609</v>
      </c>
      <c r="O433" s="48" t="s">
        <v>299</v>
      </c>
    </row>
    <row r="434" spans="1:15" x14ac:dyDescent="0.25">
      <c r="A434" s="27" t="s">
        <v>269</v>
      </c>
      <c r="B434" s="8">
        <v>2011</v>
      </c>
      <c r="C434" s="2" t="s">
        <v>249</v>
      </c>
      <c r="D434" s="2" t="s">
        <v>250</v>
      </c>
      <c r="E434" s="2" t="s">
        <v>37</v>
      </c>
      <c r="F434" s="2">
        <v>3</v>
      </c>
      <c r="G434" s="2" t="s">
        <v>252</v>
      </c>
      <c r="H434" s="2">
        <v>13.9</v>
      </c>
      <c r="J434" s="30">
        <f t="shared" si="13"/>
        <v>28.488273047058858</v>
      </c>
      <c r="K434" s="30">
        <v>28.488273047058858</v>
      </c>
      <c r="O434" s="48" t="s">
        <v>299</v>
      </c>
    </row>
    <row r="435" spans="1:15" x14ac:dyDescent="0.25">
      <c r="A435" s="27" t="s">
        <v>269</v>
      </c>
      <c r="B435" s="8">
        <v>2011</v>
      </c>
      <c r="C435" s="2" t="s">
        <v>249</v>
      </c>
      <c r="D435" s="2" t="s">
        <v>250</v>
      </c>
      <c r="E435" s="2" t="s">
        <v>37</v>
      </c>
      <c r="F435" s="2">
        <v>3</v>
      </c>
      <c r="G435" s="2" t="s">
        <v>255</v>
      </c>
      <c r="H435" s="2">
        <v>14.4</v>
      </c>
      <c r="J435" s="30">
        <f t="shared" si="13"/>
        <v>29.541831135590165</v>
      </c>
      <c r="K435" s="30">
        <v>29.541831135590165</v>
      </c>
      <c r="O435" s="48" t="s">
        <v>299</v>
      </c>
    </row>
    <row r="436" spans="1:15" x14ac:dyDescent="0.25">
      <c r="A436" s="27" t="s">
        <v>269</v>
      </c>
      <c r="B436" s="8">
        <v>2011</v>
      </c>
      <c r="C436" s="2" t="s">
        <v>249</v>
      </c>
      <c r="D436" s="2" t="s">
        <v>250</v>
      </c>
      <c r="E436" s="2" t="s">
        <v>37</v>
      </c>
      <c r="F436" s="2">
        <v>3</v>
      </c>
      <c r="G436" s="2" t="s">
        <v>255</v>
      </c>
      <c r="H436" s="2">
        <v>14.6</v>
      </c>
      <c r="J436" s="30">
        <f t="shared" si="13"/>
        <v>29.963539165029008</v>
      </c>
      <c r="K436" s="30">
        <v>29.963539165029008</v>
      </c>
      <c r="O436" s="48" t="s">
        <v>300</v>
      </c>
    </row>
    <row r="437" spans="1:15" x14ac:dyDescent="0.25">
      <c r="A437" s="27" t="s">
        <v>269</v>
      </c>
      <c r="B437" s="8">
        <v>2011</v>
      </c>
      <c r="C437" s="2" t="s">
        <v>249</v>
      </c>
      <c r="D437" s="2" t="s">
        <v>250</v>
      </c>
      <c r="E437" s="2" t="s">
        <v>37</v>
      </c>
      <c r="F437" s="2">
        <v>3</v>
      </c>
      <c r="G437" s="2" t="s">
        <v>252</v>
      </c>
      <c r="H437" s="2">
        <v>14.6</v>
      </c>
      <c r="J437" s="30">
        <f t="shared" si="13"/>
        <v>29.963539165029008</v>
      </c>
      <c r="K437" s="30">
        <v>29.963539165029008</v>
      </c>
      <c r="O437" s="48" t="s">
        <v>299</v>
      </c>
    </row>
    <row r="438" spans="1:15" x14ac:dyDescent="0.25">
      <c r="A438" s="27" t="s">
        <v>269</v>
      </c>
      <c r="B438" s="8">
        <v>2011</v>
      </c>
      <c r="C438" s="2" t="s">
        <v>249</v>
      </c>
      <c r="D438" s="2" t="s">
        <v>250</v>
      </c>
      <c r="E438" s="2" t="s">
        <v>37</v>
      </c>
      <c r="F438" s="2">
        <v>3</v>
      </c>
      <c r="G438" s="2" t="s">
        <v>255</v>
      </c>
      <c r="H438" s="2">
        <v>14.6</v>
      </c>
      <c r="J438" s="30">
        <f t="shared" si="13"/>
        <v>29.963539165029008</v>
      </c>
      <c r="K438" s="30">
        <v>29.963539165029008</v>
      </c>
      <c r="O438" s="48" t="s">
        <v>299</v>
      </c>
    </row>
    <row r="439" spans="1:15" x14ac:dyDescent="0.25">
      <c r="A439" s="27" t="s">
        <v>269</v>
      </c>
      <c r="B439" s="8">
        <v>2011</v>
      </c>
      <c r="C439" s="2" t="s">
        <v>249</v>
      </c>
      <c r="D439" s="2" t="s">
        <v>250</v>
      </c>
      <c r="E439" s="2" t="s">
        <v>37</v>
      </c>
      <c r="F439" s="2">
        <v>3</v>
      </c>
      <c r="G439" s="2" t="s">
        <v>255</v>
      </c>
      <c r="H439" s="2">
        <v>14.6</v>
      </c>
      <c r="J439" s="30">
        <f t="shared" si="13"/>
        <v>29.963539165029008</v>
      </c>
      <c r="K439" s="30">
        <v>29.963539165029008</v>
      </c>
      <c r="O439" s="48" t="s">
        <v>299</v>
      </c>
    </row>
    <row r="440" spans="1:15" x14ac:dyDescent="0.25">
      <c r="A440" s="27" t="s">
        <v>269</v>
      </c>
      <c r="B440" s="8">
        <v>2011</v>
      </c>
      <c r="C440" s="2" t="s">
        <v>249</v>
      </c>
      <c r="D440" s="2" t="s">
        <v>250</v>
      </c>
      <c r="E440" s="2" t="s">
        <v>37</v>
      </c>
      <c r="F440" s="2">
        <v>3</v>
      </c>
      <c r="G440" s="2" t="s">
        <v>252</v>
      </c>
      <c r="H440" s="2">
        <v>14.7</v>
      </c>
      <c r="J440" s="30">
        <f t="shared" si="13"/>
        <v>30.17445311533406</v>
      </c>
      <c r="K440" s="30">
        <v>30.17445311533406</v>
      </c>
      <c r="O440" s="48" t="s">
        <v>299</v>
      </c>
    </row>
    <row r="441" spans="1:15" x14ac:dyDescent="0.25">
      <c r="A441" s="27" t="s">
        <v>269</v>
      </c>
      <c r="B441" s="8">
        <v>2011</v>
      </c>
      <c r="C441" s="2" t="s">
        <v>249</v>
      </c>
      <c r="D441" s="2" t="s">
        <v>250</v>
      </c>
      <c r="E441" s="2" t="s">
        <v>37</v>
      </c>
      <c r="F441" s="2">
        <v>3</v>
      </c>
      <c r="G441" s="2" t="s">
        <v>255</v>
      </c>
      <c r="H441" s="2">
        <v>14.9</v>
      </c>
      <c r="J441" s="30">
        <f t="shared" si="13"/>
        <v>30.596399568273714</v>
      </c>
      <c r="K441" s="30">
        <v>30.596399568273714</v>
      </c>
      <c r="O441" s="48" t="s">
        <v>299</v>
      </c>
    </row>
    <row r="442" spans="1:15" x14ac:dyDescent="0.25">
      <c r="A442" s="27" t="s">
        <v>269</v>
      </c>
      <c r="B442" s="8">
        <v>2011</v>
      </c>
      <c r="C442" s="2" t="s">
        <v>249</v>
      </c>
      <c r="D442" s="2" t="s">
        <v>250</v>
      </c>
      <c r="E442" s="2" t="s">
        <v>37</v>
      </c>
      <c r="F442" s="2">
        <v>3</v>
      </c>
      <c r="G442" s="2" t="s">
        <v>252</v>
      </c>
      <c r="H442" s="2">
        <v>14.9</v>
      </c>
      <c r="J442" s="30">
        <f t="shared" si="13"/>
        <v>30.596399568273714</v>
      </c>
      <c r="K442" s="30">
        <v>30.596399568273714</v>
      </c>
      <c r="O442" s="48" t="s">
        <v>299</v>
      </c>
    </row>
    <row r="443" spans="1:15" x14ac:dyDescent="0.25">
      <c r="A443" s="27" t="s">
        <v>269</v>
      </c>
      <c r="B443" s="8">
        <v>2011</v>
      </c>
      <c r="C443" s="2" t="s">
        <v>249</v>
      </c>
      <c r="D443" s="2" t="s">
        <v>250</v>
      </c>
      <c r="E443" s="2" t="s">
        <v>37</v>
      </c>
      <c r="F443" s="2">
        <v>3</v>
      </c>
      <c r="G443" s="2" t="s">
        <v>255</v>
      </c>
      <c r="H443" s="2">
        <v>15</v>
      </c>
      <c r="J443" s="30">
        <f t="shared" si="13"/>
        <v>30.807431553876693</v>
      </c>
      <c r="K443" s="30">
        <v>30.807431553876693</v>
      </c>
      <c r="O443" s="48" t="s">
        <v>299</v>
      </c>
    </row>
    <row r="444" spans="1:15" x14ac:dyDescent="0.25">
      <c r="A444" s="27" t="s">
        <v>269</v>
      </c>
      <c r="B444" s="8">
        <v>2011</v>
      </c>
      <c r="C444" s="2" t="s">
        <v>270</v>
      </c>
      <c r="D444" s="2" t="s">
        <v>250</v>
      </c>
      <c r="E444" s="2" t="s">
        <v>37</v>
      </c>
      <c r="F444" s="2">
        <v>3</v>
      </c>
      <c r="G444" s="2" t="s">
        <v>255</v>
      </c>
      <c r="H444" s="2">
        <v>15.1</v>
      </c>
      <c r="J444" s="30">
        <f t="shared" si="13"/>
        <v>31.01850237322132</v>
      </c>
      <c r="K444" s="30">
        <v>31.01850237322132</v>
      </c>
      <c r="O444" s="48" t="s">
        <v>299</v>
      </c>
    </row>
    <row r="445" spans="1:15" x14ac:dyDescent="0.25">
      <c r="A445" s="27" t="s">
        <v>269</v>
      </c>
      <c r="B445" s="8">
        <v>2011</v>
      </c>
      <c r="C445" s="2" t="s">
        <v>249</v>
      </c>
      <c r="D445" s="2" t="s">
        <v>250</v>
      </c>
      <c r="E445" s="2" t="s">
        <v>37</v>
      </c>
      <c r="F445" s="2">
        <v>3</v>
      </c>
      <c r="G445" s="2" t="s">
        <v>252</v>
      </c>
      <c r="H445" s="2">
        <v>15.4</v>
      </c>
      <c r="J445" s="30">
        <f t="shared" si="13"/>
        <v>31.651945348815687</v>
      </c>
      <c r="K445" s="30">
        <v>31.651945348815687</v>
      </c>
      <c r="O445" s="48" t="s">
        <v>299</v>
      </c>
    </row>
    <row r="446" spans="1:15" x14ac:dyDescent="0.25">
      <c r="A446" s="27" t="s">
        <v>269</v>
      </c>
      <c r="B446" s="8">
        <v>2011</v>
      </c>
      <c r="C446" s="2" t="s">
        <v>249</v>
      </c>
      <c r="D446" s="2" t="s">
        <v>250</v>
      </c>
      <c r="E446" s="2" t="s">
        <v>37</v>
      </c>
      <c r="F446" s="2">
        <v>3</v>
      </c>
      <c r="G446" s="2" t="s">
        <v>252</v>
      </c>
      <c r="H446" s="2">
        <v>15.4</v>
      </c>
      <c r="J446" s="30">
        <f t="shared" si="13"/>
        <v>31.651945348815687</v>
      </c>
      <c r="K446" s="30">
        <v>31.651945348815687</v>
      </c>
      <c r="O446" s="48" t="s">
        <v>299</v>
      </c>
    </row>
    <row r="447" spans="1:15" x14ac:dyDescent="0.25">
      <c r="A447" s="27" t="s">
        <v>269</v>
      </c>
      <c r="B447" s="8">
        <v>2011</v>
      </c>
      <c r="C447" s="2" t="s">
        <v>249</v>
      </c>
      <c r="D447" s="2" t="s">
        <v>250</v>
      </c>
      <c r="E447" s="2" t="s">
        <v>37</v>
      </c>
      <c r="F447" s="2">
        <v>3</v>
      </c>
      <c r="G447" s="2" t="s">
        <v>255</v>
      </c>
      <c r="H447" s="2">
        <v>15.4</v>
      </c>
      <c r="J447" s="30">
        <f t="shared" si="13"/>
        <v>31.651945348815687</v>
      </c>
      <c r="K447" s="30">
        <v>31.651945348815687</v>
      </c>
      <c r="O447" s="48" t="s">
        <v>299</v>
      </c>
    </row>
    <row r="448" spans="1:15" x14ac:dyDescent="0.25">
      <c r="A448" s="27" t="s">
        <v>269</v>
      </c>
      <c r="B448" s="8">
        <v>2011</v>
      </c>
      <c r="C448" s="2" t="s">
        <v>249</v>
      </c>
      <c r="D448" s="2" t="s">
        <v>250</v>
      </c>
      <c r="E448" s="2" t="s">
        <v>37</v>
      </c>
      <c r="F448" s="2">
        <v>3</v>
      </c>
      <c r="G448" s="2" t="s">
        <v>252</v>
      </c>
      <c r="H448" s="2">
        <v>15.4</v>
      </c>
      <c r="J448" s="30">
        <f t="shared" si="13"/>
        <v>31.651945348815687</v>
      </c>
      <c r="K448" s="30">
        <v>31.651945348815687</v>
      </c>
      <c r="O448" s="48" t="s">
        <v>299</v>
      </c>
    </row>
    <row r="449" spans="1:18" x14ac:dyDescent="0.25">
      <c r="A449" s="27" t="s">
        <v>269</v>
      </c>
      <c r="B449" s="8">
        <v>2011</v>
      </c>
      <c r="C449" s="2" t="s">
        <v>249</v>
      </c>
      <c r="D449" s="2" t="s">
        <v>250</v>
      </c>
      <c r="E449" s="2" t="s">
        <v>37</v>
      </c>
      <c r="F449" s="2">
        <v>3</v>
      </c>
      <c r="G449" s="2" t="s">
        <v>255</v>
      </c>
      <c r="H449" s="2">
        <v>15.5</v>
      </c>
      <c r="J449" s="30">
        <f t="shared" si="13"/>
        <v>31.863169034215968</v>
      </c>
      <c r="K449" s="30">
        <v>31.863169034215968</v>
      </c>
      <c r="O449" s="48" t="s">
        <v>299</v>
      </c>
    </row>
    <row r="450" spans="1:18" x14ac:dyDescent="0.25">
      <c r="A450" s="27" t="s">
        <v>269</v>
      </c>
      <c r="B450" s="8">
        <v>2011</v>
      </c>
      <c r="C450" s="2" t="s">
        <v>249</v>
      </c>
      <c r="D450" s="2" t="s">
        <v>250</v>
      </c>
      <c r="E450" s="2" t="s">
        <v>37</v>
      </c>
      <c r="F450" s="2">
        <v>3</v>
      </c>
      <c r="G450" s="2" t="s">
        <v>255</v>
      </c>
      <c r="H450" s="2">
        <v>15.5</v>
      </c>
      <c r="J450" s="30">
        <f t="shared" si="13"/>
        <v>31.863169034215968</v>
      </c>
      <c r="K450" s="30">
        <v>31.863169034215968</v>
      </c>
      <c r="O450" s="48" t="s">
        <v>299</v>
      </c>
    </row>
    <row r="451" spans="1:18" x14ac:dyDescent="0.25">
      <c r="A451" s="27" t="s">
        <v>269</v>
      </c>
      <c r="B451" s="8">
        <v>2011</v>
      </c>
      <c r="C451" s="2" t="s">
        <v>249</v>
      </c>
      <c r="D451" s="2" t="s">
        <v>250</v>
      </c>
      <c r="E451" s="48" t="s">
        <v>37</v>
      </c>
      <c r="F451" s="2">
        <v>3</v>
      </c>
      <c r="G451" s="2" t="s">
        <v>252</v>
      </c>
      <c r="H451" s="2">
        <v>15.7</v>
      </c>
      <c r="J451" s="30">
        <f t="shared" si="13"/>
        <v>32.285729015673986</v>
      </c>
      <c r="K451" s="30">
        <v>32.285729015673986</v>
      </c>
      <c r="O451" s="48" t="s">
        <v>299</v>
      </c>
    </row>
    <row r="452" spans="1:18" x14ac:dyDescent="0.25">
      <c r="A452" s="27" t="s">
        <v>269</v>
      </c>
      <c r="B452" s="8">
        <v>2011</v>
      </c>
      <c r="C452" s="2" t="s">
        <v>270</v>
      </c>
      <c r="D452" s="2" t="s">
        <v>250</v>
      </c>
      <c r="E452" s="2" t="s">
        <v>37</v>
      </c>
      <c r="F452" s="2">
        <v>3</v>
      </c>
      <c r="G452" s="2" t="s">
        <v>255</v>
      </c>
      <c r="H452" s="2">
        <v>15.8</v>
      </c>
      <c r="J452" s="30">
        <f t="shared" si="13"/>
        <v>32.497064845695789</v>
      </c>
      <c r="K452" s="30">
        <v>32.497064845695789</v>
      </c>
      <c r="O452" s="48" t="s">
        <v>299</v>
      </c>
    </row>
    <row r="453" spans="1:18" x14ac:dyDescent="0.25">
      <c r="A453" s="27" t="s">
        <v>269</v>
      </c>
      <c r="B453" s="8">
        <v>2011</v>
      </c>
      <c r="C453" s="2" t="s">
        <v>270</v>
      </c>
      <c r="D453" s="2" t="s">
        <v>250</v>
      </c>
      <c r="E453" s="2" t="s">
        <v>37</v>
      </c>
      <c r="F453" s="2">
        <v>3</v>
      </c>
      <c r="G453" s="2" t="s">
        <v>252</v>
      </c>
      <c r="H453" s="2">
        <v>16.100000000000001</v>
      </c>
      <c r="J453" s="30">
        <f t="shared" si="13"/>
        <v>33.131292957433168</v>
      </c>
      <c r="K453" s="30">
        <v>33.131292957433168</v>
      </c>
      <c r="O453" s="48" t="s">
        <v>299</v>
      </c>
      <c r="P453" s="30">
        <f>AVERAGE(J428:J453)</f>
        <v>29.57807761508311</v>
      </c>
      <c r="Q453" s="30"/>
      <c r="R453" s="2">
        <f>(_xlfn.STDEV.S(J428:J453))/SQRT(26)</f>
        <v>0.5677716498450599</v>
      </c>
    </row>
    <row r="454" spans="1:18" x14ac:dyDescent="0.25">
      <c r="A454" s="2" t="s">
        <v>262</v>
      </c>
      <c r="B454" s="8">
        <v>2005</v>
      </c>
      <c r="C454" s="2" t="s">
        <v>249</v>
      </c>
      <c r="D454" s="2" t="s">
        <v>250</v>
      </c>
      <c r="E454" s="2" t="s">
        <v>44</v>
      </c>
      <c r="F454" s="2">
        <v>3</v>
      </c>
      <c r="G454" s="2" t="s">
        <v>252</v>
      </c>
      <c r="H454" s="2">
        <v>5.9</v>
      </c>
      <c r="I454" s="2">
        <v>3.8</v>
      </c>
      <c r="J454" s="31">
        <f t="shared" ref="J454:J463" si="14">3.1176*H454^1.0562</f>
        <v>20.323302783802422</v>
      </c>
      <c r="K454" s="31">
        <v>20.323302783802422</v>
      </c>
      <c r="O454" s="2" t="s">
        <v>301</v>
      </c>
    </row>
    <row r="455" spans="1:18" x14ac:dyDescent="0.25">
      <c r="A455" s="2" t="s">
        <v>262</v>
      </c>
      <c r="B455" s="8">
        <v>2005</v>
      </c>
      <c r="C455" s="2" t="s">
        <v>249</v>
      </c>
      <c r="D455" s="2" t="s">
        <v>250</v>
      </c>
      <c r="E455" s="2" t="s">
        <v>44</v>
      </c>
      <c r="F455" s="2">
        <v>3</v>
      </c>
      <c r="G455" s="2" t="s">
        <v>255</v>
      </c>
      <c r="H455" s="2">
        <v>6.2</v>
      </c>
      <c r="I455" s="2">
        <v>3.8</v>
      </c>
      <c r="J455" s="31">
        <f t="shared" si="14"/>
        <v>21.416302633532275</v>
      </c>
      <c r="K455" s="31">
        <v>21.416302633532275</v>
      </c>
      <c r="O455" s="2" t="s">
        <v>301</v>
      </c>
    </row>
    <row r="456" spans="1:18" x14ac:dyDescent="0.25">
      <c r="A456" s="2" t="s">
        <v>262</v>
      </c>
      <c r="B456" s="8">
        <v>2005</v>
      </c>
      <c r="C456" s="2" t="s">
        <v>249</v>
      </c>
      <c r="D456" s="2" t="s">
        <v>250</v>
      </c>
      <c r="E456" s="2" t="s">
        <v>44</v>
      </c>
      <c r="F456" s="2">
        <v>3</v>
      </c>
      <c r="G456" s="2" t="s">
        <v>252</v>
      </c>
      <c r="H456" s="2">
        <v>6.3</v>
      </c>
      <c r="I456" s="2">
        <v>3.8</v>
      </c>
      <c r="J456" s="31">
        <f t="shared" si="14"/>
        <v>21.781304232678941</v>
      </c>
      <c r="K456" s="31">
        <v>21.781304232678941</v>
      </c>
      <c r="O456" s="2" t="s">
        <v>301</v>
      </c>
    </row>
    <row r="457" spans="1:18" x14ac:dyDescent="0.25">
      <c r="A457" s="2" t="s">
        <v>262</v>
      </c>
      <c r="B457" s="8">
        <v>2005</v>
      </c>
      <c r="C457" s="2" t="s">
        <v>249</v>
      </c>
      <c r="D457" s="2" t="s">
        <v>250</v>
      </c>
      <c r="E457" s="2" t="s">
        <v>44</v>
      </c>
      <c r="F457" s="2">
        <v>3</v>
      </c>
      <c r="G457" s="2" t="s">
        <v>255</v>
      </c>
      <c r="H457" s="2">
        <v>6.4</v>
      </c>
      <c r="I457" s="2">
        <v>3.8</v>
      </c>
      <c r="J457" s="31">
        <f t="shared" si="14"/>
        <v>22.146631595001725</v>
      </c>
      <c r="K457" s="31">
        <v>22.146631595001725</v>
      </c>
      <c r="O457" s="2" t="s">
        <v>301</v>
      </c>
    </row>
    <row r="458" spans="1:18" x14ac:dyDescent="0.25">
      <c r="A458" s="2" t="s">
        <v>262</v>
      </c>
      <c r="B458" s="8">
        <v>2005</v>
      </c>
      <c r="C458" s="2" t="s">
        <v>249</v>
      </c>
      <c r="D458" s="2" t="s">
        <v>250</v>
      </c>
      <c r="E458" s="2" t="s">
        <v>44</v>
      </c>
      <c r="F458" s="2">
        <v>3</v>
      </c>
      <c r="G458" s="2" t="s">
        <v>255</v>
      </c>
      <c r="H458" s="2">
        <v>6.5</v>
      </c>
      <c r="I458" s="2">
        <v>3.8</v>
      </c>
      <c r="J458" s="31">
        <f t="shared" si="14"/>
        <v>22.512279914007451</v>
      </c>
      <c r="K458" s="31">
        <v>22.512279914007451</v>
      </c>
      <c r="O458" s="2" t="s">
        <v>301</v>
      </c>
    </row>
    <row r="459" spans="1:18" x14ac:dyDescent="0.25">
      <c r="A459" s="2" t="s">
        <v>262</v>
      </c>
      <c r="B459" s="8">
        <v>2005</v>
      </c>
      <c r="C459" s="2" t="s">
        <v>249</v>
      </c>
      <c r="D459" s="2" t="s">
        <v>250</v>
      </c>
      <c r="E459" s="2" t="s">
        <v>44</v>
      </c>
      <c r="F459" s="2">
        <v>3</v>
      </c>
      <c r="G459" s="2" t="s">
        <v>255</v>
      </c>
      <c r="H459" s="2">
        <v>7.1</v>
      </c>
      <c r="I459" s="2">
        <v>4.2</v>
      </c>
      <c r="J459" s="31">
        <f t="shared" si="14"/>
        <v>24.712658097645846</v>
      </c>
      <c r="K459" s="31">
        <v>24.712658097645846</v>
      </c>
      <c r="O459" s="2" t="s">
        <v>301</v>
      </c>
    </row>
    <row r="460" spans="1:18" x14ac:dyDescent="0.25">
      <c r="A460" s="2" t="s">
        <v>261</v>
      </c>
      <c r="B460" s="8">
        <v>2003</v>
      </c>
      <c r="C460" s="2" t="s">
        <v>249</v>
      </c>
      <c r="D460" s="2" t="s">
        <v>250</v>
      </c>
      <c r="E460" s="2" t="s">
        <v>44</v>
      </c>
      <c r="F460" s="2">
        <v>3</v>
      </c>
      <c r="G460" s="2" t="s">
        <v>255</v>
      </c>
      <c r="H460" s="2">
        <v>7.2</v>
      </c>
      <c r="I460" s="2">
        <v>4.3</v>
      </c>
      <c r="J460" s="31">
        <f t="shared" si="14"/>
        <v>25.080429848852766</v>
      </c>
      <c r="K460" s="31">
        <v>25.080429848852766</v>
      </c>
      <c r="O460" s="2" t="s">
        <v>301</v>
      </c>
    </row>
    <row r="461" spans="1:18" x14ac:dyDescent="0.25">
      <c r="A461" s="2" t="s">
        <v>262</v>
      </c>
      <c r="B461" s="8">
        <v>2005</v>
      </c>
      <c r="C461" s="2" t="s">
        <v>249</v>
      </c>
      <c r="D461" s="2" t="s">
        <v>250</v>
      </c>
      <c r="E461" s="2" t="s">
        <v>44</v>
      </c>
      <c r="F461" s="2">
        <v>3</v>
      </c>
      <c r="G461" s="2" t="s">
        <v>252</v>
      </c>
      <c r="H461" s="2">
        <v>7.2</v>
      </c>
      <c r="I461" s="2">
        <v>4.0999999999999996</v>
      </c>
      <c r="J461" s="31">
        <f t="shared" si="14"/>
        <v>25.080429848852766</v>
      </c>
      <c r="K461" s="31">
        <v>25.080429848852766</v>
      </c>
      <c r="O461" s="2" t="s">
        <v>301</v>
      </c>
    </row>
    <row r="462" spans="1:18" x14ac:dyDescent="0.25">
      <c r="A462" s="2" t="s">
        <v>261</v>
      </c>
      <c r="B462" s="8">
        <v>2003</v>
      </c>
      <c r="C462" s="2" t="s">
        <v>249</v>
      </c>
      <c r="D462" s="2" t="s">
        <v>250</v>
      </c>
      <c r="E462" s="2" t="s">
        <v>44</v>
      </c>
      <c r="F462" s="2">
        <v>3</v>
      </c>
      <c r="G462" s="2" t="s">
        <v>252</v>
      </c>
      <c r="H462" s="2">
        <v>7.3</v>
      </c>
      <c r="I462" s="2">
        <v>4.0999999999999996</v>
      </c>
      <c r="J462" s="31">
        <f t="shared" si="14"/>
        <v>25.4484887873856</v>
      </c>
      <c r="K462" s="31">
        <v>25.4484887873856</v>
      </c>
      <c r="O462" s="2" t="s">
        <v>301</v>
      </c>
    </row>
    <row r="463" spans="1:18" x14ac:dyDescent="0.25">
      <c r="A463" s="2" t="s">
        <v>262</v>
      </c>
      <c r="B463" s="8">
        <v>2005</v>
      </c>
      <c r="C463" s="2" t="s">
        <v>249</v>
      </c>
      <c r="D463" s="2" t="s">
        <v>250</v>
      </c>
      <c r="E463" s="2" t="s">
        <v>44</v>
      </c>
      <c r="F463" s="2">
        <v>3</v>
      </c>
      <c r="G463" s="2" t="s">
        <v>255</v>
      </c>
      <c r="H463" s="2">
        <v>7.3</v>
      </c>
      <c r="I463" s="2">
        <v>4.4000000000000004</v>
      </c>
      <c r="J463" s="31">
        <f t="shared" si="14"/>
        <v>25.4484887873856</v>
      </c>
      <c r="K463" s="31">
        <v>25.4484887873856</v>
      </c>
      <c r="O463" s="2" t="s">
        <v>301</v>
      </c>
      <c r="P463" s="30">
        <f>AVERAGE(J454:J463)</f>
        <v>23.39503165291454</v>
      </c>
      <c r="Q463" s="30"/>
      <c r="R463" s="2">
        <f>(_xlfn.STDEV.S(J454:J463))/SQRT(10)</f>
        <v>0.61593111369212439</v>
      </c>
    </row>
    <row r="464" spans="1:18" x14ac:dyDescent="0.25">
      <c r="A464" s="27" t="s">
        <v>265</v>
      </c>
      <c r="B464" s="8">
        <v>2009</v>
      </c>
      <c r="C464" s="2" t="s">
        <v>249</v>
      </c>
      <c r="D464" s="2" t="s">
        <v>250</v>
      </c>
      <c r="E464" s="2" t="s">
        <v>30</v>
      </c>
      <c r="F464" s="2">
        <v>3</v>
      </c>
      <c r="G464" s="2" t="s">
        <v>255</v>
      </c>
      <c r="H464" s="2">
        <v>1.8</v>
      </c>
      <c r="J464" s="30">
        <f t="shared" ref="J464:J527" si="15">((32.05*H464) - 8.67)/10</f>
        <v>4.9019999999999992</v>
      </c>
      <c r="K464" s="30">
        <v>4.9019999999999992</v>
      </c>
      <c r="O464" s="2" t="s">
        <v>264</v>
      </c>
    </row>
    <row r="465" spans="1:15" x14ac:dyDescent="0.25">
      <c r="A465" s="2" t="s">
        <v>263</v>
      </c>
      <c r="B465" s="8">
        <v>2007</v>
      </c>
      <c r="C465" s="2" t="s">
        <v>249</v>
      </c>
      <c r="D465" s="2" t="s">
        <v>250</v>
      </c>
      <c r="E465" s="48" t="s">
        <v>30</v>
      </c>
      <c r="F465" s="2">
        <v>3</v>
      </c>
      <c r="G465" s="2" t="s">
        <v>255</v>
      </c>
      <c r="H465" s="2">
        <v>2</v>
      </c>
      <c r="I465" s="2">
        <v>1.5</v>
      </c>
      <c r="J465" s="30">
        <f t="shared" si="15"/>
        <v>5.5429999999999993</v>
      </c>
      <c r="K465" s="30">
        <v>5.5429999999999993</v>
      </c>
      <c r="O465" s="2" t="s">
        <v>264</v>
      </c>
    </row>
    <row r="466" spans="1:15" x14ac:dyDescent="0.25">
      <c r="A466" s="2" t="s">
        <v>263</v>
      </c>
      <c r="B466" s="8">
        <v>2007</v>
      </c>
      <c r="C466" s="2" t="s">
        <v>249</v>
      </c>
      <c r="D466" s="2" t="s">
        <v>250</v>
      </c>
      <c r="E466" s="48" t="s">
        <v>30</v>
      </c>
      <c r="F466" s="2">
        <v>3</v>
      </c>
      <c r="G466" s="2" t="s">
        <v>252</v>
      </c>
      <c r="H466" s="2">
        <v>2</v>
      </c>
      <c r="I466" s="2">
        <v>1.4</v>
      </c>
      <c r="J466" s="30">
        <f t="shared" si="15"/>
        <v>5.5429999999999993</v>
      </c>
      <c r="K466" s="30">
        <v>5.5429999999999993</v>
      </c>
      <c r="O466" s="2" t="s">
        <v>264</v>
      </c>
    </row>
    <row r="467" spans="1:15" x14ac:dyDescent="0.25">
      <c r="A467" s="2" t="s">
        <v>263</v>
      </c>
      <c r="B467" s="8">
        <v>2007</v>
      </c>
      <c r="C467" s="2" t="s">
        <v>249</v>
      </c>
      <c r="D467" s="2" t="s">
        <v>250</v>
      </c>
      <c r="E467" s="48" t="s">
        <v>30</v>
      </c>
      <c r="F467" s="2">
        <v>3</v>
      </c>
      <c r="G467" s="2" t="s">
        <v>252</v>
      </c>
      <c r="H467" s="2">
        <v>2</v>
      </c>
      <c r="I467" s="2">
        <v>1.7</v>
      </c>
      <c r="J467" s="30">
        <f t="shared" si="15"/>
        <v>5.5429999999999993</v>
      </c>
      <c r="K467" s="30">
        <v>5.5429999999999993</v>
      </c>
      <c r="O467" s="2" t="s">
        <v>264</v>
      </c>
    </row>
    <row r="468" spans="1:15" x14ac:dyDescent="0.25">
      <c r="A468" s="2" t="s">
        <v>263</v>
      </c>
      <c r="B468" s="8">
        <v>2007</v>
      </c>
      <c r="C468" s="2" t="s">
        <v>249</v>
      </c>
      <c r="D468" s="2" t="s">
        <v>250</v>
      </c>
      <c r="E468" s="48" t="s">
        <v>30</v>
      </c>
      <c r="F468" s="2">
        <v>3</v>
      </c>
      <c r="G468" s="2" t="s">
        <v>252</v>
      </c>
      <c r="H468" s="2">
        <v>2.2999999999999998</v>
      </c>
      <c r="I468" s="2">
        <v>1.4</v>
      </c>
      <c r="J468" s="30">
        <f t="shared" si="15"/>
        <v>6.5044999999999984</v>
      </c>
      <c r="K468" s="30">
        <v>6.5044999999999984</v>
      </c>
      <c r="O468" s="2" t="s">
        <v>264</v>
      </c>
    </row>
    <row r="469" spans="1:15" x14ac:dyDescent="0.25">
      <c r="A469" s="2" t="s">
        <v>263</v>
      </c>
      <c r="B469" s="8">
        <v>2007</v>
      </c>
      <c r="C469" s="2" t="s">
        <v>249</v>
      </c>
      <c r="D469" s="2" t="s">
        <v>250</v>
      </c>
      <c r="E469" s="48" t="s">
        <v>30</v>
      </c>
      <c r="F469" s="2">
        <v>3</v>
      </c>
      <c r="G469" s="2" t="s">
        <v>252</v>
      </c>
      <c r="H469" s="2">
        <v>2.2999999999999998</v>
      </c>
      <c r="I469" s="2">
        <v>1.5</v>
      </c>
      <c r="J469" s="30">
        <f t="shared" si="15"/>
        <v>6.5044999999999984</v>
      </c>
      <c r="K469" s="30">
        <v>6.5044999999999984</v>
      </c>
      <c r="O469" s="2" t="s">
        <v>264</v>
      </c>
    </row>
    <row r="470" spans="1:15" x14ac:dyDescent="0.25">
      <c r="A470" s="2" t="s">
        <v>263</v>
      </c>
      <c r="B470" s="8">
        <v>2007</v>
      </c>
      <c r="C470" s="2" t="s">
        <v>249</v>
      </c>
      <c r="D470" s="2" t="s">
        <v>250</v>
      </c>
      <c r="E470" s="48" t="s">
        <v>30</v>
      </c>
      <c r="F470" s="2">
        <v>3</v>
      </c>
      <c r="G470" s="2" t="s">
        <v>252</v>
      </c>
      <c r="H470" s="2">
        <v>2.4</v>
      </c>
      <c r="I470" s="2">
        <v>1.5</v>
      </c>
      <c r="J470" s="30">
        <f t="shared" si="15"/>
        <v>6.8249999999999984</v>
      </c>
      <c r="K470" s="30">
        <v>6.8249999999999984</v>
      </c>
      <c r="O470" s="2" t="s">
        <v>264</v>
      </c>
    </row>
    <row r="471" spans="1:15" x14ac:dyDescent="0.25">
      <c r="A471" s="27" t="s">
        <v>265</v>
      </c>
      <c r="B471" s="8">
        <v>2009</v>
      </c>
      <c r="C471" s="2" t="s">
        <v>249</v>
      </c>
      <c r="D471" s="2" t="s">
        <v>250</v>
      </c>
      <c r="E471" s="2" t="s">
        <v>30</v>
      </c>
      <c r="F471" s="2">
        <v>3</v>
      </c>
      <c r="G471" s="2" t="s">
        <v>252</v>
      </c>
      <c r="H471" s="2">
        <v>2.4</v>
      </c>
      <c r="J471" s="30">
        <f t="shared" si="15"/>
        <v>6.8249999999999984</v>
      </c>
      <c r="K471" s="30">
        <v>6.8249999999999984</v>
      </c>
      <c r="O471" s="2" t="s">
        <v>264</v>
      </c>
    </row>
    <row r="472" spans="1:15" x14ac:dyDescent="0.25">
      <c r="A472" s="2" t="s">
        <v>263</v>
      </c>
      <c r="B472" s="8">
        <v>2007</v>
      </c>
      <c r="C472" s="2" t="s">
        <v>249</v>
      </c>
      <c r="D472" s="2" t="s">
        <v>250</v>
      </c>
      <c r="E472" s="48" t="s">
        <v>30</v>
      </c>
      <c r="F472" s="2">
        <v>3</v>
      </c>
      <c r="G472" s="2" t="s">
        <v>252</v>
      </c>
      <c r="H472" s="2">
        <v>2.5</v>
      </c>
      <c r="I472" s="2">
        <v>2</v>
      </c>
      <c r="J472" s="30">
        <f t="shared" si="15"/>
        <v>7.1455000000000002</v>
      </c>
      <c r="K472" s="30">
        <v>7.1455000000000002</v>
      </c>
      <c r="O472" s="2" t="s">
        <v>264</v>
      </c>
    </row>
    <row r="473" spans="1:15" x14ac:dyDescent="0.25">
      <c r="A473" s="2" t="s">
        <v>263</v>
      </c>
      <c r="B473" s="8">
        <v>2007</v>
      </c>
      <c r="C473" s="2" t="s">
        <v>249</v>
      </c>
      <c r="D473" s="2" t="s">
        <v>250</v>
      </c>
      <c r="E473" s="48" t="s">
        <v>30</v>
      </c>
      <c r="F473" s="2">
        <v>3</v>
      </c>
      <c r="G473" s="2" t="s">
        <v>252</v>
      </c>
      <c r="H473" s="2">
        <v>2.5</v>
      </c>
      <c r="I473" s="2">
        <v>1.8</v>
      </c>
      <c r="J473" s="30">
        <f t="shared" si="15"/>
        <v>7.1455000000000002</v>
      </c>
      <c r="K473" s="30">
        <v>7.1455000000000002</v>
      </c>
      <c r="O473" s="2" t="s">
        <v>264</v>
      </c>
    </row>
    <row r="474" spans="1:15" x14ac:dyDescent="0.25">
      <c r="A474" s="27" t="s">
        <v>265</v>
      </c>
      <c r="B474" s="8">
        <v>2009</v>
      </c>
      <c r="C474" s="2" t="s">
        <v>249</v>
      </c>
      <c r="D474" s="2" t="s">
        <v>250</v>
      </c>
      <c r="E474" s="2" t="s">
        <v>30</v>
      </c>
      <c r="F474" s="2">
        <v>3</v>
      </c>
      <c r="G474" s="2" t="s">
        <v>255</v>
      </c>
      <c r="H474" s="2">
        <v>2.5</v>
      </c>
      <c r="J474" s="30">
        <f t="shared" si="15"/>
        <v>7.1455000000000002</v>
      </c>
      <c r="K474" s="30">
        <v>7.1455000000000002</v>
      </c>
      <c r="O474" s="2" t="s">
        <v>264</v>
      </c>
    </row>
    <row r="475" spans="1:15" x14ac:dyDescent="0.25">
      <c r="A475" s="2" t="s">
        <v>263</v>
      </c>
      <c r="B475" s="8">
        <v>2007</v>
      </c>
      <c r="C475" s="2" t="s">
        <v>249</v>
      </c>
      <c r="D475" s="2" t="s">
        <v>250</v>
      </c>
      <c r="E475" s="48" t="s">
        <v>30</v>
      </c>
      <c r="F475" s="2">
        <v>3</v>
      </c>
      <c r="G475" s="2" t="s">
        <v>252</v>
      </c>
      <c r="H475" s="2">
        <v>2.6</v>
      </c>
      <c r="I475" s="2">
        <v>2</v>
      </c>
      <c r="J475" s="30">
        <f t="shared" si="15"/>
        <v>7.4659999999999993</v>
      </c>
      <c r="K475" s="30">
        <v>7.4659999999999993</v>
      </c>
      <c r="O475" s="2" t="s">
        <v>264</v>
      </c>
    </row>
    <row r="476" spans="1:15" x14ac:dyDescent="0.25">
      <c r="A476" s="27" t="s">
        <v>265</v>
      </c>
      <c r="B476" s="8">
        <v>2009</v>
      </c>
      <c r="C476" s="2" t="s">
        <v>249</v>
      </c>
      <c r="D476" s="2" t="s">
        <v>250</v>
      </c>
      <c r="E476" s="2" t="s">
        <v>30</v>
      </c>
      <c r="F476" s="2">
        <v>3</v>
      </c>
      <c r="G476" s="2" t="s">
        <v>255</v>
      </c>
      <c r="H476" s="2">
        <v>2.6</v>
      </c>
      <c r="J476" s="30">
        <f t="shared" si="15"/>
        <v>7.4659999999999993</v>
      </c>
      <c r="K476" s="30">
        <v>7.4659999999999993</v>
      </c>
      <c r="O476" s="2" t="s">
        <v>264</v>
      </c>
    </row>
    <row r="477" spans="1:15" x14ac:dyDescent="0.25">
      <c r="A477" s="27" t="s">
        <v>265</v>
      </c>
      <c r="B477" s="8">
        <v>2009</v>
      </c>
      <c r="C477" s="2" t="s">
        <v>249</v>
      </c>
      <c r="D477" s="2" t="s">
        <v>250</v>
      </c>
      <c r="E477" s="2" t="s">
        <v>30</v>
      </c>
      <c r="F477" s="2">
        <v>3</v>
      </c>
      <c r="G477" s="2" t="s">
        <v>255</v>
      </c>
      <c r="H477" s="2">
        <v>2.6</v>
      </c>
      <c r="J477" s="30">
        <f t="shared" si="15"/>
        <v>7.4659999999999993</v>
      </c>
      <c r="K477" s="30">
        <v>7.4659999999999993</v>
      </c>
      <c r="O477" s="2" t="s">
        <v>264</v>
      </c>
    </row>
    <row r="478" spans="1:15" x14ac:dyDescent="0.25">
      <c r="A478" s="2" t="s">
        <v>263</v>
      </c>
      <c r="B478" s="8">
        <v>2007</v>
      </c>
      <c r="C478" s="2" t="s">
        <v>249</v>
      </c>
      <c r="D478" s="2" t="s">
        <v>250</v>
      </c>
      <c r="E478" s="48" t="s">
        <v>30</v>
      </c>
      <c r="F478" s="2">
        <v>3</v>
      </c>
      <c r="G478" s="2" t="s">
        <v>252</v>
      </c>
      <c r="H478" s="2">
        <v>2.7</v>
      </c>
      <c r="I478" s="2">
        <v>1.9</v>
      </c>
      <c r="J478" s="30">
        <f t="shared" si="15"/>
        <v>7.7864999999999993</v>
      </c>
      <c r="K478" s="30">
        <v>7.7864999999999993</v>
      </c>
      <c r="O478" s="2" t="s">
        <v>264</v>
      </c>
    </row>
    <row r="479" spans="1:15" x14ac:dyDescent="0.25">
      <c r="A479" s="2" t="s">
        <v>263</v>
      </c>
      <c r="B479" s="8">
        <v>2007</v>
      </c>
      <c r="C479" s="2" t="s">
        <v>249</v>
      </c>
      <c r="D479" s="2" t="s">
        <v>250</v>
      </c>
      <c r="E479" s="48" t="s">
        <v>30</v>
      </c>
      <c r="F479" s="2">
        <v>3</v>
      </c>
      <c r="G479" s="2" t="s">
        <v>252</v>
      </c>
      <c r="H479" s="2">
        <v>2.7</v>
      </c>
      <c r="I479" s="2">
        <v>2.1</v>
      </c>
      <c r="J479" s="30">
        <f t="shared" si="15"/>
        <v>7.7864999999999993</v>
      </c>
      <c r="K479" s="30">
        <v>7.7864999999999993</v>
      </c>
      <c r="O479" s="2" t="s">
        <v>264</v>
      </c>
    </row>
    <row r="480" spans="1:15" x14ac:dyDescent="0.25">
      <c r="A480" s="2" t="s">
        <v>263</v>
      </c>
      <c r="B480" s="8">
        <v>2007</v>
      </c>
      <c r="C480" s="2" t="s">
        <v>249</v>
      </c>
      <c r="D480" s="2" t="s">
        <v>250</v>
      </c>
      <c r="E480" s="48" t="s">
        <v>30</v>
      </c>
      <c r="F480" s="2">
        <v>3</v>
      </c>
      <c r="G480" s="2" t="s">
        <v>255</v>
      </c>
      <c r="H480" s="2">
        <v>2.7</v>
      </c>
      <c r="I480" s="2">
        <v>2</v>
      </c>
      <c r="J480" s="30">
        <f t="shared" si="15"/>
        <v>7.7864999999999993</v>
      </c>
      <c r="K480" s="30">
        <v>7.7864999999999993</v>
      </c>
      <c r="O480" s="2" t="s">
        <v>264</v>
      </c>
    </row>
    <row r="481" spans="1:15" x14ac:dyDescent="0.25">
      <c r="A481" s="27" t="s">
        <v>265</v>
      </c>
      <c r="B481" s="8">
        <v>2009</v>
      </c>
      <c r="C481" s="2" t="s">
        <v>249</v>
      </c>
      <c r="D481" s="2" t="s">
        <v>250</v>
      </c>
      <c r="E481" s="2" t="s">
        <v>30</v>
      </c>
      <c r="F481" s="2">
        <v>3</v>
      </c>
      <c r="G481" s="2" t="s">
        <v>252</v>
      </c>
      <c r="H481" s="2">
        <v>2.7</v>
      </c>
      <c r="J481" s="30">
        <f t="shared" si="15"/>
        <v>7.7864999999999993</v>
      </c>
      <c r="K481" s="30">
        <v>7.7864999999999993</v>
      </c>
      <c r="O481" s="2" t="s">
        <v>264</v>
      </c>
    </row>
    <row r="482" spans="1:15" x14ac:dyDescent="0.25">
      <c r="A482" s="27" t="s">
        <v>265</v>
      </c>
      <c r="B482" s="8">
        <v>2009</v>
      </c>
      <c r="C482" s="2" t="s">
        <v>249</v>
      </c>
      <c r="D482" s="2" t="s">
        <v>250</v>
      </c>
      <c r="E482" s="2" t="s">
        <v>30</v>
      </c>
      <c r="F482" s="2">
        <v>3</v>
      </c>
      <c r="G482" s="2" t="s">
        <v>252</v>
      </c>
      <c r="H482" s="2">
        <v>2.7</v>
      </c>
      <c r="J482" s="30">
        <f t="shared" si="15"/>
        <v>7.7864999999999993</v>
      </c>
      <c r="K482" s="30">
        <v>7.7864999999999993</v>
      </c>
      <c r="O482" s="2" t="s">
        <v>264</v>
      </c>
    </row>
    <row r="483" spans="1:15" x14ac:dyDescent="0.25">
      <c r="A483" s="2" t="s">
        <v>263</v>
      </c>
      <c r="B483" s="8">
        <v>2007</v>
      </c>
      <c r="C483" s="2" t="s">
        <v>249</v>
      </c>
      <c r="D483" s="2" t="s">
        <v>250</v>
      </c>
      <c r="E483" s="48" t="s">
        <v>30</v>
      </c>
      <c r="F483" s="2">
        <v>3</v>
      </c>
      <c r="G483" s="2" t="s">
        <v>252</v>
      </c>
      <c r="H483" s="2">
        <v>2.8</v>
      </c>
      <c r="I483" s="2">
        <v>2</v>
      </c>
      <c r="J483" s="30">
        <f t="shared" si="15"/>
        <v>8.1069999999999975</v>
      </c>
      <c r="K483" s="30">
        <v>8.1069999999999975</v>
      </c>
      <c r="O483" s="2" t="s">
        <v>264</v>
      </c>
    </row>
    <row r="484" spans="1:15" x14ac:dyDescent="0.25">
      <c r="A484" s="2" t="s">
        <v>263</v>
      </c>
      <c r="B484" s="8">
        <v>2007</v>
      </c>
      <c r="C484" s="2" t="s">
        <v>249</v>
      </c>
      <c r="D484" s="2" t="s">
        <v>250</v>
      </c>
      <c r="E484" s="48" t="s">
        <v>30</v>
      </c>
      <c r="F484" s="2">
        <v>3</v>
      </c>
      <c r="G484" s="2" t="s">
        <v>255</v>
      </c>
      <c r="H484" s="2">
        <v>2.8</v>
      </c>
      <c r="I484" s="2">
        <v>1.8</v>
      </c>
      <c r="J484" s="30">
        <f t="shared" si="15"/>
        <v>8.1069999999999975</v>
      </c>
      <c r="K484" s="30">
        <v>8.1069999999999975</v>
      </c>
      <c r="O484" s="2" t="s">
        <v>264</v>
      </c>
    </row>
    <row r="485" spans="1:15" x14ac:dyDescent="0.25">
      <c r="A485" s="2" t="s">
        <v>263</v>
      </c>
      <c r="B485" s="8">
        <v>2007</v>
      </c>
      <c r="C485" s="2" t="s">
        <v>249</v>
      </c>
      <c r="D485" s="2" t="s">
        <v>250</v>
      </c>
      <c r="E485" s="48" t="s">
        <v>30</v>
      </c>
      <c r="F485" s="2">
        <v>3</v>
      </c>
      <c r="G485" s="2" t="s">
        <v>255</v>
      </c>
      <c r="H485" s="2">
        <v>2.8</v>
      </c>
      <c r="I485" s="2">
        <v>2</v>
      </c>
      <c r="J485" s="30">
        <f t="shared" si="15"/>
        <v>8.1069999999999975</v>
      </c>
      <c r="K485" s="30">
        <v>8.1069999999999975</v>
      </c>
      <c r="O485" s="2" t="s">
        <v>264</v>
      </c>
    </row>
    <row r="486" spans="1:15" x14ac:dyDescent="0.25">
      <c r="A486" s="2" t="s">
        <v>263</v>
      </c>
      <c r="B486" s="8">
        <v>2007</v>
      </c>
      <c r="C486" s="2" t="s">
        <v>249</v>
      </c>
      <c r="D486" s="2" t="s">
        <v>250</v>
      </c>
      <c r="E486" s="48" t="s">
        <v>30</v>
      </c>
      <c r="F486" s="2">
        <v>3</v>
      </c>
      <c r="G486" s="2" t="s">
        <v>252</v>
      </c>
      <c r="H486" s="2">
        <v>2.9</v>
      </c>
      <c r="I486" s="2">
        <v>2</v>
      </c>
      <c r="J486" s="30">
        <f t="shared" si="15"/>
        <v>8.4274999999999984</v>
      </c>
      <c r="K486" s="30">
        <v>8.4274999999999984</v>
      </c>
      <c r="O486" s="2" t="s">
        <v>264</v>
      </c>
    </row>
    <row r="487" spans="1:15" x14ac:dyDescent="0.25">
      <c r="A487" s="2" t="s">
        <v>263</v>
      </c>
      <c r="B487" s="8">
        <v>2007</v>
      </c>
      <c r="C487" s="2" t="s">
        <v>249</v>
      </c>
      <c r="D487" s="2" t="s">
        <v>250</v>
      </c>
      <c r="E487" s="48" t="s">
        <v>30</v>
      </c>
      <c r="F487" s="2">
        <v>3</v>
      </c>
      <c r="G487" s="2" t="s">
        <v>252</v>
      </c>
      <c r="H487" s="2">
        <v>2.9</v>
      </c>
      <c r="I487" s="2">
        <v>1.9</v>
      </c>
      <c r="J487" s="30">
        <f t="shared" si="15"/>
        <v>8.4274999999999984</v>
      </c>
      <c r="K487" s="30">
        <v>8.4274999999999984</v>
      </c>
      <c r="O487" s="2" t="s">
        <v>264</v>
      </c>
    </row>
    <row r="488" spans="1:15" x14ac:dyDescent="0.25">
      <c r="A488" s="2" t="s">
        <v>263</v>
      </c>
      <c r="B488" s="8">
        <v>2007</v>
      </c>
      <c r="C488" s="2" t="s">
        <v>249</v>
      </c>
      <c r="D488" s="2" t="s">
        <v>250</v>
      </c>
      <c r="E488" s="48" t="s">
        <v>30</v>
      </c>
      <c r="F488" s="2">
        <v>3</v>
      </c>
      <c r="G488" s="2" t="s">
        <v>252</v>
      </c>
      <c r="H488" s="2">
        <v>2.9</v>
      </c>
      <c r="I488" s="2">
        <v>1.8</v>
      </c>
      <c r="J488" s="30">
        <f t="shared" si="15"/>
        <v>8.4274999999999984</v>
      </c>
      <c r="K488" s="30">
        <v>8.4274999999999984</v>
      </c>
      <c r="O488" s="2" t="s">
        <v>264</v>
      </c>
    </row>
    <row r="489" spans="1:15" x14ac:dyDescent="0.25">
      <c r="A489" s="2" t="s">
        <v>263</v>
      </c>
      <c r="B489" s="8">
        <v>2007</v>
      </c>
      <c r="C489" s="2" t="s">
        <v>249</v>
      </c>
      <c r="D489" s="2" t="s">
        <v>250</v>
      </c>
      <c r="E489" s="48" t="s">
        <v>30</v>
      </c>
      <c r="F489" s="2">
        <v>3</v>
      </c>
      <c r="G489" s="2" t="s">
        <v>252</v>
      </c>
      <c r="H489" s="2">
        <v>3</v>
      </c>
      <c r="I489" s="2">
        <v>2.1</v>
      </c>
      <c r="J489" s="30">
        <f t="shared" si="15"/>
        <v>8.7479999999999993</v>
      </c>
      <c r="K489" s="30">
        <v>8.7479999999999993</v>
      </c>
      <c r="O489" s="2" t="s">
        <v>264</v>
      </c>
    </row>
    <row r="490" spans="1:15" x14ac:dyDescent="0.25">
      <c r="A490" s="2" t="s">
        <v>263</v>
      </c>
      <c r="B490" s="8">
        <v>2007</v>
      </c>
      <c r="C490" s="2" t="s">
        <v>249</v>
      </c>
      <c r="D490" s="2" t="s">
        <v>250</v>
      </c>
      <c r="E490" s="48" t="s">
        <v>30</v>
      </c>
      <c r="F490" s="2">
        <v>3</v>
      </c>
      <c r="G490" s="2" t="s">
        <v>255</v>
      </c>
      <c r="H490" s="2">
        <v>3</v>
      </c>
      <c r="I490" s="2">
        <v>1.9</v>
      </c>
      <c r="J490" s="30">
        <f t="shared" si="15"/>
        <v>8.7479999999999993</v>
      </c>
      <c r="K490" s="30">
        <v>8.7479999999999993</v>
      </c>
      <c r="O490" s="2" t="s">
        <v>264</v>
      </c>
    </row>
    <row r="491" spans="1:15" x14ac:dyDescent="0.25">
      <c r="A491" s="2" t="s">
        <v>263</v>
      </c>
      <c r="B491" s="8">
        <v>2007</v>
      </c>
      <c r="C491" s="2" t="s">
        <v>249</v>
      </c>
      <c r="D491" s="2" t="s">
        <v>250</v>
      </c>
      <c r="E491" s="48" t="s">
        <v>30</v>
      </c>
      <c r="F491" s="2">
        <v>3</v>
      </c>
      <c r="G491" s="2" t="s">
        <v>255</v>
      </c>
      <c r="H491" s="2">
        <v>3</v>
      </c>
      <c r="I491" s="2">
        <v>2.2000000000000002</v>
      </c>
      <c r="J491" s="30">
        <f t="shared" si="15"/>
        <v>8.7479999999999993</v>
      </c>
      <c r="K491" s="30">
        <v>8.7479999999999993</v>
      </c>
      <c r="O491" s="2" t="s">
        <v>264</v>
      </c>
    </row>
    <row r="492" spans="1:15" x14ac:dyDescent="0.25">
      <c r="A492" s="2" t="s">
        <v>263</v>
      </c>
      <c r="B492" s="8">
        <v>2007</v>
      </c>
      <c r="C492" s="2" t="s">
        <v>249</v>
      </c>
      <c r="D492" s="2" t="s">
        <v>250</v>
      </c>
      <c r="E492" s="48" t="s">
        <v>30</v>
      </c>
      <c r="F492" s="2">
        <v>3</v>
      </c>
      <c r="G492" s="2" t="s">
        <v>255</v>
      </c>
      <c r="H492" s="2">
        <v>3</v>
      </c>
      <c r="I492" s="2">
        <v>2.1</v>
      </c>
      <c r="J492" s="30">
        <f t="shared" si="15"/>
        <v>8.7479999999999993</v>
      </c>
      <c r="K492" s="30">
        <v>8.7479999999999993</v>
      </c>
      <c r="O492" s="2" t="s">
        <v>264</v>
      </c>
    </row>
    <row r="493" spans="1:15" x14ac:dyDescent="0.25">
      <c r="A493" s="2" t="s">
        <v>263</v>
      </c>
      <c r="B493" s="8">
        <v>2007</v>
      </c>
      <c r="C493" s="2" t="s">
        <v>249</v>
      </c>
      <c r="D493" s="2" t="s">
        <v>250</v>
      </c>
      <c r="E493" s="48" t="s">
        <v>30</v>
      </c>
      <c r="F493" s="2">
        <v>3</v>
      </c>
      <c r="G493" s="2" t="s">
        <v>252</v>
      </c>
      <c r="H493" s="2">
        <v>3.2</v>
      </c>
      <c r="I493" s="2">
        <v>2.4</v>
      </c>
      <c r="J493" s="30">
        <f t="shared" si="15"/>
        <v>9.3889999999999993</v>
      </c>
      <c r="K493" s="30">
        <v>9.3889999999999993</v>
      </c>
      <c r="O493" s="2" t="s">
        <v>264</v>
      </c>
    </row>
    <row r="494" spans="1:15" x14ac:dyDescent="0.25">
      <c r="A494" s="2" t="s">
        <v>263</v>
      </c>
      <c r="B494" s="8">
        <v>2007</v>
      </c>
      <c r="C494" s="2" t="s">
        <v>249</v>
      </c>
      <c r="D494" s="2" t="s">
        <v>250</v>
      </c>
      <c r="E494" s="48" t="s">
        <v>30</v>
      </c>
      <c r="F494" s="2">
        <v>3</v>
      </c>
      <c r="G494" s="2" t="s">
        <v>255</v>
      </c>
      <c r="H494" s="2">
        <v>3.2</v>
      </c>
      <c r="I494" s="2">
        <v>2</v>
      </c>
      <c r="J494" s="30">
        <f t="shared" si="15"/>
        <v>9.3889999999999993</v>
      </c>
      <c r="K494" s="30">
        <v>9.3889999999999993</v>
      </c>
      <c r="O494" s="2" t="s">
        <v>264</v>
      </c>
    </row>
    <row r="495" spans="1:15" x14ac:dyDescent="0.25">
      <c r="A495" s="2" t="s">
        <v>263</v>
      </c>
      <c r="B495" s="8">
        <v>2007</v>
      </c>
      <c r="C495" s="2" t="s">
        <v>249</v>
      </c>
      <c r="D495" s="2" t="s">
        <v>250</v>
      </c>
      <c r="E495" s="48" t="s">
        <v>30</v>
      </c>
      <c r="F495" s="2">
        <v>3</v>
      </c>
      <c r="G495" s="2" t="s">
        <v>255</v>
      </c>
      <c r="H495" s="2">
        <v>3.2</v>
      </c>
      <c r="I495" s="2">
        <v>2.2000000000000002</v>
      </c>
      <c r="J495" s="30">
        <f t="shared" si="15"/>
        <v>9.3889999999999993</v>
      </c>
      <c r="K495" s="30">
        <v>9.3889999999999993</v>
      </c>
      <c r="O495" s="2" t="s">
        <v>264</v>
      </c>
    </row>
    <row r="496" spans="1:15" x14ac:dyDescent="0.25">
      <c r="A496" s="2" t="s">
        <v>263</v>
      </c>
      <c r="B496" s="8">
        <v>2007</v>
      </c>
      <c r="C496" s="2" t="s">
        <v>249</v>
      </c>
      <c r="D496" s="2" t="s">
        <v>250</v>
      </c>
      <c r="E496" s="48" t="s">
        <v>30</v>
      </c>
      <c r="F496" s="2">
        <v>3</v>
      </c>
      <c r="G496" s="2" t="s">
        <v>252</v>
      </c>
      <c r="H496" s="2">
        <v>3.2</v>
      </c>
      <c r="I496" s="2">
        <v>2.2000000000000002</v>
      </c>
      <c r="J496" s="30">
        <f t="shared" si="15"/>
        <v>9.3889999999999993</v>
      </c>
      <c r="K496" s="30">
        <v>9.3889999999999993</v>
      </c>
      <c r="O496" s="2" t="s">
        <v>264</v>
      </c>
    </row>
    <row r="497" spans="1:15" x14ac:dyDescent="0.25">
      <c r="A497" s="2" t="s">
        <v>263</v>
      </c>
      <c r="B497" s="8">
        <v>2007</v>
      </c>
      <c r="C497" s="2" t="s">
        <v>249</v>
      </c>
      <c r="D497" s="2" t="s">
        <v>250</v>
      </c>
      <c r="E497" s="48" t="s">
        <v>30</v>
      </c>
      <c r="F497" s="2">
        <v>3</v>
      </c>
      <c r="G497" s="2" t="s">
        <v>252</v>
      </c>
      <c r="H497" s="2">
        <v>3.3</v>
      </c>
      <c r="I497" s="2">
        <v>1.9</v>
      </c>
      <c r="J497" s="30">
        <f t="shared" si="15"/>
        <v>9.7094999999999985</v>
      </c>
      <c r="K497" s="30">
        <v>9.7094999999999985</v>
      </c>
      <c r="O497" s="2" t="s">
        <v>264</v>
      </c>
    </row>
    <row r="498" spans="1:15" x14ac:dyDescent="0.25">
      <c r="A498" s="2" t="s">
        <v>263</v>
      </c>
      <c r="B498" s="8">
        <v>2007</v>
      </c>
      <c r="C498" s="2" t="s">
        <v>249</v>
      </c>
      <c r="D498" s="2" t="s">
        <v>250</v>
      </c>
      <c r="E498" s="48" t="s">
        <v>30</v>
      </c>
      <c r="F498" s="2">
        <v>3</v>
      </c>
      <c r="G498" s="2" t="s">
        <v>252</v>
      </c>
      <c r="H498" s="2">
        <v>3.3</v>
      </c>
      <c r="I498" s="2">
        <v>2.2999999999999998</v>
      </c>
      <c r="J498" s="30">
        <f t="shared" si="15"/>
        <v>9.7094999999999985</v>
      </c>
      <c r="K498" s="30">
        <v>9.7094999999999985</v>
      </c>
      <c r="O498" s="2" t="s">
        <v>264</v>
      </c>
    </row>
    <row r="499" spans="1:15" x14ac:dyDescent="0.25">
      <c r="A499" s="2" t="s">
        <v>263</v>
      </c>
      <c r="B499" s="8">
        <v>2007</v>
      </c>
      <c r="C499" s="2" t="s">
        <v>249</v>
      </c>
      <c r="D499" s="2" t="s">
        <v>250</v>
      </c>
      <c r="E499" s="48" t="s">
        <v>30</v>
      </c>
      <c r="F499" s="2">
        <v>3</v>
      </c>
      <c r="G499" s="2" t="s">
        <v>252</v>
      </c>
      <c r="H499" s="2">
        <v>3.3</v>
      </c>
      <c r="I499" s="2">
        <v>2</v>
      </c>
      <c r="J499" s="30">
        <f t="shared" si="15"/>
        <v>9.7094999999999985</v>
      </c>
      <c r="K499" s="30">
        <v>9.7094999999999985</v>
      </c>
      <c r="O499" s="2" t="s">
        <v>264</v>
      </c>
    </row>
    <row r="500" spans="1:15" x14ac:dyDescent="0.25">
      <c r="A500" s="2" t="s">
        <v>263</v>
      </c>
      <c r="B500" s="8">
        <v>2007</v>
      </c>
      <c r="C500" s="2" t="s">
        <v>249</v>
      </c>
      <c r="D500" s="2" t="s">
        <v>250</v>
      </c>
      <c r="E500" s="48" t="s">
        <v>30</v>
      </c>
      <c r="F500" s="2">
        <v>3</v>
      </c>
      <c r="G500" s="2" t="s">
        <v>255</v>
      </c>
      <c r="H500" s="2">
        <v>3.3</v>
      </c>
      <c r="I500" s="2">
        <v>2</v>
      </c>
      <c r="J500" s="30">
        <f t="shared" si="15"/>
        <v>9.7094999999999985</v>
      </c>
      <c r="K500" s="30">
        <v>9.7094999999999985</v>
      </c>
      <c r="O500" s="2" t="s">
        <v>264</v>
      </c>
    </row>
    <row r="501" spans="1:15" x14ac:dyDescent="0.25">
      <c r="A501" s="2" t="s">
        <v>263</v>
      </c>
      <c r="B501" s="8">
        <v>2007</v>
      </c>
      <c r="C501" s="2" t="s">
        <v>249</v>
      </c>
      <c r="D501" s="2" t="s">
        <v>250</v>
      </c>
      <c r="E501" s="48" t="s">
        <v>30</v>
      </c>
      <c r="F501" s="2">
        <v>3</v>
      </c>
      <c r="G501" s="2" t="s">
        <v>252</v>
      </c>
      <c r="H501" s="2">
        <v>3.3</v>
      </c>
      <c r="I501" s="2">
        <v>2.4</v>
      </c>
      <c r="J501" s="30">
        <f t="shared" si="15"/>
        <v>9.7094999999999985</v>
      </c>
      <c r="K501" s="30">
        <v>9.7094999999999985</v>
      </c>
      <c r="O501" s="2" t="s">
        <v>264</v>
      </c>
    </row>
    <row r="502" spans="1:15" x14ac:dyDescent="0.25">
      <c r="A502" s="2" t="s">
        <v>263</v>
      </c>
      <c r="B502" s="8">
        <v>2007</v>
      </c>
      <c r="C502" s="2" t="s">
        <v>249</v>
      </c>
      <c r="D502" s="2" t="s">
        <v>250</v>
      </c>
      <c r="E502" s="48" t="s">
        <v>30</v>
      </c>
      <c r="F502" s="2">
        <v>3</v>
      </c>
      <c r="G502" s="2" t="s">
        <v>255</v>
      </c>
      <c r="H502" s="2">
        <v>3.4</v>
      </c>
      <c r="I502" s="2">
        <v>2.2000000000000002</v>
      </c>
      <c r="J502" s="30">
        <f t="shared" si="15"/>
        <v>10.029999999999998</v>
      </c>
      <c r="K502" s="30">
        <v>10.029999999999998</v>
      </c>
      <c r="O502" s="2" t="s">
        <v>264</v>
      </c>
    </row>
    <row r="503" spans="1:15" x14ac:dyDescent="0.25">
      <c r="A503" s="2" t="s">
        <v>263</v>
      </c>
      <c r="B503" s="8">
        <v>2007</v>
      </c>
      <c r="C503" s="2" t="s">
        <v>249</v>
      </c>
      <c r="D503" s="2" t="s">
        <v>250</v>
      </c>
      <c r="E503" s="48" t="s">
        <v>30</v>
      </c>
      <c r="F503" s="2">
        <v>3</v>
      </c>
      <c r="G503" s="2" t="s">
        <v>252</v>
      </c>
      <c r="H503" s="2">
        <v>3.4</v>
      </c>
      <c r="I503" s="2">
        <v>2.4</v>
      </c>
      <c r="J503" s="30">
        <f t="shared" si="15"/>
        <v>10.029999999999998</v>
      </c>
      <c r="K503" s="30">
        <v>10.029999999999998</v>
      </c>
      <c r="O503" s="2" t="s">
        <v>264</v>
      </c>
    </row>
    <row r="504" spans="1:15" x14ac:dyDescent="0.25">
      <c r="A504" s="2" t="s">
        <v>263</v>
      </c>
      <c r="B504" s="8">
        <v>2007</v>
      </c>
      <c r="C504" s="2" t="s">
        <v>249</v>
      </c>
      <c r="D504" s="2" t="s">
        <v>250</v>
      </c>
      <c r="E504" s="48" t="s">
        <v>30</v>
      </c>
      <c r="F504" s="2">
        <v>3</v>
      </c>
      <c r="G504" s="2" t="s">
        <v>255</v>
      </c>
      <c r="H504" s="2">
        <v>3.5</v>
      </c>
      <c r="I504" s="2">
        <v>2.2999999999999998</v>
      </c>
      <c r="J504" s="30">
        <f t="shared" si="15"/>
        <v>10.350499999999998</v>
      </c>
      <c r="K504" s="30">
        <v>10.350499999999998</v>
      </c>
      <c r="O504" s="2" t="s">
        <v>264</v>
      </c>
    </row>
    <row r="505" spans="1:15" x14ac:dyDescent="0.25">
      <c r="A505" s="2" t="s">
        <v>263</v>
      </c>
      <c r="B505" s="8">
        <v>2007</v>
      </c>
      <c r="C505" s="2" t="s">
        <v>249</v>
      </c>
      <c r="D505" s="2" t="s">
        <v>250</v>
      </c>
      <c r="E505" s="48" t="s">
        <v>30</v>
      </c>
      <c r="F505" s="2">
        <v>3</v>
      </c>
      <c r="G505" s="2" t="s">
        <v>255</v>
      </c>
      <c r="H505" s="2">
        <v>3.5</v>
      </c>
      <c r="I505" s="2">
        <v>2.5</v>
      </c>
      <c r="J505" s="30">
        <f t="shared" si="15"/>
        <v>10.350499999999998</v>
      </c>
      <c r="K505" s="30">
        <v>10.350499999999998</v>
      </c>
      <c r="O505" s="2" t="s">
        <v>264</v>
      </c>
    </row>
    <row r="506" spans="1:15" x14ac:dyDescent="0.25">
      <c r="A506" s="2" t="s">
        <v>263</v>
      </c>
      <c r="B506" s="8">
        <v>2007</v>
      </c>
      <c r="C506" s="2" t="s">
        <v>249</v>
      </c>
      <c r="D506" s="2" t="s">
        <v>250</v>
      </c>
      <c r="E506" s="48" t="s">
        <v>30</v>
      </c>
      <c r="F506" s="2">
        <v>3</v>
      </c>
      <c r="G506" s="2" t="s">
        <v>255</v>
      </c>
      <c r="H506" s="2">
        <v>3.5</v>
      </c>
      <c r="I506" s="2">
        <v>2.6</v>
      </c>
      <c r="J506" s="30">
        <f t="shared" si="15"/>
        <v>10.350499999999998</v>
      </c>
      <c r="K506" s="30">
        <v>10.350499999999998</v>
      </c>
      <c r="O506" s="2" t="s">
        <v>264</v>
      </c>
    </row>
    <row r="507" spans="1:15" x14ac:dyDescent="0.25">
      <c r="A507" s="2" t="s">
        <v>263</v>
      </c>
      <c r="B507" s="8">
        <v>2007</v>
      </c>
      <c r="C507" s="2" t="s">
        <v>249</v>
      </c>
      <c r="D507" s="2" t="s">
        <v>250</v>
      </c>
      <c r="E507" s="48" t="s">
        <v>30</v>
      </c>
      <c r="F507" s="2">
        <v>3</v>
      </c>
      <c r="G507" s="2" t="s">
        <v>252</v>
      </c>
      <c r="H507" s="2">
        <v>3.5</v>
      </c>
      <c r="I507" s="2">
        <v>2.2000000000000002</v>
      </c>
      <c r="J507" s="30">
        <f t="shared" si="15"/>
        <v>10.350499999999998</v>
      </c>
      <c r="K507" s="30">
        <v>10.350499999999998</v>
      </c>
      <c r="O507" s="2" t="s">
        <v>264</v>
      </c>
    </row>
    <row r="508" spans="1:15" x14ac:dyDescent="0.25">
      <c r="A508" s="2" t="s">
        <v>263</v>
      </c>
      <c r="B508" s="8">
        <v>2007</v>
      </c>
      <c r="C508" s="2" t="s">
        <v>249</v>
      </c>
      <c r="D508" s="2" t="s">
        <v>250</v>
      </c>
      <c r="E508" s="48" t="s">
        <v>30</v>
      </c>
      <c r="F508" s="2">
        <v>3</v>
      </c>
      <c r="G508" s="2" t="s">
        <v>255</v>
      </c>
      <c r="H508" s="2">
        <v>3.6</v>
      </c>
      <c r="I508" s="2">
        <v>2.6</v>
      </c>
      <c r="J508" s="30">
        <f t="shared" si="15"/>
        <v>10.670999999999999</v>
      </c>
      <c r="K508" s="30">
        <v>10.670999999999999</v>
      </c>
      <c r="O508" s="2" t="s">
        <v>264</v>
      </c>
    </row>
    <row r="509" spans="1:15" x14ac:dyDescent="0.25">
      <c r="A509" s="2" t="s">
        <v>263</v>
      </c>
      <c r="B509" s="8">
        <v>2007</v>
      </c>
      <c r="C509" s="2" t="s">
        <v>249</v>
      </c>
      <c r="D509" s="2" t="s">
        <v>250</v>
      </c>
      <c r="E509" s="48" t="s">
        <v>30</v>
      </c>
      <c r="F509" s="2">
        <v>3</v>
      </c>
      <c r="G509" s="2" t="s">
        <v>255</v>
      </c>
      <c r="H509" s="2">
        <v>3.6</v>
      </c>
      <c r="I509" s="2">
        <v>2.2999999999999998</v>
      </c>
      <c r="J509" s="30">
        <f t="shared" si="15"/>
        <v>10.670999999999999</v>
      </c>
      <c r="K509" s="30">
        <v>10.670999999999999</v>
      </c>
      <c r="O509" s="2" t="s">
        <v>264</v>
      </c>
    </row>
    <row r="510" spans="1:15" x14ac:dyDescent="0.25">
      <c r="A510" s="2" t="s">
        <v>263</v>
      </c>
      <c r="B510" s="8">
        <v>2007</v>
      </c>
      <c r="C510" s="2" t="s">
        <v>249</v>
      </c>
      <c r="D510" s="2" t="s">
        <v>250</v>
      </c>
      <c r="E510" s="48" t="s">
        <v>30</v>
      </c>
      <c r="F510" s="2">
        <v>3</v>
      </c>
      <c r="G510" s="2" t="s">
        <v>252</v>
      </c>
      <c r="H510" s="2">
        <v>3.6</v>
      </c>
      <c r="I510" s="2">
        <v>2.4</v>
      </c>
      <c r="J510" s="30">
        <f t="shared" si="15"/>
        <v>10.670999999999999</v>
      </c>
      <c r="K510" s="30">
        <v>10.670999999999999</v>
      </c>
      <c r="O510" s="2" t="s">
        <v>264</v>
      </c>
    </row>
    <row r="511" spans="1:15" x14ac:dyDescent="0.25">
      <c r="A511" s="2" t="s">
        <v>263</v>
      </c>
      <c r="B511" s="8">
        <v>2007</v>
      </c>
      <c r="C511" s="2" t="s">
        <v>249</v>
      </c>
      <c r="D511" s="2" t="s">
        <v>250</v>
      </c>
      <c r="E511" s="48" t="s">
        <v>30</v>
      </c>
      <c r="F511" s="2">
        <v>3</v>
      </c>
      <c r="G511" s="2" t="s">
        <v>252</v>
      </c>
      <c r="H511" s="2">
        <v>3.6</v>
      </c>
      <c r="I511" s="2">
        <v>2.2000000000000002</v>
      </c>
      <c r="J511" s="30">
        <f t="shared" si="15"/>
        <v>10.670999999999999</v>
      </c>
      <c r="K511" s="30">
        <v>10.670999999999999</v>
      </c>
      <c r="O511" s="2" t="s">
        <v>264</v>
      </c>
    </row>
    <row r="512" spans="1:15" x14ac:dyDescent="0.25">
      <c r="A512" s="27" t="s">
        <v>265</v>
      </c>
      <c r="B512" s="8">
        <v>2009</v>
      </c>
      <c r="C512" s="2" t="s">
        <v>249</v>
      </c>
      <c r="D512" s="2" t="s">
        <v>250</v>
      </c>
      <c r="E512" s="2" t="s">
        <v>30</v>
      </c>
      <c r="F512" s="2">
        <v>3</v>
      </c>
      <c r="G512" s="2" t="s">
        <v>255</v>
      </c>
      <c r="H512" s="2">
        <v>3.6</v>
      </c>
      <c r="J512" s="30">
        <f t="shared" si="15"/>
        <v>10.670999999999999</v>
      </c>
      <c r="K512" s="30">
        <v>10.670999999999999</v>
      </c>
      <c r="O512" s="2" t="s">
        <v>264</v>
      </c>
    </row>
    <row r="513" spans="1:15" x14ac:dyDescent="0.25">
      <c r="A513" s="2" t="s">
        <v>263</v>
      </c>
      <c r="B513" s="8">
        <v>2007</v>
      </c>
      <c r="C513" s="2" t="s">
        <v>249</v>
      </c>
      <c r="D513" s="2" t="s">
        <v>250</v>
      </c>
      <c r="E513" s="48" t="s">
        <v>30</v>
      </c>
      <c r="F513" s="2">
        <v>3</v>
      </c>
      <c r="G513" s="2" t="s">
        <v>252</v>
      </c>
      <c r="H513" s="2">
        <v>3.7</v>
      </c>
      <c r="I513" s="2">
        <v>2.4</v>
      </c>
      <c r="J513" s="30">
        <f t="shared" si="15"/>
        <v>10.991499999999998</v>
      </c>
      <c r="K513" s="30">
        <v>10.991499999999998</v>
      </c>
      <c r="O513" s="2" t="s">
        <v>264</v>
      </c>
    </row>
    <row r="514" spans="1:15" x14ac:dyDescent="0.25">
      <c r="A514" s="2" t="s">
        <v>263</v>
      </c>
      <c r="B514" s="8">
        <v>2007</v>
      </c>
      <c r="C514" s="2" t="s">
        <v>249</v>
      </c>
      <c r="D514" s="2" t="s">
        <v>250</v>
      </c>
      <c r="E514" s="48" t="s">
        <v>30</v>
      </c>
      <c r="F514" s="2">
        <v>3</v>
      </c>
      <c r="G514" s="2" t="s">
        <v>255</v>
      </c>
      <c r="H514" s="2">
        <v>3.7</v>
      </c>
      <c r="I514" s="2">
        <v>2.6</v>
      </c>
      <c r="J514" s="30">
        <f t="shared" si="15"/>
        <v>10.991499999999998</v>
      </c>
      <c r="K514" s="30">
        <v>10.991499999999998</v>
      </c>
      <c r="O514" s="2" t="s">
        <v>264</v>
      </c>
    </row>
    <row r="515" spans="1:15" x14ac:dyDescent="0.25">
      <c r="A515" s="2" t="s">
        <v>263</v>
      </c>
      <c r="B515" s="8">
        <v>2007</v>
      </c>
      <c r="C515" s="2" t="s">
        <v>249</v>
      </c>
      <c r="D515" s="2" t="s">
        <v>250</v>
      </c>
      <c r="E515" s="48" t="s">
        <v>30</v>
      </c>
      <c r="F515" s="2">
        <v>3</v>
      </c>
      <c r="G515" s="2" t="s">
        <v>252</v>
      </c>
      <c r="H515" s="2">
        <v>3.7</v>
      </c>
      <c r="I515" s="2">
        <v>2.6</v>
      </c>
      <c r="J515" s="30">
        <f t="shared" si="15"/>
        <v>10.991499999999998</v>
      </c>
      <c r="K515" s="30">
        <v>10.991499999999998</v>
      </c>
      <c r="O515" s="2" t="s">
        <v>264</v>
      </c>
    </row>
    <row r="516" spans="1:15" x14ac:dyDescent="0.25">
      <c r="A516" s="2" t="s">
        <v>263</v>
      </c>
      <c r="B516" s="8">
        <v>2007</v>
      </c>
      <c r="C516" s="2" t="s">
        <v>249</v>
      </c>
      <c r="D516" s="2" t="s">
        <v>250</v>
      </c>
      <c r="E516" s="48" t="s">
        <v>30</v>
      </c>
      <c r="F516" s="2">
        <v>3</v>
      </c>
      <c r="G516" s="2" t="s">
        <v>252</v>
      </c>
      <c r="H516" s="2">
        <v>3.7</v>
      </c>
      <c r="I516" s="2">
        <v>2.6</v>
      </c>
      <c r="J516" s="30">
        <f t="shared" si="15"/>
        <v>10.991499999999998</v>
      </c>
      <c r="K516" s="30">
        <v>10.991499999999998</v>
      </c>
      <c r="O516" s="2" t="s">
        <v>264</v>
      </c>
    </row>
    <row r="517" spans="1:15" x14ac:dyDescent="0.25">
      <c r="A517" s="2" t="s">
        <v>263</v>
      </c>
      <c r="B517" s="8">
        <v>2007</v>
      </c>
      <c r="C517" s="2" t="s">
        <v>249</v>
      </c>
      <c r="D517" s="2" t="s">
        <v>250</v>
      </c>
      <c r="E517" s="48" t="s">
        <v>30</v>
      </c>
      <c r="F517" s="2">
        <v>3</v>
      </c>
      <c r="G517" s="2" t="s">
        <v>252</v>
      </c>
      <c r="H517" s="2">
        <v>3.7</v>
      </c>
      <c r="I517" s="2">
        <v>2.4</v>
      </c>
      <c r="J517" s="30">
        <f t="shared" si="15"/>
        <v>10.991499999999998</v>
      </c>
      <c r="K517" s="30">
        <v>10.991499999999998</v>
      </c>
      <c r="O517" s="2" t="s">
        <v>264</v>
      </c>
    </row>
    <row r="518" spans="1:15" x14ac:dyDescent="0.25">
      <c r="A518" s="2" t="s">
        <v>263</v>
      </c>
      <c r="B518" s="8">
        <v>2007</v>
      </c>
      <c r="C518" s="2" t="s">
        <v>249</v>
      </c>
      <c r="D518" s="2" t="s">
        <v>250</v>
      </c>
      <c r="E518" s="48" t="s">
        <v>30</v>
      </c>
      <c r="F518" s="2">
        <v>3</v>
      </c>
      <c r="G518" s="2" t="s">
        <v>252</v>
      </c>
      <c r="H518" s="2">
        <v>3.8</v>
      </c>
      <c r="I518" s="2">
        <v>2.2999999999999998</v>
      </c>
      <c r="J518" s="30">
        <f t="shared" si="15"/>
        <v>11.311999999999998</v>
      </c>
      <c r="K518" s="30">
        <v>11.311999999999998</v>
      </c>
      <c r="O518" s="2" t="s">
        <v>264</v>
      </c>
    </row>
    <row r="519" spans="1:15" x14ac:dyDescent="0.25">
      <c r="A519" s="2" t="s">
        <v>263</v>
      </c>
      <c r="B519" s="8">
        <v>2007</v>
      </c>
      <c r="C519" s="2" t="s">
        <v>249</v>
      </c>
      <c r="D519" s="2" t="s">
        <v>250</v>
      </c>
      <c r="E519" s="48" t="s">
        <v>30</v>
      </c>
      <c r="F519" s="2">
        <v>3</v>
      </c>
      <c r="G519" s="2" t="s">
        <v>255</v>
      </c>
      <c r="H519" s="2">
        <v>3.8</v>
      </c>
      <c r="I519" s="2">
        <v>2.2999999999999998</v>
      </c>
      <c r="J519" s="30">
        <f t="shared" si="15"/>
        <v>11.311999999999998</v>
      </c>
      <c r="K519" s="30">
        <v>11.311999999999998</v>
      </c>
      <c r="O519" s="2" t="s">
        <v>264</v>
      </c>
    </row>
    <row r="520" spans="1:15" x14ac:dyDescent="0.25">
      <c r="A520" s="2" t="s">
        <v>263</v>
      </c>
      <c r="B520" s="8">
        <v>2007</v>
      </c>
      <c r="C520" s="2" t="s">
        <v>249</v>
      </c>
      <c r="D520" s="2" t="s">
        <v>250</v>
      </c>
      <c r="E520" s="48" t="s">
        <v>30</v>
      </c>
      <c r="F520" s="2">
        <v>3</v>
      </c>
      <c r="G520" s="2" t="s">
        <v>255</v>
      </c>
      <c r="H520" s="2">
        <v>3.8</v>
      </c>
      <c r="I520" s="2">
        <v>2.2999999999999998</v>
      </c>
      <c r="J520" s="30">
        <f t="shared" si="15"/>
        <v>11.311999999999998</v>
      </c>
      <c r="K520" s="30">
        <v>11.311999999999998</v>
      </c>
      <c r="O520" s="2" t="s">
        <v>264</v>
      </c>
    </row>
    <row r="521" spans="1:15" x14ac:dyDescent="0.25">
      <c r="A521" s="2" t="s">
        <v>263</v>
      </c>
      <c r="B521" s="8">
        <v>2007</v>
      </c>
      <c r="C521" s="2" t="s">
        <v>249</v>
      </c>
      <c r="D521" s="2" t="s">
        <v>250</v>
      </c>
      <c r="E521" s="48" t="s">
        <v>30</v>
      </c>
      <c r="F521" s="2">
        <v>3</v>
      </c>
      <c r="G521" s="2" t="s">
        <v>252</v>
      </c>
      <c r="H521" s="2">
        <v>3.9</v>
      </c>
      <c r="I521" s="2">
        <v>2.5</v>
      </c>
      <c r="J521" s="30">
        <f t="shared" si="15"/>
        <v>11.632499999999999</v>
      </c>
      <c r="K521" s="30">
        <v>11.632499999999999</v>
      </c>
      <c r="O521" s="2" t="s">
        <v>264</v>
      </c>
    </row>
    <row r="522" spans="1:15" x14ac:dyDescent="0.25">
      <c r="A522" s="2" t="s">
        <v>263</v>
      </c>
      <c r="B522" s="8">
        <v>2007</v>
      </c>
      <c r="C522" s="2" t="s">
        <v>249</v>
      </c>
      <c r="D522" s="2" t="s">
        <v>250</v>
      </c>
      <c r="E522" s="48" t="s">
        <v>30</v>
      </c>
      <c r="F522" s="2">
        <v>3</v>
      </c>
      <c r="G522" s="2" t="s">
        <v>255</v>
      </c>
      <c r="H522" s="2">
        <v>3.9</v>
      </c>
      <c r="I522" s="2">
        <v>2.4</v>
      </c>
      <c r="J522" s="30">
        <f t="shared" si="15"/>
        <v>11.632499999999999</v>
      </c>
      <c r="K522" s="30">
        <v>11.632499999999999</v>
      </c>
      <c r="O522" s="2" t="s">
        <v>264</v>
      </c>
    </row>
    <row r="523" spans="1:15" x14ac:dyDescent="0.25">
      <c r="A523" s="2" t="s">
        <v>263</v>
      </c>
      <c r="B523" s="8">
        <v>2007</v>
      </c>
      <c r="C523" s="2" t="s">
        <v>249</v>
      </c>
      <c r="D523" s="2" t="s">
        <v>250</v>
      </c>
      <c r="E523" s="48" t="s">
        <v>30</v>
      </c>
      <c r="F523" s="2">
        <v>3</v>
      </c>
      <c r="G523" s="2" t="s">
        <v>255</v>
      </c>
      <c r="H523" s="2">
        <v>3.9</v>
      </c>
      <c r="I523" s="2">
        <v>2.6</v>
      </c>
      <c r="J523" s="30">
        <f t="shared" si="15"/>
        <v>11.632499999999999</v>
      </c>
      <c r="K523" s="30">
        <v>11.632499999999999</v>
      </c>
      <c r="O523" s="2" t="s">
        <v>264</v>
      </c>
    </row>
    <row r="524" spans="1:15" x14ac:dyDescent="0.25">
      <c r="A524" s="2" t="s">
        <v>263</v>
      </c>
      <c r="B524" s="8">
        <v>2007</v>
      </c>
      <c r="C524" s="2" t="s">
        <v>249</v>
      </c>
      <c r="D524" s="2" t="s">
        <v>250</v>
      </c>
      <c r="E524" s="48" t="s">
        <v>30</v>
      </c>
      <c r="F524" s="2">
        <v>3</v>
      </c>
      <c r="G524" s="2" t="s">
        <v>255</v>
      </c>
      <c r="H524" s="2">
        <v>3.9</v>
      </c>
      <c r="I524" s="2">
        <v>2.5</v>
      </c>
      <c r="J524" s="30">
        <f t="shared" si="15"/>
        <v>11.632499999999999</v>
      </c>
      <c r="K524" s="30">
        <v>11.632499999999999</v>
      </c>
      <c r="O524" s="2" t="s">
        <v>264</v>
      </c>
    </row>
    <row r="525" spans="1:15" x14ac:dyDescent="0.25">
      <c r="A525" s="2" t="s">
        <v>263</v>
      </c>
      <c r="B525" s="8">
        <v>2007</v>
      </c>
      <c r="C525" s="2" t="s">
        <v>249</v>
      </c>
      <c r="D525" s="2" t="s">
        <v>250</v>
      </c>
      <c r="E525" s="48" t="s">
        <v>30</v>
      </c>
      <c r="F525" s="2">
        <v>3</v>
      </c>
      <c r="G525" s="2" t="s">
        <v>252</v>
      </c>
      <c r="H525" s="2">
        <v>3.9</v>
      </c>
      <c r="I525" s="2">
        <v>2.7</v>
      </c>
      <c r="J525" s="30">
        <f t="shared" si="15"/>
        <v>11.632499999999999</v>
      </c>
      <c r="K525" s="30">
        <v>11.632499999999999</v>
      </c>
      <c r="O525" s="2" t="s">
        <v>264</v>
      </c>
    </row>
    <row r="526" spans="1:15" x14ac:dyDescent="0.25">
      <c r="A526" s="2" t="s">
        <v>263</v>
      </c>
      <c r="B526" s="8">
        <v>2007</v>
      </c>
      <c r="C526" s="2" t="s">
        <v>249</v>
      </c>
      <c r="D526" s="2" t="s">
        <v>250</v>
      </c>
      <c r="E526" s="48" t="s">
        <v>30</v>
      </c>
      <c r="F526" s="2">
        <v>3</v>
      </c>
      <c r="G526" s="2" t="s">
        <v>255</v>
      </c>
      <c r="H526" s="2">
        <v>3.9</v>
      </c>
      <c r="I526" s="2">
        <v>2.8</v>
      </c>
      <c r="J526" s="30">
        <f t="shared" si="15"/>
        <v>11.632499999999999</v>
      </c>
      <c r="K526" s="30">
        <v>11.632499999999999</v>
      </c>
      <c r="O526" s="2" t="s">
        <v>264</v>
      </c>
    </row>
    <row r="527" spans="1:15" x14ac:dyDescent="0.25">
      <c r="A527" s="2" t="s">
        <v>263</v>
      </c>
      <c r="B527" s="8">
        <v>2007</v>
      </c>
      <c r="C527" s="2" t="s">
        <v>249</v>
      </c>
      <c r="D527" s="2" t="s">
        <v>250</v>
      </c>
      <c r="E527" s="48" t="s">
        <v>30</v>
      </c>
      <c r="F527" s="2">
        <v>3</v>
      </c>
      <c r="G527" s="2" t="s">
        <v>252</v>
      </c>
      <c r="H527" s="2">
        <v>3.9</v>
      </c>
      <c r="I527" s="2">
        <v>2.2999999999999998</v>
      </c>
      <c r="J527" s="30">
        <f t="shared" si="15"/>
        <v>11.632499999999999</v>
      </c>
      <c r="K527" s="30">
        <v>11.632499999999999</v>
      </c>
      <c r="O527" s="2" t="s">
        <v>264</v>
      </c>
    </row>
    <row r="528" spans="1:15" x14ac:dyDescent="0.25">
      <c r="A528" s="2" t="s">
        <v>263</v>
      </c>
      <c r="B528" s="8">
        <v>2007</v>
      </c>
      <c r="C528" s="2" t="s">
        <v>249</v>
      </c>
      <c r="D528" s="2" t="s">
        <v>250</v>
      </c>
      <c r="E528" s="48" t="s">
        <v>30</v>
      </c>
      <c r="F528" s="2">
        <v>3</v>
      </c>
      <c r="G528" s="2" t="s">
        <v>252</v>
      </c>
      <c r="H528" s="2">
        <v>4</v>
      </c>
      <c r="I528" s="2">
        <v>2.6</v>
      </c>
      <c r="J528" s="30">
        <f t="shared" ref="J528:J564" si="16">((32.05*H528) - 8.67)/10</f>
        <v>11.952999999999999</v>
      </c>
      <c r="K528" s="30">
        <v>11.952999999999999</v>
      </c>
      <c r="O528" s="2" t="s">
        <v>264</v>
      </c>
    </row>
    <row r="529" spans="1:15" x14ac:dyDescent="0.25">
      <c r="A529" s="2" t="s">
        <v>263</v>
      </c>
      <c r="B529" s="8">
        <v>2007</v>
      </c>
      <c r="C529" s="2" t="s">
        <v>249</v>
      </c>
      <c r="D529" s="2" t="s">
        <v>250</v>
      </c>
      <c r="E529" s="48" t="s">
        <v>30</v>
      </c>
      <c r="F529" s="2">
        <v>3</v>
      </c>
      <c r="G529" s="2" t="s">
        <v>252</v>
      </c>
      <c r="H529" s="2">
        <v>4</v>
      </c>
      <c r="I529" s="2">
        <v>2.5</v>
      </c>
      <c r="J529" s="30">
        <f t="shared" si="16"/>
        <v>11.952999999999999</v>
      </c>
      <c r="K529" s="30">
        <v>11.952999999999999</v>
      </c>
      <c r="O529" s="2" t="s">
        <v>264</v>
      </c>
    </row>
    <row r="530" spans="1:15" x14ac:dyDescent="0.25">
      <c r="A530" s="2" t="s">
        <v>263</v>
      </c>
      <c r="B530" s="8">
        <v>2007</v>
      </c>
      <c r="C530" s="2" t="s">
        <v>249</v>
      </c>
      <c r="D530" s="2" t="s">
        <v>250</v>
      </c>
      <c r="E530" s="48" t="s">
        <v>30</v>
      </c>
      <c r="F530" s="2">
        <v>3</v>
      </c>
      <c r="G530" s="2" t="s">
        <v>255</v>
      </c>
      <c r="H530" s="2">
        <v>4</v>
      </c>
      <c r="I530" s="2">
        <v>2.5</v>
      </c>
      <c r="J530" s="30">
        <f t="shared" si="16"/>
        <v>11.952999999999999</v>
      </c>
      <c r="K530" s="30">
        <v>11.952999999999999</v>
      </c>
      <c r="O530" s="2" t="s">
        <v>264</v>
      </c>
    </row>
    <row r="531" spans="1:15" x14ac:dyDescent="0.25">
      <c r="A531" s="2" t="s">
        <v>263</v>
      </c>
      <c r="B531" s="8">
        <v>2007</v>
      </c>
      <c r="C531" s="2" t="s">
        <v>249</v>
      </c>
      <c r="D531" s="2" t="s">
        <v>250</v>
      </c>
      <c r="E531" s="48" t="s">
        <v>30</v>
      </c>
      <c r="F531" s="2">
        <v>3</v>
      </c>
      <c r="G531" s="2" t="s">
        <v>255</v>
      </c>
      <c r="H531" s="2">
        <v>4.0999999999999996</v>
      </c>
      <c r="I531" s="2">
        <v>2.6</v>
      </c>
      <c r="J531" s="30">
        <f t="shared" si="16"/>
        <v>12.273499999999997</v>
      </c>
      <c r="K531" s="30">
        <v>12.273499999999997</v>
      </c>
      <c r="O531" s="2" t="s">
        <v>264</v>
      </c>
    </row>
    <row r="532" spans="1:15" x14ac:dyDescent="0.25">
      <c r="A532" s="2" t="s">
        <v>263</v>
      </c>
      <c r="B532" s="8">
        <v>2007</v>
      </c>
      <c r="C532" s="2" t="s">
        <v>249</v>
      </c>
      <c r="D532" s="2" t="s">
        <v>250</v>
      </c>
      <c r="E532" s="48" t="s">
        <v>30</v>
      </c>
      <c r="F532" s="2">
        <v>3</v>
      </c>
      <c r="G532" s="2" t="s">
        <v>252</v>
      </c>
      <c r="H532" s="2">
        <v>4.0999999999999996</v>
      </c>
      <c r="I532" s="2">
        <v>2.6</v>
      </c>
      <c r="J532" s="30">
        <f t="shared" si="16"/>
        <v>12.273499999999997</v>
      </c>
      <c r="K532" s="30">
        <v>12.273499999999997</v>
      </c>
      <c r="O532" s="2" t="s">
        <v>264</v>
      </c>
    </row>
    <row r="533" spans="1:15" x14ac:dyDescent="0.25">
      <c r="A533" s="2" t="s">
        <v>263</v>
      </c>
      <c r="B533" s="8">
        <v>2007</v>
      </c>
      <c r="C533" s="2" t="s">
        <v>249</v>
      </c>
      <c r="D533" s="2" t="s">
        <v>250</v>
      </c>
      <c r="E533" s="48" t="s">
        <v>30</v>
      </c>
      <c r="F533" s="2">
        <v>3</v>
      </c>
      <c r="G533" s="2" t="s">
        <v>255</v>
      </c>
      <c r="H533" s="2">
        <v>4.0999999999999996</v>
      </c>
      <c r="I533" s="2">
        <v>2.8</v>
      </c>
      <c r="J533" s="30">
        <f t="shared" si="16"/>
        <v>12.273499999999997</v>
      </c>
      <c r="K533" s="30">
        <v>12.273499999999997</v>
      </c>
      <c r="O533" s="2" t="s">
        <v>264</v>
      </c>
    </row>
    <row r="534" spans="1:15" x14ac:dyDescent="0.25">
      <c r="A534" s="2" t="s">
        <v>263</v>
      </c>
      <c r="B534" s="8">
        <v>2007</v>
      </c>
      <c r="C534" s="2" t="s">
        <v>249</v>
      </c>
      <c r="D534" s="2" t="s">
        <v>250</v>
      </c>
      <c r="E534" s="48" t="s">
        <v>30</v>
      </c>
      <c r="F534" s="2">
        <v>3</v>
      </c>
      <c r="G534" s="2" t="s">
        <v>255</v>
      </c>
      <c r="H534" s="2">
        <v>4.2</v>
      </c>
      <c r="I534" s="2">
        <v>2.5</v>
      </c>
      <c r="J534" s="30">
        <f t="shared" si="16"/>
        <v>12.593999999999998</v>
      </c>
      <c r="K534" s="30">
        <v>12.593999999999998</v>
      </c>
      <c r="O534" s="2" t="s">
        <v>264</v>
      </c>
    </row>
    <row r="535" spans="1:15" x14ac:dyDescent="0.25">
      <c r="A535" s="2" t="s">
        <v>263</v>
      </c>
      <c r="B535" s="8">
        <v>2007</v>
      </c>
      <c r="C535" s="2" t="s">
        <v>249</v>
      </c>
      <c r="D535" s="2" t="s">
        <v>250</v>
      </c>
      <c r="E535" s="48" t="s">
        <v>30</v>
      </c>
      <c r="F535" s="2">
        <v>3</v>
      </c>
      <c r="G535" s="2" t="s">
        <v>255</v>
      </c>
      <c r="H535" s="2">
        <v>4.2</v>
      </c>
      <c r="I535" s="2">
        <v>2.7</v>
      </c>
      <c r="J535" s="30">
        <f t="shared" si="16"/>
        <v>12.593999999999998</v>
      </c>
      <c r="K535" s="30">
        <v>12.593999999999998</v>
      </c>
      <c r="O535" s="2" t="s">
        <v>264</v>
      </c>
    </row>
    <row r="536" spans="1:15" x14ac:dyDescent="0.25">
      <c r="A536" s="2" t="s">
        <v>263</v>
      </c>
      <c r="B536" s="8">
        <v>2007</v>
      </c>
      <c r="C536" s="2" t="s">
        <v>249</v>
      </c>
      <c r="D536" s="2" t="s">
        <v>250</v>
      </c>
      <c r="E536" s="48" t="s">
        <v>30</v>
      </c>
      <c r="F536" s="2">
        <v>3</v>
      </c>
      <c r="G536" s="2" t="s">
        <v>252</v>
      </c>
      <c r="H536" s="2">
        <v>4.2</v>
      </c>
      <c r="I536" s="2">
        <v>2.8</v>
      </c>
      <c r="J536" s="30">
        <f t="shared" si="16"/>
        <v>12.593999999999998</v>
      </c>
      <c r="K536" s="30">
        <v>12.593999999999998</v>
      </c>
      <c r="O536" s="2" t="s">
        <v>264</v>
      </c>
    </row>
    <row r="537" spans="1:15" x14ac:dyDescent="0.25">
      <c r="A537" s="2" t="s">
        <v>263</v>
      </c>
      <c r="B537" s="8">
        <v>2007</v>
      </c>
      <c r="C537" s="2" t="s">
        <v>249</v>
      </c>
      <c r="D537" s="2" t="s">
        <v>250</v>
      </c>
      <c r="E537" s="48" t="s">
        <v>30</v>
      </c>
      <c r="F537" s="2">
        <v>3</v>
      </c>
      <c r="G537" s="2" t="s">
        <v>252</v>
      </c>
      <c r="H537" s="2">
        <v>4.2</v>
      </c>
      <c r="I537" s="2">
        <v>2.7</v>
      </c>
      <c r="J537" s="30">
        <f t="shared" si="16"/>
        <v>12.593999999999998</v>
      </c>
      <c r="K537" s="30">
        <v>12.593999999999998</v>
      </c>
      <c r="O537" s="2" t="s">
        <v>264</v>
      </c>
    </row>
    <row r="538" spans="1:15" x14ac:dyDescent="0.25">
      <c r="A538" s="2" t="s">
        <v>263</v>
      </c>
      <c r="B538" s="8">
        <v>2007</v>
      </c>
      <c r="C538" s="2" t="s">
        <v>249</v>
      </c>
      <c r="D538" s="2" t="s">
        <v>250</v>
      </c>
      <c r="E538" s="48" t="s">
        <v>30</v>
      </c>
      <c r="F538" s="2">
        <v>3</v>
      </c>
      <c r="G538" s="2" t="s">
        <v>255</v>
      </c>
      <c r="H538" s="2">
        <v>4.3</v>
      </c>
      <c r="I538" s="2">
        <v>2.7</v>
      </c>
      <c r="J538" s="30">
        <f t="shared" si="16"/>
        <v>12.914499999999999</v>
      </c>
      <c r="K538" s="30">
        <v>12.914499999999999</v>
      </c>
      <c r="O538" s="2" t="s">
        <v>264</v>
      </c>
    </row>
    <row r="539" spans="1:15" x14ac:dyDescent="0.25">
      <c r="A539" s="2" t="s">
        <v>263</v>
      </c>
      <c r="B539" s="8">
        <v>2007</v>
      </c>
      <c r="C539" s="2" t="s">
        <v>249</v>
      </c>
      <c r="D539" s="2" t="s">
        <v>250</v>
      </c>
      <c r="E539" s="48" t="s">
        <v>30</v>
      </c>
      <c r="F539" s="2">
        <v>3</v>
      </c>
      <c r="G539" s="2" t="s">
        <v>252</v>
      </c>
      <c r="H539" s="2">
        <v>4.3</v>
      </c>
      <c r="I539" s="2">
        <v>2.9</v>
      </c>
      <c r="J539" s="30">
        <f t="shared" si="16"/>
        <v>12.914499999999999</v>
      </c>
      <c r="K539" s="30">
        <v>12.914499999999999</v>
      </c>
      <c r="O539" s="2" t="s">
        <v>264</v>
      </c>
    </row>
    <row r="540" spans="1:15" x14ac:dyDescent="0.25">
      <c r="A540" s="2" t="s">
        <v>263</v>
      </c>
      <c r="B540" s="8">
        <v>2007</v>
      </c>
      <c r="C540" s="2" t="s">
        <v>249</v>
      </c>
      <c r="D540" s="2" t="s">
        <v>250</v>
      </c>
      <c r="E540" s="48" t="s">
        <v>30</v>
      </c>
      <c r="F540" s="2">
        <v>3</v>
      </c>
      <c r="G540" s="2" t="s">
        <v>255</v>
      </c>
      <c r="H540" s="2">
        <v>4.3</v>
      </c>
      <c r="I540" s="2">
        <v>2.7</v>
      </c>
      <c r="J540" s="30">
        <f t="shared" si="16"/>
        <v>12.914499999999999</v>
      </c>
      <c r="K540" s="30">
        <v>12.914499999999999</v>
      </c>
      <c r="O540" s="2" t="s">
        <v>264</v>
      </c>
    </row>
    <row r="541" spans="1:15" x14ac:dyDescent="0.25">
      <c r="A541" s="2" t="s">
        <v>263</v>
      </c>
      <c r="B541" s="8">
        <v>2007</v>
      </c>
      <c r="C541" s="2" t="s">
        <v>249</v>
      </c>
      <c r="D541" s="2" t="s">
        <v>250</v>
      </c>
      <c r="E541" s="48" t="s">
        <v>30</v>
      </c>
      <c r="F541" s="2">
        <v>3</v>
      </c>
      <c r="G541" s="2" t="s">
        <v>252</v>
      </c>
      <c r="H541" s="2">
        <v>4.3</v>
      </c>
      <c r="I541" s="2">
        <v>2.8</v>
      </c>
      <c r="J541" s="30">
        <f t="shared" si="16"/>
        <v>12.914499999999999</v>
      </c>
      <c r="K541" s="30">
        <v>12.914499999999999</v>
      </c>
      <c r="O541" s="2" t="s">
        <v>264</v>
      </c>
    </row>
    <row r="542" spans="1:15" x14ac:dyDescent="0.25">
      <c r="A542" s="2" t="s">
        <v>263</v>
      </c>
      <c r="B542" s="8">
        <v>2007</v>
      </c>
      <c r="C542" s="2" t="s">
        <v>249</v>
      </c>
      <c r="D542" s="2" t="s">
        <v>250</v>
      </c>
      <c r="E542" s="48" t="s">
        <v>30</v>
      </c>
      <c r="F542" s="2">
        <v>3</v>
      </c>
      <c r="G542" s="2" t="s">
        <v>255</v>
      </c>
      <c r="H542" s="2">
        <v>4.3</v>
      </c>
      <c r="I542" s="2">
        <v>2.5</v>
      </c>
      <c r="J542" s="30">
        <f t="shared" si="16"/>
        <v>12.914499999999999</v>
      </c>
      <c r="K542" s="30">
        <v>12.914499999999999</v>
      </c>
      <c r="O542" s="2" t="s">
        <v>264</v>
      </c>
    </row>
    <row r="543" spans="1:15" x14ac:dyDescent="0.25">
      <c r="A543" s="2" t="s">
        <v>263</v>
      </c>
      <c r="B543" s="8">
        <v>2007</v>
      </c>
      <c r="C543" s="2" t="s">
        <v>249</v>
      </c>
      <c r="D543" s="2" t="s">
        <v>250</v>
      </c>
      <c r="E543" s="48" t="s">
        <v>30</v>
      </c>
      <c r="F543" s="2">
        <v>3</v>
      </c>
      <c r="G543" s="2" t="s">
        <v>252</v>
      </c>
      <c r="H543" s="2">
        <v>4.3</v>
      </c>
      <c r="I543" s="2">
        <v>2.8</v>
      </c>
      <c r="J543" s="30">
        <f t="shared" si="16"/>
        <v>12.914499999999999</v>
      </c>
      <c r="K543" s="30">
        <v>12.914499999999999</v>
      </c>
      <c r="O543" s="2" t="s">
        <v>264</v>
      </c>
    </row>
    <row r="544" spans="1:15" x14ac:dyDescent="0.25">
      <c r="A544" s="2" t="s">
        <v>263</v>
      </c>
      <c r="B544" s="8">
        <v>2007</v>
      </c>
      <c r="C544" s="2" t="s">
        <v>249</v>
      </c>
      <c r="D544" s="2" t="s">
        <v>250</v>
      </c>
      <c r="E544" s="48" t="s">
        <v>30</v>
      </c>
      <c r="F544" s="2">
        <v>3</v>
      </c>
      <c r="G544" s="2" t="s">
        <v>252</v>
      </c>
      <c r="H544" s="2">
        <v>4.3</v>
      </c>
      <c r="I544" s="2">
        <v>2.7</v>
      </c>
      <c r="J544" s="30">
        <f t="shared" si="16"/>
        <v>12.914499999999999</v>
      </c>
      <c r="K544" s="30">
        <v>12.914499999999999</v>
      </c>
      <c r="O544" s="2" t="s">
        <v>264</v>
      </c>
    </row>
    <row r="545" spans="1:15" x14ac:dyDescent="0.25">
      <c r="A545" s="2" t="s">
        <v>263</v>
      </c>
      <c r="B545" s="8">
        <v>2007</v>
      </c>
      <c r="C545" s="2" t="s">
        <v>249</v>
      </c>
      <c r="D545" s="2" t="s">
        <v>250</v>
      </c>
      <c r="E545" s="48" t="s">
        <v>30</v>
      </c>
      <c r="F545" s="2">
        <v>3</v>
      </c>
      <c r="G545" s="2" t="s">
        <v>252</v>
      </c>
      <c r="H545" s="2">
        <v>4.4000000000000004</v>
      </c>
      <c r="I545" s="2">
        <v>3.2</v>
      </c>
      <c r="J545" s="30">
        <f t="shared" si="16"/>
        <v>13.235000000000003</v>
      </c>
      <c r="K545" s="30">
        <v>13.235000000000003</v>
      </c>
      <c r="O545" s="2" t="s">
        <v>264</v>
      </c>
    </row>
    <row r="546" spans="1:15" x14ac:dyDescent="0.25">
      <c r="A546" s="2" t="s">
        <v>263</v>
      </c>
      <c r="B546" s="8">
        <v>2007</v>
      </c>
      <c r="C546" s="2" t="s">
        <v>249</v>
      </c>
      <c r="D546" s="2" t="s">
        <v>250</v>
      </c>
      <c r="E546" s="48" t="s">
        <v>30</v>
      </c>
      <c r="F546" s="2">
        <v>3</v>
      </c>
      <c r="G546" s="2" t="s">
        <v>252</v>
      </c>
      <c r="H546" s="2">
        <v>4.4000000000000004</v>
      </c>
      <c r="I546" s="2">
        <v>3.1</v>
      </c>
      <c r="J546" s="30">
        <f t="shared" si="16"/>
        <v>13.235000000000003</v>
      </c>
      <c r="K546" s="30">
        <v>13.235000000000003</v>
      </c>
      <c r="O546" s="2" t="s">
        <v>264</v>
      </c>
    </row>
    <row r="547" spans="1:15" x14ac:dyDescent="0.25">
      <c r="A547" s="2" t="s">
        <v>263</v>
      </c>
      <c r="B547" s="8">
        <v>2007</v>
      </c>
      <c r="C547" s="2" t="s">
        <v>249</v>
      </c>
      <c r="D547" s="2" t="s">
        <v>250</v>
      </c>
      <c r="E547" s="48" t="s">
        <v>30</v>
      </c>
      <c r="F547" s="2">
        <v>3</v>
      </c>
      <c r="G547" s="2" t="s">
        <v>255</v>
      </c>
      <c r="H547" s="2">
        <v>4.5</v>
      </c>
      <c r="I547" s="2">
        <v>2.8</v>
      </c>
      <c r="J547" s="30">
        <f t="shared" si="16"/>
        <v>13.5555</v>
      </c>
      <c r="K547" s="30">
        <v>13.5555</v>
      </c>
      <c r="O547" s="2" t="s">
        <v>264</v>
      </c>
    </row>
    <row r="548" spans="1:15" x14ac:dyDescent="0.25">
      <c r="A548" s="2" t="s">
        <v>263</v>
      </c>
      <c r="B548" s="8">
        <v>2007</v>
      </c>
      <c r="C548" s="2" t="s">
        <v>249</v>
      </c>
      <c r="D548" s="2" t="s">
        <v>250</v>
      </c>
      <c r="E548" s="48" t="s">
        <v>30</v>
      </c>
      <c r="F548" s="2">
        <v>3</v>
      </c>
      <c r="G548" s="2" t="s">
        <v>255</v>
      </c>
      <c r="H548" s="2">
        <v>4.5</v>
      </c>
      <c r="I548" s="2">
        <v>2.9</v>
      </c>
      <c r="J548" s="30">
        <f t="shared" si="16"/>
        <v>13.5555</v>
      </c>
      <c r="K548" s="30">
        <v>13.5555</v>
      </c>
      <c r="O548" s="2" t="s">
        <v>264</v>
      </c>
    </row>
    <row r="549" spans="1:15" x14ac:dyDescent="0.25">
      <c r="A549" s="2" t="s">
        <v>263</v>
      </c>
      <c r="B549" s="8">
        <v>2007</v>
      </c>
      <c r="C549" s="2" t="s">
        <v>249</v>
      </c>
      <c r="D549" s="2" t="s">
        <v>250</v>
      </c>
      <c r="E549" s="48" t="s">
        <v>30</v>
      </c>
      <c r="F549" s="2">
        <v>3</v>
      </c>
      <c r="G549" s="2" t="s">
        <v>252</v>
      </c>
      <c r="H549" s="2">
        <v>4.5</v>
      </c>
      <c r="I549" s="2">
        <v>2.9</v>
      </c>
      <c r="J549" s="30">
        <f t="shared" si="16"/>
        <v>13.5555</v>
      </c>
      <c r="K549" s="30">
        <v>13.5555</v>
      </c>
      <c r="O549" s="2" t="s">
        <v>264</v>
      </c>
    </row>
    <row r="550" spans="1:15" x14ac:dyDescent="0.25">
      <c r="A550" s="2" t="s">
        <v>263</v>
      </c>
      <c r="B550" s="8">
        <v>2007</v>
      </c>
      <c r="C550" s="2" t="s">
        <v>249</v>
      </c>
      <c r="D550" s="2" t="s">
        <v>250</v>
      </c>
      <c r="E550" s="48" t="s">
        <v>30</v>
      </c>
      <c r="F550" s="2">
        <v>3</v>
      </c>
      <c r="G550" s="2" t="s">
        <v>252</v>
      </c>
      <c r="H550" s="2">
        <v>4.5</v>
      </c>
      <c r="I550" s="2">
        <v>2.8</v>
      </c>
      <c r="J550" s="30">
        <f t="shared" si="16"/>
        <v>13.5555</v>
      </c>
      <c r="K550" s="30">
        <v>13.5555</v>
      </c>
      <c r="O550" s="2" t="s">
        <v>264</v>
      </c>
    </row>
    <row r="551" spans="1:15" x14ac:dyDescent="0.25">
      <c r="A551" s="2" t="s">
        <v>263</v>
      </c>
      <c r="B551" s="8">
        <v>2007</v>
      </c>
      <c r="C551" s="2" t="s">
        <v>249</v>
      </c>
      <c r="D551" s="2" t="s">
        <v>250</v>
      </c>
      <c r="E551" s="48" t="s">
        <v>30</v>
      </c>
      <c r="F551" s="2">
        <v>3</v>
      </c>
      <c r="G551" s="2" t="s">
        <v>255</v>
      </c>
      <c r="H551" s="2">
        <v>4.5</v>
      </c>
      <c r="I551" s="2">
        <v>2.7</v>
      </c>
      <c r="J551" s="30">
        <f t="shared" si="16"/>
        <v>13.5555</v>
      </c>
      <c r="K551" s="30">
        <v>13.5555</v>
      </c>
      <c r="O551" s="2" t="s">
        <v>264</v>
      </c>
    </row>
    <row r="552" spans="1:15" x14ac:dyDescent="0.25">
      <c r="A552" s="2" t="s">
        <v>263</v>
      </c>
      <c r="B552" s="8">
        <v>2007</v>
      </c>
      <c r="C552" s="2" t="s">
        <v>249</v>
      </c>
      <c r="D552" s="2" t="s">
        <v>250</v>
      </c>
      <c r="E552" s="48" t="s">
        <v>30</v>
      </c>
      <c r="F552" s="2">
        <v>3</v>
      </c>
      <c r="G552" s="2" t="s">
        <v>252</v>
      </c>
      <c r="H552" s="2">
        <v>4.5999999999999996</v>
      </c>
      <c r="I552" s="2">
        <v>2.8</v>
      </c>
      <c r="J552" s="30">
        <f t="shared" si="16"/>
        <v>13.875999999999999</v>
      </c>
      <c r="K552" s="30">
        <v>13.875999999999999</v>
      </c>
      <c r="O552" s="2" t="s">
        <v>264</v>
      </c>
    </row>
    <row r="553" spans="1:15" x14ac:dyDescent="0.25">
      <c r="A553" s="2" t="s">
        <v>263</v>
      </c>
      <c r="B553" s="8">
        <v>2007</v>
      </c>
      <c r="C553" s="2" t="s">
        <v>249</v>
      </c>
      <c r="D553" s="2" t="s">
        <v>250</v>
      </c>
      <c r="E553" s="48" t="s">
        <v>30</v>
      </c>
      <c r="F553" s="2">
        <v>3</v>
      </c>
      <c r="G553" s="2" t="s">
        <v>252</v>
      </c>
      <c r="H553" s="2">
        <v>4.5999999999999996</v>
      </c>
      <c r="I553" s="2">
        <v>2.8</v>
      </c>
      <c r="J553" s="30">
        <f t="shared" si="16"/>
        <v>13.875999999999999</v>
      </c>
      <c r="K553" s="30">
        <v>13.875999999999999</v>
      </c>
      <c r="O553" s="2" t="s">
        <v>264</v>
      </c>
    </row>
    <row r="554" spans="1:15" x14ac:dyDescent="0.25">
      <c r="A554" s="2" t="s">
        <v>263</v>
      </c>
      <c r="B554" s="8">
        <v>2007</v>
      </c>
      <c r="C554" s="2" t="s">
        <v>249</v>
      </c>
      <c r="D554" s="2" t="s">
        <v>250</v>
      </c>
      <c r="E554" s="48" t="s">
        <v>30</v>
      </c>
      <c r="F554" s="2">
        <v>3</v>
      </c>
      <c r="G554" s="2" t="s">
        <v>252</v>
      </c>
      <c r="H554" s="2">
        <v>4.7</v>
      </c>
      <c r="I554" s="2">
        <v>3</v>
      </c>
      <c r="J554" s="30">
        <f t="shared" si="16"/>
        <v>14.1965</v>
      </c>
      <c r="K554" s="30">
        <v>14.1965</v>
      </c>
      <c r="O554" s="2" t="s">
        <v>264</v>
      </c>
    </row>
    <row r="555" spans="1:15" x14ac:dyDescent="0.25">
      <c r="A555" s="2" t="s">
        <v>263</v>
      </c>
      <c r="B555" s="8">
        <v>2007</v>
      </c>
      <c r="C555" s="2" t="s">
        <v>249</v>
      </c>
      <c r="D555" s="2" t="s">
        <v>250</v>
      </c>
      <c r="E555" s="48" t="s">
        <v>30</v>
      </c>
      <c r="F555" s="2">
        <v>3</v>
      </c>
      <c r="G555" s="2" t="s">
        <v>252</v>
      </c>
      <c r="H555" s="2">
        <v>4.7</v>
      </c>
      <c r="I555" s="2">
        <v>3</v>
      </c>
      <c r="J555" s="30">
        <f t="shared" si="16"/>
        <v>14.1965</v>
      </c>
      <c r="K555" s="30">
        <v>14.1965</v>
      </c>
      <c r="O555" s="2" t="s">
        <v>264</v>
      </c>
    </row>
    <row r="556" spans="1:15" x14ac:dyDescent="0.25">
      <c r="A556" s="2" t="s">
        <v>263</v>
      </c>
      <c r="B556" s="8">
        <v>2007</v>
      </c>
      <c r="C556" s="2" t="s">
        <v>249</v>
      </c>
      <c r="D556" s="2" t="s">
        <v>250</v>
      </c>
      <c r="E556" s="48" t="s">
        <v>30</v>
      </c>
      <c r="F556" s="2">
        <v>3</v>
      </c>
      <c r="G556" s="2" t="s">
        <v>255</v>
      </c>
      <c r="H556" s="2">
        <v>4.7</v>
      </c>
      <c r="I556" s="2">
        <v>3.3</v>
      </c>
      <c r="J556" s="30">
        <f t="shared" si="16"/>
        <v>14.1965</v>
      </c>
      <c r="K556" s="30">
        <v>14.1965</v>
      </c>
      <c r="O556" s="2" t="s">
        <v>264</v>
      </c>
    </row>
    <row r="557" spans="1:15" x14ac:dyDescent="0.25">
      <c r="A557" s="2" t="s">
        <v>263</v>
      </c>
      <c r="B557" s="8">
        <v>2007</v>
      </c>
      <c r="C557" s="2" t="s">
        <v>249</v>
      </c>
      <c r="D557" s="2" t="s">
        <v>250</v>
      </c>
      <c r="E557" s="48" t="s">
        <v>30</v>
      </c>
      <c r="F557" s="2">
        <v>3</v>
      </c>
      <c r="G557" s="2" t="s">
        <v>252</v>
      </c>
      <c r="H557" s="2">
        <v>4.7</v>
      </c>
      <c r="I557" s="2">
        <v>3.3</v>
      </c>
      <c r="J557" s="30">
        <f t="shared" si="16"/>
        <v>14.1965</v>
      </c>
      <c r="K557" s="30">
        <v>14.1965</v>
      </c>
      <c r="O557" s="2" t="s">
        <v>264</v>
      </c>
    </row>
    <row r="558" spans="1:15" x14ac:dyDescent="0.25">
      <c r="A558" s="2" t="s">
        <v>263</v>
      </c>
      <c r="B558" s="8">
        <v>2007</v>
      </c>
      <c r="C558" s="2" t="s">
        <v>249</v>
      </c>
      <c r="D558" s="2" t="s">
        <v>250</v>
      </c>
      <c r="E558" s="48" t="s">
        <v>30</v>
      </c>
      <c r="F558" s="2">
        <v>3</v>
      </c>
      <c r="G558" s="2" t="s">
        <v>252</v>
      </c>
      <c r="H558" s="2">
        <v>4.7</v>
      </c>
      <c r="I558" s="2">
        <v>2.8</v>
      </c>
      <c r="J558" s="30">
        <f t="shared" si="16"/>
        <v>14.1965</v>
      </c>
      <c r="K558" s="30">
        <v>14.1965</v>
      </c>
      <c r="O558" s="2" t="s">
        <v>264</v>
      </c>
    </row>
    <row r="559" spans="1:15" x14ac:dyDescent="0.25">
      <c r="A559" s="2" t="s">
        <v>263</v>
      </c>
      <c r="B559" s="8">
        <v>2007</v>
      </c>
      <c r="C559" s="2" t="s">
        <v>249</v>
      </c>
      <c r="D559" s="2" t="s">
        <v>250</v>
      </c>
      <c r="E559" s="48" t="s">
        <v>30</v>
      </c>
      <c r="F559" s="2">
        <v>3</v>
      </c>
      <c r="G559" s="2" t="s">
        <v>255</v>
      </c>
      <c r="H559" s="2">
        <v>4.7</v>
      </c>
      <c r="I559" s="2">
        <v>2.8</v>
      </c>
      <c r="J559" s="30">
        <f t="shared" si="16"/>
        <v>14.1965</v>
      </c>
      <c r="K559" s="30">
        <v>14.1965</v>
      </c>
      <c r="O559" s="2" t="s">
        <v>264</v>
      </c>
    </row>
    <row r="560" spans="1:15" x14ac:dyDescent="0.25">
      <c r="A560" s="2" t="s">
        <v>263</v>
      </c>
      <c r="B560" s="8">
        <v>2007</v>
      </c>
      <c r="C560" s="2" t="s">
        <v>249</v>
      </c>
      <c r="D560" s="2" t="s">
        <v>250</v>
      </c>
      <c r="E560" s="48" t="s">
        <v>30</v>
      </c>
      <c r="F560" s="2">
        <v>3</v>
      </c>
      <c r="G560" s="2" t="s">
        <v>255</v>
      </c>
      <c r="H560" s="2">
        <v>4.8</v>
      </c>
      <c r="I560" s="2">
        <v>3</v>
      </c>
      <c r="J560" s="30">
        <f t="shared" si="16"/>
        <v>14.516999999999999</v>
      </c>
      <c r="K560" s="30">
        <v>14.516999999999999</v>
      </c>
      <c r="O560" s="2" t="s">
        <v>264</v>
      </c>
    </row>
    <row r="561" spans="1:18" x14ac:dyDescent="0.25">
      <c r="A561" s="2" t="s">
        <v>263</v>
      </c>
      <c r="B561" s="8">
        <v>2007</v>
      </c>
      <c r="C561" s="2" t="s">
        <v>249</v>
      </c>
      <c r="D561" s="2" t="s">
        <v>250</v>
      </c>
      <c r="E561" s="48" t="s">
        <v>30</v>
      </c>
      <c r="F561" s="2">
        <v>3</v>
      </c>
      <c r="G561" s="2" t="s">
        <v>252</v>
      </c>
      <c r="H561" s="2">
        <v>4.8</v>
      </c>
      <c r="I561" s="2">
        <v>3</v>
      </c>
      <c r="J561" s="30">
        <f t="shared" si="16"/>
        <v>14.516999999999999</v>
      </c>
      <c r="K561" s="30">
        <v>14.516999999999999</v>
      </c>
      <c r="O561" s="2" t="s">
        <v>264</v>
      </c>
    </row>
    <row r="562" spans="1:18" x14ac:dyDescent="0.25">
      <c r="A562" s="2" t="s">
        <v>263</v>
      </c>
      <c r="B562" s="8">
        <v>2007</v>
      </c>
      <c r="C562" s="2" t="s">
        <v>249</v>
      </c>
      <c r="D562" s="2" t="s">
        <v>250</v>
      </c>
      <c r="E562" s="48" t="s">
        <v>30</v>
      </c>
      <c r="F562" s="2">
        <v>3</v>
      </c>
      <c r="G562" s="2" t="s">
        <v>255</v>
      </c>
      <c r="H562" s="2">
        <v>5.0999999999999996</v>
      </c>
      <c r="I562" s="2">
        <v>3.2</v>
      </c>
      <c r="J562" s="30">
        <f t="shared" si="16"/>
        <v>15.4785</v>
      </c>
      <c r="K562" s="30">
        <v>15.4785</v>
      </c>
      <c r="O562" s="2" t="s">
        <v>264</v>
      </c>
    </row>
    <row r="563" spans="1:18" s="33" customFormat="1" x14ac:dyDescent="0.25">
      <c r="A563" s="2" t="s">
        <v>263</v>
      </c>
      <c r="B563" s="8">
        <v>2007</v>
      </c>
      <c r="C563" s="2" t="s">
        <v>249</v>
      </c>
      <c r="D563" s="2" t="s">
        <v>250</v>
      </c>
      <c r="E563" s="48" t="s">
        <v>30</v>
      </c>
      <c r="F563" s="2">
        <v>3</v>
      </c>
      <c r="G563" s="2" t="s">
        <v>252</v>
      </c>
      <c r="H563" s="2">
        <v>5.2</v>
      </c>
      <c r="I563" s="2">
        <v>3</v>
      </c>
      <c r="J563" s="30">
        <f t="shared" si="16"/>
        <v>15.799000000000001</v>
      </c>
      <c r="K563" s="30">
        <v>15.799000000000001</v>
      </c>
      <c r="L563" s="2"/>
      <c r="M563" s="2"/>
      <c r="N563" s="2"/>
      <c r="O563" s="2" t="s">
        <v>264</v>
      </c>
      <c r="P563" s="2"/>
      <c r="Q563" s="2"/>
      <c r="R563" s="2"/>
    </row>
    <row r="564" spans="1:18" s="33" customFormat="1" x14ac:dyDescent="0.25">
      <c r="A564" s="2" t="s">
        <v>263</v>
      </c>
      <c r="B564" s="8">
        <v>2007</v>
      </c>
      <c r="C564" s="2" t="s">
        <v>249</v>
      </c>
      <c r="D564" s="2" t="s">
        <v>250</v>
      </c>
      <c r="E564" s="48" t="s">
        <v>30</v>
      </c>
      <c r="F564" s="2">
        <v>3</v>
      </c>
      <c r="G564" s="2" t="s">
        <v>252</v>
      </c>
      <c r="H564" s="2">
        <v>5.2</v>
      </c>
      <c r="I564" s="2">
        <v>3</v>
      </c>
      <c r="J564" s="30">
        <f t="shared" si="16"/>
        <v>15.799000000000001</v>
      </c>
      <c r="K564" s="30">
        <v>15.799000000000001</v>
      </c>
      <c r="L564" s="2"/>
      <c r="M564" s="2"/>
      <c r="N564" s="2"/>
      <c r="O564" s="2" t="s">
        <v>264</v>
      </c>
      <c r="P564" s="30">
        <f>AVERAGE(J464:J564)</f>
        <v>10.728118811881192</v>
      </c>
      <c r="Q564" s="30"/>
      <c r="R564" s="2">
        <f>(_xlfn.STDEV.S(J464:J564))/SQRT(101)</f>
        <v>0.25831253665184367</v>
      </c>
    </row>
    <row r="565" spans="1:18" s="33" customFormat="1" x14ac:dyDescent="0.25">
      <c r="A565" s="2" t="s">
        <v>302</v>
      </c>
      <c r="B565" s="8">
        <v>2014</v>
      </c>
      <c r="C565" s="2"/>
      <c r="D565" s="2" t="s">
        <v>250</v>
      </c>
      <c r="E565" s="2" t="s">
        <v>46</v>
      </c>
      <c r="F565" s="2">
        <v>3</v>
      </c>
      <c r="G565" s="2"/>
      <c r="H565" s="2">
        <v>2.2000000000000002</v>
      </c>
      <c r="I565" s="2"/>
      <c r="J565" s="30">
        <f>(7.33*H565) + 0.37</f>
        <v>16.496000000000002</v>
      </c>
      <c r="K565" s="30">
        <f>(7.33*H565) + 0.37</f>
        <v>16.496000000000002</v>
      </c>
      <c r="L565" s="2"/>
      <c r="M565" s="2"/>
      <c r="N565" s="2"/>
      <c r="O565" s="2" t="s">
        <v>303</v>
      </c>
      <c r="P565" s="2"/>
      <c r="Q565" s="2"/>
      <c r="R565" s="2"/>
    </row>
    <row r="566" spans="1:18" s="33" customFormat="1" x14ac:dyDescent="0.25">
      <c r="A566" s="2" t="s">
        <v>302</v>
      </c>
      <c r="B566" s="8">
        <v>2014</v>
      </c>
      <c r="C566" s="2"/>
      <c r="D566" s="2" t="s">
        <v>250</v>
      </c>
      <c r="E566" s="2" t="s">
        <v>46</v>
      </c>
      <c r="F566" s="2">
        <v>3</v>
      </c>
      <c r="G566" s="2"/>
      <c r="H566" s="2">
        <v>2.4</v>
      </c>
      <c r="I566" s="2"/>
      <c r="J566" s="30">
        <f>(7.33*H566) + 0.37</f>
        <v>17.962</v>
      </c>
      <c r="K566" s="30">
        <f>(7.33*H566) + 0.37</f>
        <v>17.962</v>
      </c>
      <c r="L566" s="2"/>
      <c r="M566" s="2"/>
      <c r="N566" s="2"/>
      <c r="O566" s="2" t="s">
        <v>303</v>
      </c>
      <c r="P566" s="2"/>
      <c r="Q566" s="2"/>
      <c r="R566" s="2"/>
    </row>
    <row r="567" spans="1:18" s="33" customFormat="1" x14ac:dyDescent="0.25">
      <c r="A567" s="2" t="s">
        <v>302</v>
      </c>
      <c r="B567" s="8">
        <v>2014</v>
      </c>
      <c r="C567" s="2"/>
      <c r="D567" s="2" t="s">
        <v>250</v>
      </c>
      <c r="E567" s="2" t="s">
        <v>46</v>
      </c>
      <c r="F567" s="2">
        <v>3</v>
      </c>
      <c r="G567" s="2"/>
      <c r="H567" s="2">
        <v>2.8</v>
      </c>
      <c r="I567" s="2"/>
      <c r="J567" s="30">
        <f>(7.33*H567) + 0.37</f>
        <v>20.893999999999998</v>
      </c>
      <c r="K567" s="30">
        <f>(7.33*H567) + 0.37</f>
        <v>20.893999999999998</v>
      </c>
      <c r="L567" s="2"/>
      <c r="M567" s="2"/>
      <c r="N567" s="2"/>
      <c r="O567" s="2" t="s">
        <v>303</v>
      </c>
      <c r="P567" s="2"/>
      <c r="Q567" s="2"/>
      <c r="R567" s="2"/>
    </row>
    <row r="568" spans="1:18" s="33" customFormat="1" x14ac:dyDescent="0.25">
      <c r="A568" s="2" t="s">
        <v>302</v>
      </c>
      <c r="B568" s="8">
        <v>2014</v>
      </c>
      <c r="C568" s="2"/>
      <c r="D568" s="2" t="s">
        <v>250</v>
      </c>
      <c r="E568" s="2" t="s">
        <v>46</v>
      </c>
      <c r="F568" s="2">
        <v>3</v>
      </c>
      <c r="G568" s="2"/>
      <c r="H568" s="2">
        <v>2.8</v>
      </c>
      <c r="I568" s="2"/>
      <c r="J568" s="30">
        <f>(7.33*H568) + 0.37</f>
        <v>20.893999999999998</v>
      </c>
      <c r="K568" s="30">
        <f>(7.33*H568) + 0.37</f>
        <v>20.893999999999998</v>
      </c>
      <c r="L568" s="2"/>
      <c r="M568" s="2"/>
      <c r="N568" s="2"/>
      <c r="O568" s="2" t="s">
        <v>303</v>
      </c>
      <c r="P568" s="2"/>
      <c r="Q568" s="2"/>
      <c r="R568" s="2"/>
    </row>
    <row r="569" spans="1:18" s="33" customFormat="1" x14ac:dyDescent="0.25">
      <c r="A569" s="6" t="s">
        <v>304</v>
      </c>
      <c r="B569" s="8">
        <v>1995</v>
      </c>
      <c r="C569" s="2" t="s">
        <v>296</v>
      </c>
      <c r="D569" s="2" t="s">
        <v>250</v>
      </c>
      <c r="E569" s="2" t="s">
        <v>305</v>
      </c>
      <c r="F569" s="2">
        <v>2</v>
      </c>
      <c r="G569" s="2"/>
      <c r="H569" s="2">
        <v>7.2</v>
      </c>
      <c r="I569" s="2"/>
      <c r="J569" s="30">
        <f t="shared" ref="J569:J587" si="17">1.9595*(H569^1.07223)</f>
        <v>16.270574600785856</v>
      </c>
      <c r="K569" s="30">
        <v>16.270574600785856</v>
      </c>
      <c r="L569" s="2"/>
      <c r="M569" s="2"/>
      <c r="N569" s="2"/>
      <c r="O569" s="2" t="s">
        <v>258</v>
      </c>
      <c r="P569" s="2"/>
      <c r="Q569" s="2"/>
      <c r="R569" s="2"/>
    </row>
    <row r="570" spans="1:18" s="33" customFormat="1" x14ac:dyDescent="0.25">
      <c r="A570" s="6" t="s">
        <v>304</v>
      </c>
      <c r="B570" s="8">
        <v>1995</v>
      </c>
      <c r="C570" s="2" t="s">
        <v>296</v>
      </c>
      <c r="D570" s="2" t="s">
        <v>250</v>
      </c>
      <c r="E570" s="2" t="s">
        <v>305</v>
      </c>
      <c r="F570" s="2">
        <v>2</v>
      </c>
      <c r="G570" s="2"/>
      <c r="H570" s="2">
        <v>7.2</v>
      </c>
      <c r="I570" s="2"/>
      <c r="J570" s="30">
        <f t="shared" si="17"/>
        <v>16.270574600785856</v>
      </c>
      <c r="K570" s="30">
        <v>16.270574600785856</v>
      </c>
      <c r="L570" s="2"/>
      <c r="M570" s="2"/>
      <c r="N570" s="2"/>
      <c r="O570" s="2" t="s">
        <v>258</v>
      </c>
      <c r="P570" s="2"/>
      <c r="Q570" s="2"/>
      <c r="R570" s="2"/>
    </row>
    <row r="571" spans="1:18" s="33" customFormat="1" x14ac:dyDescent="0.25">
      <c r="A571" s="6" t="s">
        <v>304</v>
      </c>
      <c r="B571" s="8">
        <v>1995</v>
      </c>
      <c r="C571" s="2" t="s">
        <v>296</v>
      </c>
      <c r="D571" s="2" t="s">
        <v>250</v>
      </c>
      <c r="E571" s="2" t="s">
        <v>305</v>
      </c>
      <c r="F571" s="2">
        <v>2</v>
      </c>
      <c r="G571" s="2"/>
      <c r="H571" s="2">
        <v>7.3</v>
      </c>
      <c r="I571" s="2"/>
      <c r="J571" s="30">
        <f t="shared" si="17"/>
        <v>16.512998373440382</v>
      </c>
      <c r="K571" s="30">
        <v>16.512998373440382</v>
      </c>
      <c r="L571" s="2"/>
      <c r="M571" s="2"/>
      <c r="N571" s="2"/>
      <c r="O571" s="2" t="s">
        <v>258</v>
      </c>
      <c r="P571" s="2"/>
      <c r="Q571" s="2"/>
      <c r="R571" s="2"/>
    </row>
    <row r="572" spans="1:18" s="33" customFormat="1" x14ac:dyDescent="0.25">
      <c r="A572" s="6" t="s">
        <v>304</v>
      </c>
      <c r="B572" s="8">
        <v>1995</v>
      </c>
      <c r="C572" s="2" t="s">
        <v>296</v>
      </c>
      <c r="D572" s="2" t="s">
        <v>250</v>
      </c>
      <c r="E572" s="2" t="s">
        <v>305</v>
      </c>
      <c r="F572" s="2">
        <v>2</v>
      </c>
      <c r="G572" s="2"/>
      <c r="H572" s="2">
        <v>7.3</v>
      </c>
      <c r="I572" s="2"/>
      <c r="J572" s="30">
        <f t="shared" si="17"/>
        <v>16.512998373440382</v>
      </c>
      <c r="K572" s="30">
        <v>16.512998373440382</v>
      </c>
      <c r="L572" s="2"/>
      <c r="M572" s="2"/>
      <c r="N572" s="2"/>
      <c r="O572" s="2" t="s">
        <v>258</v>
      </c>
      <c r="P572" s="2"/>
      <c r="Q572" s="2"/>
      <c r="R572" s="2"/>
    </row>
    <row r="573" spans="1:18" s="33" customFormat="1" x14ac:dyDescent="0.25">
      <c r="A573" s="6" t="s">
        <v>304</v>
      </c>
      <c r="B573" s="8">
        <v>1995</v>
      </c>
      <c r="C573" s="2" t="s">
        <v>296</v>
      </c>
      <c r="D573" s="2" t="s">
        <v>250</v>
      </c>
      <c r="E573" s="2" t="s">
        <v>305</v>
      </c>
      <c r="F573" s="2">
        <v>2</v>
      </c>
      <c r="G573" s="2"/>
      <c r="H573" s="2">
        <v>7.6</v>
      </c>
      <c r="I573" s="2"/>
      <c r="J573" s="30">
        <f t="shared" si="17"/>
        <v>17.241697682526294</v>
      </c>
      <c r="K573" s="30">
        <v>17.241697682526294</v>
      </c>
      <c r="L573" s="2"/>
      <c r="M573" s="2"/>
      <c r="N573" s="2"/>
      <c r="O573" s="2" t="s">
        <v>258</v>
      </c>
      <c r="P573" s="2"/>
      <c r="Q573" s="2"/>
      <c r="R573" s="2"/>
    </row>
    <row r="574" spans="1:18" s="33" customFormat="1" x14ac:dyDescent="0.25">
      <c r="A574" s="6" t="s">
        <v>304</v>
      </c>
      <c r="B574" s="8">
        <v>1995</v>
      </c>
      <c r="C574" s="2" t="s">
        <v>296</v>
      </c>
      <c r="D574" s="2" t="s">
        <v>250</v>
      </c>
      <c r="E574" s="2" t="s">
        <v>305</v>
      </c>
      <c r="F574" s="2">
        <v>2</v>
      </c>
      <c r="G574" s="2"/>
      <c r="H574" s="2">
        <v>7.7</v>
      </c>
      <c r="I574" s="2"/>
      <c r="J574" s="30">
        <f t="shared" si="17"/>
        <v>17.485063669214735</v>
      </c>
      <c r="K574" s="30">
        <v>17.485063669214735</v>
      </c>
      <c r="L574" s="2"/>
      <c r="M574" s="2"/>
      <c r="N574" s="2"/>
      <c r="O574" s="2" t="s">
        <v>258</v>
      </c>
      <c r="P574" s="2"/>
      <c r="Q574" s="2"/>
      <c r="R574" s="2"/>
    </row>
    <row r="575" spans="1:18" s="33" customFormat="1" x14ac:dyDescent="0.25">
      <c r="A575" s="6" t="s">
        <v>304</v>
      </c>
      <c r="B575" s="8">
        <v>1995</v>
      </c>
      <c r="C575" s="2" t="s">
        <v>296</v>
      </c>
      <c r="D575" s="2" t="s">
        <v>250</v>
      </c>
      <c r="E575" s="2" t="s">
        <v>305</v>
      </c>
      <c r="F575" s="2">
        <v>2</v>
      </c>
      <c r="G575" s="2"/>
      <c r="H575" s="2">
        <v>7.8</v>
      </c>
      <c r="I575" s="2"/>
      <c r="J575" s="30">
        <f t="shared" si="17"/>
        <v>17.728658059140255</v>
      </c>
      <c r="K575" s="30">
        <v>17.728658059140255</v>
      </c>
      <c r="L575" s="2"/>
      <c r="M575" s="2"/>
      <c r="N575" s="2"/>
      <c r="O575" s="2" t="s">
        <v>258</v>
      </c>
      <c r="P575" s="2"/>
      <c r="Q575" s="2"/>
      <c r="R575" s="2"/>
    </row>
    <row r="576" spans="1:18" s="33" customFormat="1" x14ac:dyDescent="0.25">
      <c r="A576" s="6" t="s">
        <v>304</v>
      </c>
      <c r="B576" s="8">
        <v>1995</v>
      </c>
      <c r="C576" s="2" t="s">
        <v>296</v>
      </c>
      <c r="D576" s="2" t="s">
        <v>250</v>
      </c>
      <c r="E576" s="2" t="s">
        <v>305</v>
      </c>
      <c r="F576" s="2">
        <v>2</v>
      </c>
      <c r="G576" s="2"/>
      <c r="H576" s="2">
        <v>7.9</v>
      </c>
      <c r="I576" s="2"/>
      <c r="J576" s="30">
        <f t="shared" si="17"/>
        <v>17.972478134155224</v>
      </c>
      <c r="K576" s="30">
        <v>17.972478134155224</v>
      </c>
      <c r="L576" s="2"/>
      <c r="M576" s="2"/>
      <c r="N576" s="2"/>
      <c r="O576" s="2" t="s">
        <v>258</v>
      </c>
      <c r="P576" s="2"/>
      <c r="Q576" s="2"/>
      <c r="R576" s="2"/>
    </row>
    <row r="577" spans="1:18" s="33" customFormat="1" x14ac:dyDescent="0.25">
      <c r="A577" s="6" t="s">
        <v>304</v>
      </c>
      <c r="B577" s="8">
        <v>1995</v>
      </c>
      <c r="C577" s="2" t="s">
        <v>296</v>
      </c>
      <c r="D577" s="2" t="s">
        <v>250</v>
      </c>
      <c r="E577" s="2" t="s">
        <v>305</v>
      </c>
      <c r="F577" s="2">
        <v>2</v>
      </c>
      <c r="G577" s="2"/>
      <c r="H577" s="2">
        <v>7.9</v>
      </c>
      <c r="I577" s="2"/>
      <c r="J577" s="30">
        <f t="shared" si="17"/>
        <v>17.972478134155224</v>
      </c>
      <c r="K577" s="30">
        <v>17.972478134155224</v>
      </c>
      <c r="L577" s="2"/>
      <c r="M577" s="2"/>
      <c r="N577" s="2"/>
      <c r="O577" s="2" t="s">
        <v>258</v>
      </c>
      <c r="P577" s="2"/>
      <c r="Q577" s="2"/>
      <c r="R577" s="2"/>
    </row>
    <row r="578" spans="1:18" s="33" customFormat="1" x14ac:dyDescent="0.25">
      <c r="A578" s="6" t="s">
        <v>304</v>
      </c>
      <c r="B578" s="8">
        <v>1995</v>
      </c>
      <c r="C578" s="2" t="s">
        <v>296</v>
      </c>
      <c r="D578" s="2" t="s">
        <v>250</v>
      </c>
      <c r="E578" s="2" t="s">
        <v>305</v>
      </c>
      <c r="F578" s="2">
        <v>2</v>
      </c>
      <c r="G578" s="2"/>
      <c r="H578" s="2">
        <v>8</v>
      </c>
      <c r="I578" s="2"/>
      <c r="J578" s="30">
        <f t="shared" si="17"/>
        <v>18.216521242476471</v>
      </c>
      <c r="K578" s="30">
        <v>18.216521242476471</v>
      </c>
      <c r="L578" s="2"/>
      <c r="M578" s="2"/>
      <c r="N578" s="2"/>
      <c r="O578" s="2" t="s">
        <v>258</v>
      </c>
      <c r="P578" s="2"/>
      <c r="Q578" s="2"/>
      <c r="R578" s="2"/>
    </row>
    <row r="579" spans="1:18" s="33" customFormat="1" x14ac:dyDescent="0.25">
      <c r="A579" s="6" t="s">
        <v>304</v>
      </c>
      <c r="B579" s="8">
        <v>1995</v>
      </c>
      <c r="C579" s="2" t="s">
        <v>296</v>
      </c>
      <c r="D579" s="2" t="s">
        <v>250</v>
      </c>
      <c r="E579" s="2" t="s">
        <v>305</v>
      </c>
      <c r="F579" s="2">
        <v>2</v>
      </c>
      <c r="G579" s="2"/>
      <c r="H579" s="2">
        <v>9</v>
      </c>
      <c r="I579" s="2"/>
      <c r="J579" s="30">
        <f t="shared" si="17"/>
        <v>20.668678681914919</v>
      </c>
      <c r="K579" s="30">
        <v>20.668678681914919</v>
      </c>
      <c r="L579" s="2"/>
      <c r="M579" s="2"/>
      <c r="N579" s="2"/>
      <c r="O579" s="2" t="s">
        <v>258</v>
      </c>
      <c r="P579" s="2"/>
      <c r="Q579" s="2"/>
      <c r="R579" s="2"/>
    </row>
    <row r="580" spans="1:18" s="33" customFormat="1" x14ac:dyDescent="0.25">
      <c r="A580" s="6" t="s">
        <v>304</v>
      </c>
      <c r="B580" s="8">
        <v>1995</v>
      </c>
      <c r="C580" s="2" t="s">
        <v>296</v>
      </c>
      <c r="D580" s="2" t="s">
        <v>250</v>
      </c>
      <c r="E580" s="2" t="s">
        <v>305</v>
      </c>
      <c r="F580" s="2">
        <v>2</v>
      </c>
      <c r="G580" s="2"/>
      <c r="H580" s="2">
        <v>9.1</v>
      </c>
      <c r="I580" s="2"/>
      <c r="J580" s="30">
        <f t="shared" si="17"/>
        <v>20.91501690298578</v>
      </c>
      <c r="K580" s="30">
        <v>20.91501690298578</v>
      </c>
      <c r="L580" s="2"/>
      <c r="M580" s="2"/>
      <c r="N580" s="2"/>
      <c r="O580" s="2" t="s">
        <v>258</v>
      </c>
      <c r="P580" s="2"/>
      <c r="Q580" s="2"/>
      <c r="R580" s="2"/>
    </row>
    <row r="581" spans="1:18" s="33" customFormat="1" x14ac:dyDescent="0.25">
      <c r="A581" s="6" t="s">
        <v>304</v>
      </c>
      <c r="B581" s="8">
        <v>1995</v>
      </c>
      <c r="C581" s="2" t="s">
        <v>296</v>
      </c>
      <c r="D581" s="2" t="s">
        <v>250</v>
      </c>
      <c r="E581" s="2" t="s">
        <v>305</v>
      </c>
      <c r="F581" s="2">
        <v>2</v>
      </c>
      <c r="G581" s="2"/>
      <c r="H581" s="2">
        <v>9.5</v>
      </c>
      <c r="I581" s="2"/>
      <c r="J581" s="30">
        <f t="shared" si="17"/>
        <v>21.902306345938229</v>
      </c>
      <c r="K581" s="30">
        <v>21.902306345938229</v>
      </c>
      <c r="L581" s="2"/>
      <c r="M581" s="2"/>
      <c r="N581" s="2"/>
      <c r="O581" s="2" t="s">
        <v>258</v>
      </c>
      <c r="P581" s="2"/>
      <c r="Q581" s="2"/>
      <c r="R581" s="2"/>
    </row>
    <row r="582" spans="1:18" s="33" customFormat="1" x14ac:dyDescent="0.25">
      <c r="A582" s="6" t="s">
        <v>304</v>
      </c>
      <c r="B582" s="8">
        <v>1995</v>
      </c>
      <c r="C582" s="2" t="s">
        <v>296</v>
      </c>
      <c r="D582" s="2" t="s">
        <v>250</v>
      </c>
      <c r="E582" s="2" t="s">
        <v>305</v>
      </c>
      <c r="F582" s="2">
        <v>2</v>
      </c>
      <c r="G582" s="2"/>
      <c r="H582" s="2">
        <v>10.3</v>
      </c>
      <c r="I582" s="2"/>
      <c r="J582" s="30">
        <f t="shared" si="17"/>
        <v>23.885796353603848</v>
      </c>
      <c r="K582" s="30">
        <v>23.885796353603848</v>
      </c>
      <c r="L582" s="2"/>
      <c r="M582" s="2"/>
      <c r="N582" s="2"/>
      <c r="O582" s="2" t="s">
        <v>258</v>
      </c>
      <c r="P582" s="30">
        <f>AVERAGE(J569:J582)</f>
        <v>18.539702939611676</v>
      </c>
      <c r="Q582" s="30"/>
      <c r="R582" s="2">
        <f>(_xlfn.STDEV.S(J569:J582))/SQRT(14)</f>
        <v>0.63236096084577398</v>
      </c>
    </row>
    <row r="583" spans="1:18" s="33" customFormat="1" x14ac:dyDescent="0.25">
      <c r="A583" s="27" t="s">
        <v>265</v>
      </c>
      <c r="B583" s="8">
        <v>2009</v>
      </c>
      <c r="C583" s="2" t="s">
        <v>249</v>
      </c>
      <c r="D583" s="2" t="s">
        <v>250</v>
      </c>
      <c r="E583" s="2" t="s">
        <v>257</v>
      </c>
      <c r="F583" s="2">
        <v>2</v>
      </c>
      <c r="G583" s="2" t="s">
        <v>252</v>
      </c>
      <c r="H583" s="2">
        <v>8.4</v>
      </c>
      <c r="I583" s="2"/>
      <c r="J583" s="30">
        <f t="shared" si="17"/>
        <v>19.194873163075158</v>
      </c>
      <c r="K583" s="30">
        <v>19.194873163075158</v>
      </c>
      <c r="L583" s="2"/>
      <c r="M583" s="2"/>
      <c r="N583" s="2"/>
      <c r="O583" s="2" t="s">
        <v>258</v>
      </c>
      <c r="P583" s="2"/>
      <c r="Q583" s="2"/>
      <c r="R583" s="2"/>
    </row>
    <row r="584" spans="1:18" s="33" customFormat="1" x14ac:dyDescent="0.25">
      <c r="A584" s="27" t="s">
        <v>265</v>
      </c>
      <c r="B584" s="8">
        <v>2009</v>
      </c>
      <c r="C584" s="2" t="s">
        <v>249</v>
      </c>
      <c r="D584" s="2" t="s">
        <v>250</v>
      </c>
      <c r="E584" s="2" t="s">
        <v>257</v>
      </c>
      <c r="F584" s="2">
        <v>2</v>
      </c>
      <c r="G584" s="2" t="s">
        <v>255</v>
      </c>
      <c r="H584" s="2">
        <v>8.6</v>
      </c>
      <c r="I584" s="2"/>
      <c r="J584" s="30">
        <f t="shared" si="17"/>
        <v>19.685322865441783</v>
      </c>
      <c r="K584" s="30">
        <v>19.685322865441783</v>
      </c>
      <c r="L584" s="2"/>
      <c r="M584" s="2"/>
      <c r="N584" s="2"/>
      <c r="O584" s="2" t="s">
        <v>258</v>
      </c>
      <c r="P584" s="2"/>
      <c r="Q584" s="2"/>
      <c r="R584" s="2"/>
    </row>
    <row r="585" spans="1:18" s="33" customFormat="1" x14ac:dyDescent="0.25">
      <c r="A585" s="2" t="s">
        <v>261</v>
      </c>
      <c r="B585" s="8">
        <v>2003</v>
      </c>
      <c r="C585" s="2" t="s">
        <v>249</v>
      </c>
      <c r="D585" s="2" t="s">
        <v>250</v>
      </c>
      <c r="E585" s="2" t="s">
        <v>257</v>
      </c>
      <c r="F585" s="2">
        <v>2</v>
      </c>
      <c r="G585" s="2" t="s">
        <v>255</v>
      </c>
      <c r="H585" s="2">
        <v>9.6999999999999993</v>
      </c>
      <c r="I585" s="2">
        <v>6</v>
      </c>
      <c r="J585" s="30">
        <f t="shared" si="17"/>
        <v>22.397086353074172</v>
      </c>
      <c r="K585" s="30">
        <v>22.397086353074172</v>
      </c>
      <c r="L585" s="2"/>
      <c r="M585" s="2"/>
      <c r="N585" s="2"/>
      <c r="O585" s="2" t="s">
        <v>258</v>
      </c>
      <c r="P585" s="2"/>
      <c r="Q585" s="2"/>
      <c r="R585" s="2"/>
    </row>
    <row r="586" spans="1:18" s="33" customFormat="1" x14ac:dyDescent="0.25">
      <c r="A586" s="2" t="s">
        <v>261</v>
      </c>
      <c r="B586" s="8">
        <v>2003</v>
      </c>
      <c r="C586" s="2" t="s">
        <v>249</v>
      </c>
      <c r="D586" s="2" t="s">
        <v>250</v>
      </c>
      <c r="E586" s="2" t="s">
        <v>257</v>
      </c>
      <c r="F586" s="2">
        <v>2</v>
      </c>
      <c r="G586" s="2" t="s">
        <v>252</v>
      </c>
      <c r="H586" s="2">
        <v>9.8000000000000007</v>
      </c>
      <c r="I586" s="2">
        <v>6.1</v>
      </c>
      <c r="J586" s="30">
        <f t="shared" si="17"/>
        <v>22.644753783234396</v>
      </c>
      <c r="K586" s="30">
        <v>22.644753783234396</v>
      </c>
      <c r="L586" s="2"/>
      <c r="M586" s="2"/>
      <c r="N586" s="2"/>
      <c r="O586" s="2" t="s">
        <v>258</v>
      </c>
      <c r="P586" s="2"/>
      <c r="Q586" s="2"/>
      <c r="R586" s="2"/>
    </row>
    <row r="587" spans="1:18" s="33" customFormat="1" x14ac:dyDescent="0.25">
      <c r="A587" s="2" t="s">
        <v>261</v>
      </c>
      <c r="B587" s="8">
        <v>2003</v>
      </c>
      <c r="C587" s="2" t="s">
        <v>249</v>
      </c>
      <c r="D587" s="2" t="s">
        <v>250</v>
      </c>
      <c r="E587" s="2" t="s">
        <v>257</v>
      </c>
      <c r="F587" s="2">
        <v>2</v>
      </c>
      <c r="G587" s="2" t="s">
        <v>252</v>
      </c>
      <c r="H587" s="2">
        <v>9.9</v>
      </c>
      <c r="I587" s="2">
        <v>6</v>
      </c>
      <c r="J587" s="30">
        <f t="shared" si="17"/>
        <v>22.892603824741894</v>
      </c>
      <c r="K587" s="30">
        <v>22.892603824741894</v>
      </c>
      <c r="L587" s="2"/>
      <c r="M587" s="2"/>
      <c r="N587" s="2"/>
      <c r="O587" s="2" t="s">
        <v>258</v>
      </c>
      <c r="P587" s="30">
        <f>AVERAGE(J487:J587)</f>
        <v>13.489613674694374</v>
      </c>
      <c r="Q587" s="30"/>
      <c r="R587" s="2">
        <f>(_xlfn.STDEV.S(J487:J587))/SQRT(101)</f>
        <v>0.36974574420838019</v>
      </c>
    </row>
    <row r="588" spans="1:18" s="33" customFormat="1" x14ac:dyDescent="0.25">
      <c r="A588" s="2" t="s">
        <v>260</v>
      </c>
      <c r="B588" s="8">
        <v>2003</v>
      </c>
      <c r="C588" s="2" t="s">
        <v>249</v>
      </c>
      <c r="D588" s="2" t="s">
        <v>250</v>
      </c>
      <c r="E588" s="2" t="s">
        <v>257</v>
      </c>
      <c r="F588" s="2">
        <v>3</v>
      </c>
      <c r="G588" s="2" t="s">
        <v>255</v>
      </c>
      <c r="H588" s="2">
        <v>6.7</v>
      </c>
      <c r="I588" s="2">
        <v>4.2</v>
      </c>
      <c r="J588" s="30">
        <f>1.52504*(H588^1.1456)</f>
        <v>13.478219624988963</v>
      </c>
      <c r="K588" s="30">
        <v>13.478219624988963</v>
      </c>
      <c r="L588" s="2"/>
      <c r="M588" s="2"/>
      <c r="N588" s="2" t="s">
        <v>279</v>
      </c>
      <c r="O588" s="2" t="s">
        <v>258</v>
      </c>
      <c r="P588" s="2"/>
      <c r="Q588" s="2"/>
      <c r="R588" s="2"/>
    </row>
    <row r="589" spans="1:18" s="33" customFormat="1" x14ac:dyDescent="0.25">
      <c r="A589" s="2" t="s">
        <v>262</v>
      </c>
      <c r="B589" s="8">
        <v>2005</v>
      </c>
      <c r="C589" s="2" t="s">
        <v>249</v>
      </c>
      <c r="D589" s="2" t="s">
        <v>250</v>
      </c>
      <c r="E589" s="2" t="s">
        <v>257</v>
      </c>
      <c r="F589" s="2">
        <v>3</v>
      </c>
      <c r="G589" s="2" t="s">
        <v>255</v>
      </c>
      <c r="H589" s="2">
        <v>6.3</v>
      </c>
      <c r="I589" s="2">
        <v>4.3</v>
      </c>
      <c r="J589" s="30">
        <f t="shared" ref="J589:J600" si="18">1.9595*(H589^1.07223)</f>
        <v>14.100099753498977</v>
      </c>
      <c r="K589" s="30">
        <v>14.100099753498977</v>
      </c>
      <c r="L589" s="2"/>
      <c r="M589" s="2"/>
      <c r="N589" s="2"/>
      <c r="O589" s="2" t="s">
        <v>258</v>
      </c>
      <c r="P589" s="2"/>
      <c r="Q589" s="2"/>
      <c r="R589" s="2"/>
    </row>
    <row r="590" spans="1:18" s="33" customFormat="1" x14ac:dyDescent="0.25">
      <c r="A590" s="2" t="s">
        <v>262</v>
      </c>
      <c r="B590" s="8">
        <v>2005</v>
      </c>
      <c r="C590" s="2" t="s">
        <v>249</v>
      </c>
      <c r="D590" s="2" t="s">
        <v>250</v>
      </c>
      <c r="E590" s="2" t="s">
        <v>257</v>
      </c>
      <c r="F590" s="2">
        <v>3</v>
      </c>
      <c r="G590" s="2" t="s">
        <v>252</v>
      </c>
      <c r="H590" s="2">
        <v>6.3</v>
      </c>
      <c r="I590" s="2">
        <v>4.3</v>
      </c>
      <c r="J590" s="30">
        <f t="shared" si="18"/>
        <v>14.100099753498977</v>
      </c>
      <c r="K590" s="30">
        <v>14.100099753498977</v>
      </c>
      <c r="L590" s="2"/>
      <c r="M590" s="2"/>
      <c r="N590" s="2"/>
      <c r="O590" s="2" t="s">
        <v>258</v>
      </c>
      <c r="P590" s="2"/>
      <c r="Q590" s="2"/>
      <c r="R590" s="2"/>
    </row>
    <row r="591" spans="1:18" s="33" customFormat="1" x14ac:dyDescent="0.25">
      <c r="A591" s="2" t="s">
        <v>248</v>
      </c>
      <c r="B591" s="8">
        <v>2002</v>
      </c>
      <c r="C591" s="2" t="s">
        <v>249</v>
      </c>
      <c r="D591" s="2" t="s">
        <v>250</v>
      </c>
      <c r="E591" s="2" t="s">
        <v>257</v>
      </c>
      <c r="F591" s="2">
        <v>3</v>
      </c>
      <c r="G591" s="2" t="s">
        <v>252</v>
      </c>
      <c r="H591" s="2">
        <v>6.5</v>
      </c>
      <c r="I591" s="2">
        <v>3.9</v>
      </c>
      <c r="J591" s="30">
        <f t="shared" si="18"/>
        <v>14.580598670243319</v>
      </c>
      <c r="K591" s="30">
        <v>14.580598670243319</v>
      </c>
      <c r="L591" s="2"/>
      <c r="M591" s="2"/>
      <c r="N591" s="2"/>
      <c r="O591" s="2" t="s">
        <v>258</v>
      </c>
      <c r="P591" s="2"/>
      <c r="Q591" s="2"/>
      <c r="R591" s="2"/>
    </row>
    <row r="592" spans="1:18" s="33" customFormat="1" x14ac:dyDescent="0.25">
      <c r="A592" s="2" t="s">
        <v>261</v>
      </c>
      <c r="B592" s="8">
        <v>2003</v>
      </c>
      <c r="C592" s="2" t="s">
        <v>249</v>
      </c>
      <c r="D592" s="2" t="s">
        <v>250</v>
      </c>
      <c r="E592" s="2" t="s">
        <v>257</v>
      </c>
      <c r="F592" s="2">
        <v>3</v>
      </c>
      <c r="G592" s="2" t="s">
        <v>252</v>
      </c>
      <c r="H592" s="2">
        <v>6.5</v>
      </c>
      <c r="I592" s="2">
        <v>4.3</v>
      </c>
      <c r="J592" s="30">
        <f t="shared" si="18"/>
        <v>14.580598670243319</v>
      </c>
      <c r="K592" s="30">
        <v>14.580598670243319</v>
      </c>
      <c r="L592" s="2"/>
      <c r="M592" s="2"/>
      <c r="N592" s="2"/>
      <c r="O592" s="2" t="s">
        <v>258</v>
      </c>
      <c r="P592" s="2"/>
      <c r="Q592" s="2"/>
      <c r="R592" s="2"/>
    </row>
    <row r="593" spans="1:18" s="33" customFormat="1" x14ac:dyDescent="0.25">
      <c r="A593" s="2" t="s">
        <v>261</v>
      </c>
      <c r="B593" s="8">
        <v>2003</v>
      </c>
      <c r="C593" s="2" t="s">
        <v>249</v>
      </c>
      <c r="D593" s="2" t="s">
        <v>250</v>
      </c>
      <c r="E593" s="2" t="s">
        <v>257</v>
      </c>
      <c r="F593" s="2">
        <v>3</v>
      </c>
      <c r="G593" s="2" t="s">
        <v>255</v>
      </c>
      <c r="H593" s="2">
        <v>6.6</v>
      </c>
      <c r="I593" s="2">
        <v>3.8</v>
      </c>
      <c r="J593" s="30">
        <f t="shared" si="18"/>
        <v>14.821250987827371</v>
      </c>
      <c r="K593" s="30">
        <v>14.821250987827371</v>
      </c>
      <c r="L593" s="2"/>
      <c r="M593" s="2"/>
      <c r="N593" s="2"/>
      <c r="O593" s="2" t="s">
        <v>258</v>
      </c>
      <c r="P593" s="2"/>
      <c r="Q593" s="2"/>
      <c r="R593" s="2"/>
    </row>
    <row r="594" spans="1:18" s="33" customFormat="1" x14ac:dyDescent="0.25">
      <c r="A594" s="2" t="s">
        <v>248</v>
      </c>
      <c r="B594" s="8">
        <v>2002</v>
      </c>
      <c r="C594" s="2" t="s">
        <v>249</v>
      </c>
      <c r="D594" s="2" t="s">
        <v>250</v>
      </c>
      <c r="E594" s="2" t="s">
        <v>257</v>
      </c>
      <c r="F594" s="2">
        <v>3</v>
      </c>
      <c r="G594" s="2" t="s">
        <v>255</v>
      </c>
      <c r="H594" s="2">
        <v>6.9</v>
      </c>
      <c r="I594" s="2">
        <v>4.5999999999999996</v>
      </c>
      <c r="J594" s="30">
        <f t="shared" si="18"/>
        <v>15.544774572865759</v>
      </c>
      <c r="K594" s="30">
        <v>15.544774572865759</v>
      </c>
      <c r="L594" s="2"/>
      <c r="M594" s="2"/>
      <c r="N594" s="2"/>
      <c r="O594" s="2" t="s">
        <v>258</v>
      </c>
      <c r="P594" s="2"/>
      <c r="Q594" s="2"/>
      <c r="R594" s="2"/>
    </row>
    <row r="595" spans="1:18" s="33" customFormat="1" x14ac:dyDescent="0.25">
      <c r="A595" s="2" t="s">
        <v>262</v>
      </c>
      <c r="B595" s="8">
        <v>2005</v>
      </c>
      <c r="C595" s="2" t="s">
        <v>249</v>
      </c>
      <c r="D595" s="2" t="s">
        <v>250</v>
      </c>
      <c r="E595" s="2" t="s">
        <v>257</v>
      </c>
      <c r="F595" s="2">
        <v>3</v>
      </c>
      <c r="G595" s="2" t="s">
        <v>255</v>
      </c>
      <c r="H595" s="2">
        <v>6.9</v>
      </c>
      <c r="I595" s="2">
        <v>4.5</v>
      </c>
      <c r="J595" s="30">
        <f t="shared" si="18"/>
        <v>15.544774572865759</v>
      </c>
      <c r="K595" s="30">
        <v>15.544774572865759</v>
      </c>
      <c r="L595" s="2"/>
      <c r="M595" s="2"/>
      <c r="N595" s="2"/>
      <c r="O595" s="2" t="s">
        <v>258</v>
      </c>
      <c r="P595" s="2"/>
      <c r="Q595" s="2"/>
      <c r="R595" s="2"/>
    </row>
    <row r="596" spans="1:18" s="33" customFormat="1" x14ac:dyDescent="0.25">
      <c r="A596" s="2" t="s">
        <v>262</v>
      </c>
      <c r="B596" s="8">
        <v>2005</v>
      </c>
      <c r="C596" s="2" t="s">
        <v>249</v>
      </c>
      <c r="D596" s="2" t="s">
        <v>250</v>
      </c>
      <c r="E596" s="2" t="s">
        <v>257</v>
      </c>
      <c r="F596" s="2">
        <v>3</v>
      </c>
      <c r="G596" s="2" t="s">
        <v>255</v>
      </c>
      <c r="H596" s="2">
        <v>6.9</v>
      </c>
      <c r="I596" s="2">
        <v>4.2</v>
      </c>
      <c r="J596" s="30">
        <f t="shared" si="18"/>
        <v>15.544774572865759</v>
      </c>
      <c r="K596" s="30">
        <v>15.544774572865759</v>
      </c>
      <c r="L596" s="2"/>
      <c r="M596" s="2"/>
      <c r="N596" s="2"/>
      <c r="O596" s="2" t="s">
        <v>258</v>
      </c>
      <c r="P596" s="2"/>
      <c r="Q596" s="2"/>
      <c r="R596" s="2"/>
    </row>
    <row r="597" spans="1:18" s="33" customFormat="1" x14ac:dyDescent="0.25">
      <c r="A597" s="2" t="s">
        <v>248</v>
      </c>
      <c r="B597" s="8">
        <v>2002</v>
      </c>
      <c r="C597" s="2" t="s">
        <v>249</v>
      </c>
      <c r="D597" s="2" t="s">
        <v>250</v>
      </c>
      <c r="E597" s="2" t="s">
        <v>257</v>
      </c>
      <c r="F597" s="2">
        <v>3</v>
      </c>
      <c r="G597" s="2" t="s">
        <v>252</v>
      </c>
      <c r="H597" s="2">
        <v>7</v>
      </c>
      <c r="I597" s="2">
        <v>5</v>
      </c>
      <c r="J597" s="30">
        <f t="shared" si="18"/>
        <v>15.786459481784108</v>
      </c>
      <c r="K597" s="30">
        <v>15.786459481784108</v>
      </c>
      <c r="L597" s="2"/>
      <c r="M597" s="2"/>
      <c r="N597" s="2"/>
      <c r="O597" s="2" t="s">
        <v>258</v>
      </c>
      <c r="P597" s="2"/>
      <c r="Q597" s="2"/>
      <c r="R597" s="2"/>
    </row>
    <row r="598" spans="1:18" s="33" customFormat="1" x14ac:dyDescent="0.25">
      <c r="A598" s="2" t="s">
        <v>248</v>
      </c>
      <c r="B598" s="8">
        <v>2002</v>
      </c>
      <c r="C598" s="2" t="s">
        <v>249</v>
      </c>
      <c r="D598" s="2" t="s">
        <v>250</v>
      </c>
      <c r="E598" s="2" t="s">
        <v>257</v>
      </c>
      <c r="F598" s="2">
        <v>3</v>
      </c>
      <c r="G598" s="2" t="s">
        <v>255</v>
      </c>
      <c r="H598" s="2">
        <v>7.2</v>
      </c>
      <c r="I598" s="2">
        <v>4.8</v>
      </c>
      <c r="J598" s="30">
        <f t="shared" si="18"/>
        <v>16.270574600785856</v>
      </c>
      <c r="K598" s="30">
        <v>16.270574600785856</v>
      </c>
      <c r="L598" s="2"/>
      <c r="M598" s="2"/>
      <c r="N598" s="2"/>
      <c r="O598" s="2" t="s">
        <v>258</v>
      </c>
      <c r="P598" s="2"/>
      <c r="Q598" s="2"/>
      <c r="R598" s="2"/>
    </row>
    <row r="599" spans="1:18" s="33" customFormat="1" x14ac:dyDescent="0.25">
      <c r="A599" s="2" t="s">
        <v>248</v>
      </c>
      <c r="B599" s="8">
        <v>2002</v>
      </c>
      <c r="C599" s="2" t="s">
        <v>249</v>
      </c>
      <c r="D599" s="2" t="s">
        <v>250</v>
      </c>
      <c r="E599" s="2" t="s">
        <v>257</v>
      </c>
      <c r="F599" s="2">
        <v>3</v>
      </c>
      <c r="G599" s="2" t="s">
        <v>255</v>
      </c>
      <c r="H599" s="2">
        <v>7.4</v>
      </c>
      <c r="I599" s="2">
        <v>5.0999999999999996</v>
      </c>
      <c r="J599" s="30">
        <f t="shared" si="18"/>
        <v>16.755662138741023</v>
      </c>
      <c r="K599" s="30">
        <v>16.755662138741023</v>
      </c>
      <c r="L599" s="2"/>
      <c r="M599" s="2"/>
      <c r="N599" s="2"/>
      <c r="O599" s="2" t="s">
        <v>258</v>
      </c>
      <c r="P599" s="2"/>
      <c r="Q599" s="2"/>
      <c r="R599" s="2"/>
    </row>
    <row r="600" spans="1:18" s="33" customFormat="1" x14ac:dyDescent="0.25">
      <c r="A600" s="27" t="s">
        <v>269</v>
      </c>
      <c r="B600" s="8">
        <v>2011</v>
      </c>
      <c r="C600" s="2" t="s">
        <v>249</v>
      </c>
      <c r="D600" s="2" t="s">
        <v>250</v>
      </c>
      <c r="E600" s="2" t="s">
        <v>257</v>
      </c>
      <c r="F600" s="2">
        <v>3</v>
      </c>
      <c r="G600" s="2" t="s">
        <v>252</v>
      </c>
      <c r="H600" s="2">
        <v>7.4</v>
      </c>
      <c r="I600" s="2"/>
      <c r="J600" s="30">
        <f t="shared" si="18"/>
        <v>16.755662138741023</v>
      </c>
      <c r="K600" s="30">
        <v>16.755662138741023</v>
      </c>
      <c r="L600" s="2"/>
      <c r="M600" s="2"/>
      <c r="N600" s="2"/>
      <c r="O600" s="2" t="s">
        <v>258</v>
      </c>
      <c r="P600" s="2"/>
      <c r="Q600" s="2"/>
      <c r="R600" s="2"/>
    </row>
    <row r="601" spans="1:18" s="33" customFormat="1" x14ac:dyDescent="0.25">
      <c r="A601" s="2" t="s">
        <v>262</v>
      </c>
      <c r="B601" s="8">
        <v>2005</v>
      </c>
      <c r="C601" s="2" t="s">
        <v>249</v>
      </c>
      <c r="D601" s="2" t="s">
        <v>250</v>
      </c>
      <c r="E601" s="2" t="s">
        <v>257</v>
      </c>
      <c r="F601" s="2">
        <v>3</v>
      </c>
      <c r="G601" s="2" t="s">
        <v>252</v>
      </c>
      <c r="H601" s="2">
        <v>8.1999999999999993</v>
      </c>
      <c r="I601" s="2">
        <v>5.2</v>
      </c>
      <c r="J601" s="30">
        <f>1.52504*(H601^1.1456)</f>
        <v>16.988161622978627</v>
      </c>
      <c r="K601" s="30">
        <v>16.988161622978627</v>
      </c>
      <c r="L601" s="2"/>
      <c r="M601" s="2"/>
      <c r="N601" s="2" t="s">
        <v>279</v>
      </c>
      <c r="O601" s="2" t="s">
        <v>258</v>
      </c>
      <c r="P601" s="2"/>
      <c r="Q601" s="2"/>
      <c r="R601" s="2"/>
    </row>
    <row r="602" spans="1:18" s="33" customFormat="1" x14ac:dyDescent="0.25">
      <c r="A602" s="2" t="s">
        <v>248</v>
      </c>
      <c r="B602" s="8">
        <v>2002</v>
      </c>
      <c r="C602" s="2" t="s">
        <v>249</v>
      </c>
      <c r="D602" s="2" t="s">
        <v>250</v>
      </c>
      <c r="E602" s="2" t="s">
        <v>257</v>
      </c>
      <c r="F602" s="2">
        <v>3</v>
      </c>
      <c r="G602" s="2" t="s">
        <v>255</v>
      </c>
      <c r="H602" s="2">
        <v>7.5</v>
      </c>
      <c r="I602" s="2">
        <v>5.0999999999999996</v>
      </c>
      <c r="J602" s="30">
        <f t="shared" ref="J602:J665" si="19">1.9595*(H602^1.07223)</f>
        <v>16.998562886142647</v>
      </c>
      <c r="K602" s="30">
        <v>16.998562886142647</v>
      </c>
      <c r="L602" s="2"/>
      <c r="M602" s="2"/>
      <c r="N602" s="2"/>
      <c r="O602" s="2" t="s">
        <v>258</v>
      </c>
      <c r="P602" s="2"/>
      <c r="Q602" s="2"/>
      <c r="R602" s="2"/>
    </row>
    <row r="603" spans="1:18" s="33" customFormat="1" x14ac:dyDescent="0.25">
      <c r="A603" s="2" t="s">
        <v>248</v>
      </c>
      <c r="B603" s="8">
        <v>2002</v>
      </c>
      <c r="C603" s="2" t="s">
        <v>249</v>
      </c>
      <c r="D603" s="2" t="s">
        <v>250</v>
      </c>
      <c r="E603" s="2" t="s">
        <v>257</v>
      </c>
      <c r="F603" s="2">
        <v>3</v>
      </c>
      <c r="G603" s="2" t="s">
        <v>255</v>
      </c>
      <c r="H603" s="2">
        <v>7.5</v>
      </c>
      <c r="I603" s="2">
        <v>4.8</v>
      </c>
      <c r="J603" s="30">
        <f t="shared" si="19"/>
        <v>16.998562886142647</v>
      </c>
      <c r="K603" s="30">
        <v>16.998562886142647</v>
      </c>
      <c r="L603" s="2"/>
      <c r="M603" s="2"/>
      <c r="N603" s="2"/>
      <c r="O603" s="2" t="s">
        <v>258</v>
      </c>
      <c r="P603" s="2"/>
      <c r="Q603" s="2"/>
      <c r="R603" s="2"/>
    </row>
    <row r="604" spans="1:18" s="33" customFormat="1" x14ac:dyDescent="0.25">
      <c r="A604" s="2" t="s">
        <v>248</v>
      </c>
      <c r="B604" s="8">
        <v>2002</v>
      </c>
      <c r="C604" s="2" t="s">
        <v>249</v>
      </c>
      <c r="D604" s="2" t="s">
        <v>250</v>
      </c>
      <c r="E604" s="2" t="s">
        <v>257</v>
      </c>
      <c r="F604" s="2">
        <v>3</v>
      </c>
      <c r="G604" s="2" t="s">
        <v>255</v>
      </c>
      <c r="H604" s="2">
        <v>7.5</v>
      </c>
      <c r="I604" s="2">
        <v>4.5999999999999996</v>
      </c>
      <c r="J604" s="30">
        <f t="shared" si="19"/>
        <v>16.998562886142647</v>
      </c>
      <c r="K604" s="30">
        <v>16.998562886142647</v>
      </c>
      <c r="L604" s="2"/>
      <c r="M604" s="2"/>
      <c r="N604" s="2"/>
      <c r="O604" s="2" t="s">
        <v>258</v>
      </c>
      <c r="P604" s="2"/>
      <c r="Q604" s="2"/>
      <c r="R604" s="2"/>
    </row>
    <row r="605" spans="1:18" s="33" customFormat="1" x14ac:dyDescent="0.25">
      <c r="A605" s="27" t="s">
        <v>269</v>
      </c>
      <c r="B605" s="8">
        <v>2011</v>
      </c>
      <c r="C605" s="2" t="s">
        <v>249</v>
      </c>
      <c r="D605" s="2" t="s">
        <v>250</v>
      </c>
      <c r="E605" s="2" t="s">
        <v>257</v>
      </c>
      <c r="F605" s="2">
        <v>3</v>
      </c>
      <c r="G605" s="2" t="s">
        <v>255</v>
      </c>
      <c r="H605" s="2">
        <v>7.5</v>
      </c>
      <c r="I605" s="2"/>
      <c r="J605" s="30">
        <f t="shared" si="19"/>
        <v>16.998562886142647</v>
      </c>
      <c r="K605" s="30">
        <v>16.998562886142647</v>
      </c>
      <c r="L605" s="2"/>
      <c r="M605" s="2"/>
      <c r="N605" s="2"/>
      <c r="O605" s="2" t="s">
        <v>258</v>
      </c>
      <c r="P605" s="2"/>
      <c r="Q605" s="2"/>
      <c r="R605" s="2"/>
    </row>
    <row r="606" spans="1:18" s="33" customFormat="1" x14ac:dyDescent="0.25">
      <c r="A606" s="2" t="s">
        <v>248</v>
      </c>
      <c r="B606" s="8">
        <v>2002</v>
      </c>
      <c r="C606" s="2" t="s">
        <v>249</v>
      </c>
      <c r="D606" s="2" t="s">
        <v>250</v>
      </c>
      <c r="E606" s="2" t="s">
        <v>257</v>
      </c>
      <c r="F606" s="2">
        <v>3</v>
      </c>
      <c r="G606" s="2" t="s">
        <v>252</v>
      </c>
      <c r="H606" s="2">
        <v>7.6</v>
      </c>
      <c r="I606" s="2">
        <v>5</v>
      </c>
      <c r="J606" s="30">
        <f t="shared" si="19"/>
        <v>17.241697682526294</v>
      </c>
      <c r="K606" s="30">
        <v>17.241697682526294</v>
      </c>
      <c r="L606" s="2"/>
      <c r="M606" s="2"/>
      <c r="N606" s="2"/>
      <c r="O606" s="2" t="s">
        <v>258</v>
      </c>
      <c r="P606" s="2"/>
      <c r="Q606" s="2"/>
      <c r="R606" s="2"/>
    </row>
    <row r="607" spans="1:18" s="33" customFormat="1" x14ac:dyDescent="0.25">
      <c r="A607" s="2" t="s">
        <v>248</v>
      </c>
      <c r="B607" s="8">
        <v>2002</v>
      </c>
      <c r="C607" s="2" t="s">
        <v>249</v>
      </c>
      <c r="D607" s="2" t="s">
        <v>250</v>
      </c>
      <c r="E607" s="2" t="s">
        <v>257</v>
      </c>
      <c r="F607" s="2">
        <v>3</v>
      </c>
      <c r="G607" s="2" t="s">
        <v>252</v>
      </c>
      <c r="H607" s="2">
        <v>7.6</v>
      </c>
      <c r="I607" s="2">
        <v>4.9000000000000004</v>
      </c>
      <c r="J607" s="30">
        <f t="shared" si="19"/>
        <v>17.241697682526294</v>
      </c>
      <c r="K607" s="30">
        <v>17.241697682526294</v>
      </c>
      <c r="L607" s="2"/>
      <c r="M607" s="2"/>
      <c r="N607" s="2"/>
      <c r="O607" s="2" t="s">
        <v>258</v>
      </c>
      <c r="P607" s="2"/>
      <c r="Q607" s="2"/>
      <c r="R607" s="2"/>
    </row>
    <row r="608" spans="1:18" s="33" customFormat="1" x14ac:dyDescent="0.25">
      <c r="A608" s="27" t="s">
        <v>269</v>
      </c>
      <c r="B608" s="8">
        <v>2011</v>
      </c>
      <c r="C608" s="2" t="s">
        <v>249</v>
      </c>
      <c r="D608" s="2" t="s">
        <v>250</v>
      </c>
      <c r="E608" s="2" t="s">
        <v>257</v>
      </c>
      <c r="F608" s="2">
        <v>3</v>
      </c>
      <c r="G608" s="2" t="s">
        <v>252</v>
      </c>
      <c r="H608" s="2">
        <v>7.7</v>
      </c>
      <c r="I608" s="2"/>
      <c r="J608" s="30">
        <f t="shared" si="19"/>
        <v>17.485063669214735</v>
      </c>
      <c r="K608" s="30">
        <v>17.485063669214735</v>
      </c>
      <c r="L608" s="2"/>
      <c r="M608" s="2"/>
      <c r="N608" s="2"/>
      <c r="O608" s="2" t="s">
        <v>258</v>
      </c>
      <c r="P608" s="2"/>
      <c r="Q608" s="2"/>
      <c r="R608" s="2"/>
    </row>
    <row r="609" spans="1:18" s="33" customFormat="1" x14ac:dyDescent="0.25">
      <c r="A609" s="2" t="s">
        <v>248</v>
      </c>
      <c r="B609" s="8">
        <v>2002</v>
      </c>
      <c r="C609" s="2" t="s">
        <v>249</v>
      </c>
      <c r="D609" s="2" t="s">
        <v>250</v>
      </c>
      <c r="E609" s="2" t="s">
        <v>257</v>
      </c>
      <c r="F609" s="2">
        <v>3</v>
      </c>
      <c r="G609" s="2" t="s">
        <v>252</v>
      </c>
      <c r="H609" s="2">
        <v>7.8</v>
      </c>
      <c r="I609" s="2">
        <v>4.9000000000000004</v>
      </c>
      <c r="J609" s="30">
        <f t="shared" si="19"/>
        <v>17.728658059140255</v>
      </c>
      <c r="K609" s="30">
        <v>17.728658059140255</v>
      </c>
      <c r="L609" s="2"/>
      <c r="M609" s="2"/>
      <c r="N609" s="2"/>
      <c r="O609" s="2" t="s">
        <v>258</v>
      </c>
      <c r="P609" s="2"/>
      <c r="Q609" s="2"/>
      <c r="R609" s="2"/>
    </row>
    <row r="610" spans="1:18" s="33" customFormat="1" x14ac:dyDescent="0.25">
      <c r="A610" s="2" t="s">
        <v>248</v>
      </c>
      <c r="B610" s="8">
        <v>2002</v>
      </c>
      <c r="C610" s="2" t="s">
        <v>249</v>
      </c>
      <c r="D610" s="2" t="s">
        <v>250</v>
      </c>
      <c r="E610" s="2" t="s">
        <v>257</v>
      </c>
      <c r="F610" s="2">
        <v>3</v>
      </c>
      <c r="G610" s="2" t="s">
        <v>252</v>
      </c>
      <c r="H610" s="2">
        <v>7.8</v>
      </c>
      <c r="I610" s="2">
        <v>4.7</v>
      </c>
      <c r="J610" s="30">
        <f t="shared" si="19"/>
        <v>17.728658059140255</v>
      </c>
      <c r="K610" s="30">
        <v>17.728658059140255</v>
      </c>
      <c r="L610" s="2"/>
      <c r="M610" s="2"/>
      <c r="N610" s="2"/>
      <c r="O610" s="2" t="s">
        <v>258</v>
      </c>
      <c r="P610" s="2"/>
      <c r="Q610" s="2"/>
      <c r="R610" s="2"/>
    </row>
    <row r="611" spans="1:18" s="33" customFormat="1" x14ac:dyDescent="0.25">
      <c r="A611" s="27" t="s">
        <v>269</v>
      </c>
      <c r="B611" s="8">
        <v>2011</v>
      </c>
      <c r="C611" s="2" t="s">
        <v>249</v>
      </c>
      <c r="D611" s="2" t="s">
        <v>250</v>
      </c>
      <c r="E611" s="2" t="s">
        <v>257</v>
      </c>
      <c r="F611" s="2">
        <v>3</v>
      </c>
      <c r="G611" s="2" t="s">
        <v>255</v>
      </c>
      <c r="H611" s="2">
        <v>7.8</v>
      </c>
      <c r="I611" s="2"/>
      <c r="J611" s="30">
        <f t="shared" si="19"/>
        <v>17.728658059140255</v>
      </c>
      <c r="K611" s="30">
        <v>17.728658059140255</v>
      </c>
      <c r="L611" s="2"/>
      <c r="M611" s="2"/>
      <c r="N611" s="2"/>
      <c r="O611" s="2" t="s">
        <v>258</v>
      </c>
      <c r="P611" s="2"/>
      <c r="Q611" s="2"/>
      <c r="R611" s="2"/>
    </row>
    <row r="612" spans="1:18" s="33" customFormat="1" x14ac:dyDescent="0.25">
      <c r="A612" s="27" t="s">
        <v>269</v>
      </c>
      <c r="B612" s="8">
        <v>2011</v>
      </c>
      <c r="C612" s="2" t="s">
        <v>270</v>
      </c>
      <c r="D612" s="2" t="s">
        <v>250</v>
      </c>
      <c r="E612" s="2" t="s">
        <v>257</v>
      </c>
      <c r="F612" s="2">
        <v>3</v>
      </c>
      <c r="G612" s="2" t="s">
        <v>255</v>
      </c>
      <c r="H612" s="2">
        <v>7.8</v>
      </c>
      <c r="I612" s="2"/>
      <c r="J612" s="30">
        <f t="shared" si="19"/>
        <v>17.728658059140255</v>
      </c>
      <c r="K612" s="30">
        <v>17.728658059140255</v>
      </c>
      <c r="L612" s="2"/>
      <c r="M612" s="2"/>
      <c r="N612" s="2"/>
      <c r="O612" s="2" t="s">
        <v>258</v>
      </c>
      <c r="P612" s="2"/>
      <c r="Q612" s="2"/>
      <c r="R612" s="2"/>
    </row>
    <row r="613" spans="1:18" s="33" customFormat="1" x14ac:dyDescent="0.25">
      <c r="A613" s="2" t="s">
        <v>248</v>
      </c>
      <c r="B613" s="8">
        <v>2002</v>
      </c>
      <c r="C613" s="2" t="s">
        <v>249</v>
      </c>
      <c r="D613" s="2" t="s">
        <v>250</v>
      </c>
      <c r="E613" s="2" t="s">
        <v>257</v>
      </c>
      <c r="F613" s="2">
        <v>3</v>
      </c>
      <c r="G613" s="2" t="s">
        <v>252</v>
      </c>
      <c r="H613" s="2">
        <v>7.9</v>
      </c>
      <c r="I613" s="2">
        <v>4.9000000000000004</v>
      </c>
      <c r="J613" s="30">
        <f t="shared" si="19"/>
        <v>17.972478134155224</v>
      </c>
      <c r="K613" s="30">
        <v>17.972478134155224</v>
      </c>
      <c r="L613" s="2"/>
      <c r="M613" s="2"/>
      <c r="N613" s="2"/>
      <c r="O613" s="2" t="s">
        <v>258</v>
      </c>
      <c r="P613" s="2"/>
      <c r="Q613" s="2"/>
      <c r="R613" s="2"/>
    </row>
    <row r="614" spans="1:18" s="33" customFormat="1" x14ac:dyDescent="0.25">
      <c r="A614" s="2" t="s">
        <v>248</v>
      </c>
      <c r="B614" s="8">
        <v>2002</v>
      </c>
      <c r="C614" s="2" t="s">
        <v>249</v>
      </c>
      <c r="D614" s="2" t="s">
        <v>250</v>
      </c>
      <c r="E614" s="2" t="s">
        <v>257</v>
      </c>
      <c r="F614" s="2">
        <v>3</v>
      </c>
      <c r="G614" s="2" t="s">
        <v>252</v>
      </c>
      <c r="H614" s="2">
        <v>7.9</v>
      </c>
      <c r="I614" s="2">
        <v>5.0999999999999996</v>
      </c>
      <c r="J614" s="30">
        <f t="shared" si="19"/>
        <v>17.972478134155224</v>
      </c>
      <c r="K614" s="30">
        <v>17.972478134155224</v>
      </c>
      <c r="L614" s="2"/>
      <c r="M614" s="2"/>
      <c r="N614" s="2"/>
      <c r="O614" s="2" t="s">
        <v>258</v>
      </c>
      <c r="P614" s="2"/>
      <c r="Q614" s="2"/>
      <c r="R614" s="2"/>
    </row>
    <row r="615" spans="1:18" s="33" customFormat="1" x14ac:dyDescent="0.25">
      <c r="A615" s="27" t="s">
        <v>269</v>
      </c>
      <c r="B615" s="8">
        <v>2011</v>
      </c>
      <c r="C615" s="2" t="s">
        <v>249</v>
      </c>
      <c r="D615" s="2" t="s">
        <v>250</v>
      </c>
      <c r="E615" s="2" t="s">
        <v>257</v>
      </c>
      <c r="F615" s="2">
        <v>3</v>
      </c>
      <c r="G615" s="2" t="s">
        <v>252</v>
      </c>
      <c r="H615" s="2">
        <v>7.9</v>
      </c>
      <c r="I615" s="2"/>
      <c r="J615" s="30">
        <f t="shared" si="19"/>
        <v>17.972478134155224</v>
      </c>
      <c r="K615" s="30">
        <v>17.972478134155224</v>
      </c>
      <c r="L615" s="2"/>
      <c r="M615" s="2"/>
      <c r="N615" s="2"/>
      <c r="O615" s="2" t="s">
        <v>258</v>
      </c>
      <c r="P615" s="2"/>
      <c r="Q615" s="2"/>
      <c r="R615" s="2"/>
    </row>
    <row r="616" spans="1:18" s="33" customFormat="1" x14ac:dyDescent="0.25">
      <c r="A616" s="2" t="s">
        <v>248</v>
      </c>
      <c r="B616" s="8">
        <v>2002</v>
      </c>
      <c r="C616" s="2" t="s">
        <v>249</v>
      </c>
      <c r="D616" s="2" t="s">
        <v>250</v>
      </c>
      <c r="E616" s="2" t="s">
        <v>257</v>
      </c>
      <c r="F616" s="2">
        <v>3</v>
      </c>
      <c r="G616" s="2" t="s">
        <v>255</v>
      </c>
      <c r="H616" s="2">
        <v>8.1</v>
      </c>
      <c r="I616" s="2">
        <v>5.2</v>
      </c>
      <c r="J616" s="30">
        <f t="shared" si="19"/>
        <v>18.460784796255162</v>
      </c>
      <c r="K616" s="30">
        <v>18.460784796255162</v>
      </c>
      <c r="L616" s="2"/>
      <c r="M616" s="2"/>
      <c r="N616" s="2"/>
      <c r="O616" s="2" t="s">
        <v>258</v>
      </c>
      <c r="P616" s="2"/>
      <c r="Q616" s="2"/>
      <c r="R616" s="2"/>
    </row>
    <row r="617" spans="1:18" s="33" customFormat="1" x14ac:dyDescent="0.25">
      <c r="A617" s="2" t="s">
        <v>248</v>
      </c>
      <c r="B617" s="8">
        <v>2002</v>
      </c>
      <c r="C617" s="2" t="s">
        <v>249</v>
      </c>
      <c r="D617" s="2" t="s">
        <v>250</v>
      </c>
      <c r="E617" s="2" t="s">
        <v>257</v>
      </c>
      <c r="F617" s="2">
        <v>3</v>
      </c>
      <c r="G617" s="2" t="s">
        <v>252</v>
      </c>
      <c r="H617" s="2">
        <v>8.1999999999999993</v>
      </c>
      <c r="I617" s="2">
        <v>5.5</v>
      </c>
      <c r="J617" s="30">
        <f t="shared" si="19"/>
        <v>18.705266269264559</v>
      </c>
      <c r="K617" s="30">
        <v>18.705266269264559</v>
      </c>
      <c r="L617" s="2"/>
      <c r="M617" s="2"/>
      <c r="N617" s="2"/>
      <c r="O617" s="2" t="s">
        <v>258</v>
      </c>
      <c r="P617" s="2"/>
      <c r="Q617" s="2"/>
      <c r="R617" s="2"/>
    </row>
    <row r="618" spans="1:18" s="33" customFormat="1" x14ac:dyDescent="0.25">
      <c r="A618" s="2" t="s">
        <v>248</v>
      </c>
      <c r="B618" s="8">
        <v>2002</v>
      </c>
      <c r="C618" s="2" t="s">
        <v>249</v>
      </c>
      <c r="D618" s="2" t="s">
        <v>250</v>
      </c>
      <c r="E618" s="2" t="s">
        <v>257</v>
      </c>
      <c r="F618" s="2">
        <v>3</v>
      </c>
      <c r="G618" s="2" t="s">
        <v>252</v>
      </c>
      <c r="H618" s="2">
        <v>8.1999999999999993</v>
      </c>
      <c r="I618" s="2">
        <v>5.5</v>
      </c>
      <c r="J618" s="30">
        <f t="shared" si="19"/>
        <v>18.705266269264559</v>
      </c>
      <c r="K618" s="30">
        <v>18.705266269264559</v>
      </c>
      <c r="L618" s="2"/>
      <c r="M618" s="2"/>
      <c r="N618" s="2"/>
      <c r="O618" s="2" t="s">
        <v>258</v>
      </c>
      <c r="P618" s="2"/>
      <c r="Q618" s="2"/>
      <c r="R618" s="2"/>
    </row>
    <row r="619" spans="1:18" s="33" customFormat="1" x14ac:dyDescent="0.25">
      <c r="A619" s="2" t="s">
        <v>248</v>
      </c>
      <c r="B619" s="8">
        <v>2002</v>
      </c>
      <c r="C619" s="2" t="s">
        <v>249</v>
      </c>
      <c r="D619" s="2" t="s">
        <v>250</v>
      </c>
      <c r="E619" s="2" t="s">
        <v>257</v>
      </c>
      <c r="F619" s="2">
        <v>3</v>
      </c>
      <c r="G619" s="2" t="s">
        <v>255</v>
      </c>
      <c r="H619" s="2">
        <v>8.1999999999999993</v>
      </c>
      <c r="I619" s="2">
        <v>5.3</v>
      </c>
      <c r="J619" s="30">
        <f t="shared" si="19"/>
        <v>18.705266269264559</v>
      </c>
      <c r="K619" s="30">
        <v>18.705266269264559</v>
      </c>
      <c r="L619" s="2"/>
      <c r="M619" s="2"/>
      <c r="N619" s="2"/>
      <c r="O619" s="2" t="s">
        <v>258</v>
      </c>
      <c r="P619" s="2"/>
      <c r="Q619" s="2"/>
      <c r="R619" s="2"/>
    </row>
    <row r="620" spans="1:18" s="33" customFormat="1" x14ac:dyDescent="0.25">
      <c r="A620" s="27" t="s">
        <v>269</v>
      </c>
      <c r="B620" s="8">
        <v>2011</v>
      </c>
      <c r="C620" s="2" t="s">
        <v>249</v>
      </c>
      <c r="D620" s="2" t="s">
        <v>250</v>
      </c>
      <c r="E620" s="2" t="s">
        <v>257</v>
      </c>
      <c r="F620" s="2">
        <v>3</v>
      </c>
      <c r="G620" s="2" t="s">
        <v>252</v>
      </c>
      <c r="H620" s="2">
        <v>8.4</v>
      </c>
      <c r="I620" s="2"/>
      <c r="J620" s="30">
        <f t="shared" si="19"/>
        <v>19.194873163075158</v>
      </c>
      <c r="K620" s="30">
        <v>19.194873163075158</v>
      </c>
      <c r="L620" s="2"/>
      <c r="M620" s="2"/>
      <c r="N620" s="2"/>
      <c r="O620" s="2" t="s">
        <v>258</v>
      </c>
      <c r="P620" s="2"/>
      <c r="Q620" s="2"/>
      <c r="R620" s="2"/>
    </row>
    <row r="621" spans="1:18" s="33" customFormat="1" x14ac:dyDescent="0.25">
      <c r="A621" s="27" t="s">
        <v>269</v>
      </c>
      <c r="B621" s="8">
        <v>2011</v>
      </c>
      <c r="C621" s="2" t="s">
        <v>249</v>
      </c>
      <c r="D621" s="2" t="s">
        <v>250</v>
      </c>
      <c r="E621" s="2" t="s">
        <v>257</v>
      </c>
      <c r="F621" s="2">
        <v>3</v>
      </c>
      <c r="G621" s="2" t="s">
        <v>255</v>
      </c>
      <c r="H621" s="2">
        <v>8.5</v>
      </c>
      <c r="I621" s="2"/>
      <c r="J621" s="30">
        <f t="shared" si="19"/>
        <v>19.439993820236154</v>
      </c>
      <c r="K621" s="30">
        <v>19.439993820236154</v>
      </c>
      <c r="L621" s="2"/>
      <c r="M621" s="2"/>
      <c r="N621" s="2"/>
      <c r="O621" s="2" t="s">
        <v>258</v>
      </c>
      <c r="P621" s="2"/>
      <c r="Q621" s="2"/>
      <c r="R621" s="2"/>
    </row>
    <row r="622" spans="1:18" s="33" customFormat="1" x14ac:dyDescent="0.25">
      <c r="A622" s="2" t="s">
        <v>248</v>
      </c>
      <c r="B622" s="8">
        <v>2002</v>
      </c>
      <c r="C622" s="2" t="s">
        <v>249</v>
      </c>
      <c r="D622" s="2" t="s">
        <v>250</v>
      </c>
      <c r="E622" s="2" t="s">
        <v>257</v>
      </c>
      <c r="F622" s="2">
        <v>3</v>
      </c>
      <c r="G622" s="2" t="s">
        <v>252</v>
      </c>
      <c r="H622" s="2">
        <v>8.6</v>
      </c>
      <c r="I622" s="2">
        <v>5.6</v>
      </c>
      <c r="J622" s="30">
        <f t="shared" si="19"/>
        <v>19.685322865441783</v>
      </c>
      <c r="K622" s="30">
        <v>19.685322865441783</v>
      </c>
      <c r="L622" s="2"/>
      <c r="M622" s="2"/>
      <c r="N622" s="2"/>
      <c r="O622" s="2" t="s">
        <v>258</v>
      </c>
      <c r="P622" s="2"/>
      <c r="Q622" s="2"/>
      <c r="R622" s="2"/>
    </row>
    <row r="623" spans="1:18" s="33" customFormat="1" x14ac:dyDescent="0.25">
      <c r="A623" s="2" t="s">
        <v>248</v>
      </c>
      <c r="B623" s="8">
        <v>2002</v>
      </c>
      <c r="C623" s="2" t="s">
        <v>249</v>
      </c>
      <c r="D623" s="2" t="s">
        <v>250</v>
      </c>
      <c r="E623" s="2" t="s">
        <v>257</v>
      </c>
      <c r="F623" s="2">
        <v>3</v>
      </c>
      <c r="G623" s="2" t="s">
        <v>252</v>
      </c>
      <c r="H623" s="2">
        <v>8.6999999999999993</v>
      </c>
      <c r="I623" s="2">
        <v>5.8</v>
      </c>
      <c r="J623" s="30">
        <f t="shared" si="19"/>
        <v>19.93085804955065</v>
      </c>
      <c r="K623" s="30">
        <v>19.93085804955065</v>
      </c>
      <c r="L623" s="2"/>
      <c r="M623" s="2"/>
      <c r="N623" s="2"/>
      <c r="O623" s="2" t="s">
        <v>258</v>
      </c>
      <c r="P623" s="2"/>
      <c r="Q623" s="2"/>
      <c r="R623" s="2"/>
    </row>
    <row r="624" spans="1:18" x14ac:dyDescent="0.25">
      <c r="A624" s="2" t="s">
        <v>248</v>
      </c>
      <c r="B624" s="8">
        <v>2002</v>
      </c>
      <c r="C624" s="2" t="s">
        <v>249</v>
      </c>
      <c r="D624" s="2" t="s">
        <v>250</v>
      </c>
      <c r="E624" s="2" t="s">
        <v>257</v>
      </c>
      <c r="F624" s="2">
        <v>3</v>
      </c>
      <c r="G624" s="2" t="s">
        <v>252</v>
      </c>
      <c r="H624" s="2">
        <v>8.6999999999999993</v>
      </c>
      <c r="I624" s="2">
        <v>6.3</v>
      </c>
      <c r="J624" s="30">
        <f t="shared" si="19"/>
        <v>19.93085804955065</v>
      </c>
      <c r="K624" s="30">
        <v>19.93085804955065</v>
      </c>
      <c r="O624" s="2" t="s">
        <v>258</v>
      </c>
    </row>
    <row r="625" spans="1:18" s="33" customFormat="1" x14ac:dyDescent="0.25">
      <c r="A625" s="2" t="s">
        <v>248</v>
      </c>
      <c r="B625" s="8">
        <v>2002</v>
      </c>
      <c r="C625" s="2" t="s">
        <v>249</v>
      </c>
      <c r="D625" s="2" t="s">
        <v>250</v>
      </c>
      <c r="E625" s="2" t="s">
        <v>257</v>
      </c>
      <c r="F625" s="2">
        <v>3</v>
      </c>
      <c r="G625" s="2" t="s">
        <v>255</v>
      </c>
      <c r="H625" s="2">
        <v>8.6999999999999993</v>
      </c>
      <c r="I625" s="2">
        <v>5.6</v>
      </c>
      <c r="J625" s="30">
        <f t="shared" si="19"/>
        <v>19.93085804955065</v>
      </c>
      <c r="K625" s="30">
        <v>19.93085804955065</v>
      </c>
      <c r="L625" s="2"/>
      <c r="M625" s="2"/>
      <c r="N625" s="2"/>
      <c r="O625" s="2" t="s">
        <v>258</v>
      </c>
      <c r="P625" s="2"/>
      <c r="Q625" s="2"/>
      <c r="R625" s="2"/>
    </row>
    <row r="626" spans="1:18" s="33" customFormat="1" x14ac:dyDescent="0.25">
      <c r="A626" s="2" t="s">
        <v>248</v>
      </c>
      <c r="B626" s="8">
        <v>2002</v>
      </c>
      <c r="C626" s="2" t="s">
        <v>249</v>
      </c>
      <c r="D626" s="2" t="s">
        <v>250</v>
      </c>
      <c r="E626" s="2" t="s">
        <v>257</v>
      </c>
      <c r="F626" s="2">
        <v>3</v>
      </c>
      <c r="G626" s="2" t="s">
        <v>252</v>
      </c>
      <c r="H626" s="2">
        <v>8.6999999999999993</v>
      </c>
      <c r="I626" s="2">
        <v>6</v>
      </c>
      <c r="J626" s="30">
        <f t="shared" si="19"/>
        <v>19.93085804955065</v>
      </c>
      <c r="K626" s="30">
        <v>19.93085804955065</v>
      </c>
      <c r="L626" s="2"/>
      <c r="M626" s="2"/>
      <c r="N626" s="2"/>
      <c r="O626" s="2" t="s">
        <v>258</v>
      </c>
      <c r="P626" s="2"/>
      <c r="Q626" s="2"/>
      <c r="R626" s="2"/>
    </row>
    <row r="627" spans="1:18" s="33" customFormat="1" x14ac:dyDescent="0.25">
      <c r="A627" s="2" t="s">
        <v>262</v>
      </c>
      <c r="B627" s="8">
        <v>2005</v>
      </c>
      <c r="C627" s="2" t="s">
        <v>249</v>
      </c>
      <c r="D627" s="2" t="s">
        <v>250</v>
      </c>
      <c r="E627" s="2" t="s">
        <v>257</v>
      </c>
      <c r="F627" s="2">
        <v>3</v>
      </c>
      <c r="G627" s="2" t="s">
        <v>255</v>
      </c>
      <c r="H627" s="2">
        <v>8.6999999999999993</v>
      </c>
      <c r="I627" s="2">
        <v>6</v>
      </c>
      <c r="J627" s="30">
        <f t="shared" si="19"/>
        <v>19.93085804955065</v>
      </c>
      <c r="K627" s="30">
        <v>19.93085804955065</v>
      </c>
      <c r="L627" s="2"/>
      <c r="M627" s="2"/>
      <c r="N627" s="2"/>
      <c r="O627" s="2" t="s">
        <v>258</v>
      </c>
      <c r="P627" s="2"/>
      <c r="Q627" s="2"/>
      <c r="R627" s="2"/>
    </row>
    <row r="628" spans="1:18" s="33" customFormat="1" x14ac:dyDescent="0.25">
      <c r="A628" s="2" t="s">
        <v>248</v>
      </c>
      <c r="B628" s="8">
        <v>2002</v>
      </c>
      <c r="C628" s="2" t="s">
        <v>249</v>
      </c>
      <c r="D628" s="2" t="s">
        <v>250</v>
      </c>
      <c r="E628" s="2" t="s">
        <v>257</v>
      </c>
      <c r="F628" s="2">
        <v>3</v>
      </c>
      <c r="G628" s="2" t="s">
        <v>255</v>
      </c>
      <c r="H628" s="2">
        <v>8.8000000000000007</v>
      </c>
      <c r="I628" s="2">
        <v>6.3</v>
      </c>
      <c r="J628" s="30">
        <f t="shared" si="19"/>
        <v>20.176597173282499</v>
      </c>
      <c r="K628" s="30">
        <v>20.176597173282499</v>
      </c>
      <c r="L628" s="2"/>
      <c r="M628" s="2"/>
      <c r="N628" s="2"/>
      <c r="O628" s="2" t="s">
        <v>258</v>
      </c>
      <c r="P628" s="2"/>
      <c r="Q628" s="2"/>
      <c r="R628" s="2"/>
    </row>
    <row r="629" spans="1:18" s="33" customFormat="1" x14ac:dyDescent="0.25">
      <c r="A629" s="2" t="s">
        <v>248</v>
      </c>
      <c r="B629" s="8">
        <v>2002</v>
      </c>
      <c r="C629" s="2" t="s">
        <v>249</v>
      </c>
      <c r="D629" s="2" t="s">
        <v>250</v>
      </c>
      <c r="E629" s="2" t="s">
        <v>257</v>
      </c>
      <c r="F629" s="2">
        <v>3</v>
      </c>
      <c r="G629" s="2" t="s">
        <v>255</v>
      </c>
      <c r="H629" s="2">
        <v>8.8000000000000007</v>
      </c>
      <c r="I629" s="2">
        <v>5.7</v>
      </c>
      <c r="J629" s="30">
        <f t="shared" si="19"/>
        <v>20.176597173282499</v>
      </c>
      <c r="K629" s="30">
        <v>20.176597173282499</v>
      </c>
      <c r="L629" s="2"/>
      <c r="M629" s="2"/>
      <c r="N629" s="2"/>
      <c r="O629" s="2" t="s">
        <v>258</v>
      </c>
      <c r="P629" s="2"/>
      <c r="Q629" s="2"/>
      <c r="R629" s="2"/>
    </row>
    <row r="630" spans="1:18" s="33" customFormat="1" x14ac:dyDescent="0.25">
      <c r="A630" s="2" t="s">
        <v>262</v>
      </c>
      <c r="B630" s="8">
        <v>2005</v>
      </c>
      <c r="C630" s="2" t="s">
        <v>249</v>
      </c>
      <c r="D630" s="2" t="s">
        <v>250</v>
      </c>
      <c r="E630" s="2" t="s">
        <v>257</v>
      </c>
      <c r="F630" s="2">
        <v>3</v>
      </c>
      <c r="G630" s="2" t="s">
        <v>252</v>
      </c>
      <c r="H630" s="2">
        <v>8.8000000000000007</v>
      </c>
      <c r="I630" s="2">
        <v>6.2</v>
      </c>
      <c r="J630" s="30">
        <f t="shared" si="19"/>
        <v>20.176597173282499</v>
      </c>
      <c r="K630" s="30">
        <v>20.176597173282499</v>
      </c>
      <c r="L630" s="2"/>
      <c r="M630" s="2"/>
      <c r="N630" s="2"/>
      <c r="O630" s="2" t="s">
        <v>258</v>
      </c>
      <c r="P630" s="2"/>
      <c r="Q630" s="2"/>
      <c r="R630" s="2"/>
    </row>
    <row r="631" spans="1:18" s="33" customFormat="1" x14ac:dyDescent="0.25">
      <c r="A631" s="2" t="s">
        <v>262</v>
      </c>
      <c r="B631" s="8">
        <v>2005</v>
      </c>
      <c r="C631" s="2" t="s">
        <v>249</v>
      </c>
      <c r="D631" s="2" t="s">
        <v>250</v>
      </c>
      <c r="E631" s="2" t="s">
        <v>257</v>
      </c>
      <c r="F631" s="2">
        <v>3</v>
      </c>
      <c r="G631" s="2" t="s">
        <v>255</v>
      </c>
      <c r="H631" s="2">
        <v>8.8000000000000007</v>
      </c>
      <c r="I631" s="2">
        <v>5.8</v>
      </c>
      <c r="J631" s="30">
        <f t="shared" si="19"/>
        <v>20.176597173282499</v>
      </c>
      <c r="K631" s="30">
        <v>20.176597173282499</v>
      </c>
      <c r="L631" s="2"/>
      <c r="M631" s="2"/>
      <c r="N631" s="2"/>
      <c r="O631" s="2" t="s">
        <v>258</v>
      </c>
      <c r="P631" s="2"/>
      <c r="Q631" s="2"/>
      <c r="R631" s="2"/>
    </row>
    <row r="632" spans="1:18" s="33" customFormat="1" x14ac:dyDescent="0.25">
      <c r="A632" s="2" t="s">
        <v>248</v>
      </c>
      <c r="B632" s="8">
        <v>2002</v>
      </c>
      <c r="C632" s="2" t="s">
        <v>249</v>
      </c>
      <c r="D632" s="2" t="s">
        <v>250</v>
      </c>
      <c r="E632" s="2" t="s">
        <v>257</v>
      </c>
      <c r="F632" s="2">
        <v>3</v>
      </c>
      <c r="G632" s="2" t="s">
        <v>252</v>
      </c>
      <c r="H632" s="2">
        <v>8.9</v>
      </c>
      <c r="I632" s="2">
        <v>5.9</v>
      </c>
      <c r="J632" s="30">
        <f t="shared" si="19"/>
        <v>20.422538085558511</v>
      </c>
      <c r="K632" s="30">
        <v>20.422538085558511</v>
      </c>
      <c r="L632" s="2"/>
      <c r="M632" s="2"/>
      <c r="N632" s="2"/>
      <c r="O632" s="2" t="s">
        <v>258</v>
      </c>
      <c r="P632" s="2"/>
      <c r="Q632" s="2"/>
      <c r="R632" s="2"/>
    </row>
    <row r="633" spans="1:18" s="33" customFormat="1" x14ac:dyDescent="0.25">
      <c r="A633" s="2" t="s">
        <v>248</v>
      </c>
      <c r="B633" s="8">
        <v>2002</v>
      </c>
      <c r="C633" s="2" t="s">
        <v>249</v>
      </c>
      <c r="D633" s="2" t="s">
        <v>250</v>
      </c>
      <c r="E633" s="2" t="s">
        <v>257</v>
      </c>
      <c r="F633" s="2">
        <v>3</v>
      </c>
      <c r="G633" s="2" t="s">
        <v>255</v>
      </c>
      <c r="H633" s="2">
        <v>8.9</v>
      </c>
      <c r="I633" s="2">
        <v>5.7</v>
      </c>
      <c r="J633" s="30">
        <f t="shared" si="19"/>
        <v>20.422538085558511</v>
      </c>
      <c r="K633" s="30">
        <v>20.422538085558511</v>
      </c>
      <c r="L633" s="2"/>
      <c r="M633" s="2"/>
      <c r="N633" s="2"/>
      <c r="O633" s="2" t="s">
        <v>258</v>
      </c>
      <c r="P633" s="2"/>
      <c r="Q633" s="2"/>
      <c r="R633" s="2"/>
    </row>
    <row r="634" spans="1:18" s="33" customFormat="1" x14ac:dyDescent="0.25">
      <c r="A634" s="2" t="s">
        <v>248</v>
      </c>
      <c r="B634" s="8">
        <v>2002</v>
      </c>
      <c r="C634" s="2" t="s">
        <v>249</v>
      </c>
      <c r="D634" s="2" t="s">
        <v>250</v>
      </c>
      <c r="E634" s="2" t="s">
        <v>257</v>
      </c>
      <c r="F634" s="2">
        <v>3</v>
      </c>
      <c r="G634" s="2" t="s">
        <v>255</v>
      </c>
      <c r="H634" s="2">
        <v>8.9</v>
      </c>
      <c r="I634" s="2">
        <v>5.6</v>
      </c>
      <c r="J634" s="30">
        <f t="shared" si="19"/>
        <v>20.422538085558511</v>
      </c>
      <c r="K634" s="30">
        <v>20.422538085558511</v>
      </c>
      <c r="L634" s="2"/>
      <c r="M634" s="2"/>
      <c r="N634" s="2"/>
      <c r="O634" s="2" t="s">
        <v>258</v>
      </c>
      <c r="P634" s="2"/>
      <c r="Q634" s="2"/>
      <c r="R634" s="2"/>
    </row>
    <row r="635" spans="1:18" s="33" customFormat="1" x14ac:dyDescent="0.25">
      <c r="A635" s="2" t="s">
        <v>248</v>
      </c>
      <c r="B635" s="8">
        <v>2002</v>
      </c>
      <c r="C635" s="2" t="s">
        <v>249</v>
      </c>
      <c r="D635" s="2" t="s">
        <v>250</v>
      </c>
      <c r="E635" s="2" t="s">
        <v>257</v>
      </c>
      <c r="F635" s="2">
        <v>3</v>
      </c>
      <c r="G635" s="2" t="s">
        <v>252</v>
      </c>
      <c r="H635" s="2">
        <v>8.9</v>
      </c>
      <c r="I635" s="2">
        <v>5.5</v>
      </c>
      <c r="J635" s="30">
        <f t="shared" si="19"/>
        <v>20.422538085558511</v>
      </c>
      <c r="K635" s="30">
        <v>20.422538085558511</v>
      </c>
      <c r="L635" s="2"/>
      <c r="M635" s="2"/>
      <c r="N635" s="2"/>
      <c r="O635" s="2" t="s">
        <v>258</v>
      </c>
      <c r="P635" s="2"/>
      <c r="Q635" s="2"/>
      <c r="R635" s="2"/>
    </row>
    <row r="636" spans="1:18" s="33" customFormat="1" x14ac:dyDescent="0.25">
      <c r="A636" s="2" t="s">
        <v>248</v>
      </c>
      <c r="B636" s="8">
        <v>2002</v>
      </c>
      <c r="C636" s="2" t="s">
        <v>249</v>
      </c>
      <c r="D636" s="2" t="s">
        <v>250</v>
      </c>
      <c r="E636" s="2" t="s">
        <v>257</v>
      </c>
      <c r="F636" s="2">
        <v>3</v>
      </c>
      <c r="G636" s="2" t="s">
        <v>252</v>
      </c>
      <c r="H636" s="2">
        <v>9</v>
      </c>
      <c r="I636" s="2">
        <v>5.8</v>
      </c>
      <c r="J636" s="30">
        <f t="shared" si="19"/>
        <v>20.668678681914919</v>
      </c>
      <c r="K636" s="30">
        <v>20.668678681914919</v>
      </c>
      <c r="L636" s="2"/>
      <c r="M636" s="2"/>
      <c r="N636" s="2"/>
      <c r="O636" s="2" t="s">
        <v>258</v>
      </c>
      <c r="P636" s="2"/>
      <c r="Q636" s="2"/>
      <c r="R636" s="2"/>
    </row>
    <row r="637" spans="1:18" s="33" customFormat="1" x14ac:dyDescent="0.25">
      <c r="A637" s="2" t="s">
        <v>248</v>
      </c>
      <c r="B637" s="8">
        <v>2002</v>
      </c>
      <c r="C637" s="2" t="s">
        <v>249</v>
      </c>
      <c r="D637" s="2" t="s">
        <v>250</v>
      </c>
      <c r="E637" s="2" t="s">
        <v>257</v>
      </c>
      <c r="F637" s="2">
        <v>3</v>
      </c>
      <c r="G637" s="2" t="s">
        <v>252</v>
      </c>
      <c r="H637" s="2">
        <v>9</v>
      </c>
      <c r="I637" s="2">
        <v>5.7</v>
      </c>
      <c r="J637" s="30">
        <f t="shared" si="19"/>
        <v>20.668678681914919</v>
      </c>
      <c r="K637" s="30">
        <v>20.668678681914919</v>
      </c>
      <c r="L637" s="2"/>
      <c r="M637" s="2"/>
      <c r="N637" s="2"/>
      <c r="O637" s="2" t="s">
        <v>258</v>
      </c>
      <c r="P637" s="2"/>
      <c r="Q637" s="2"/>
      <c r="R637" s="2"/>
    </row>
    <row r="638" spans="1:18" s="33" customFormat="1" x14ac:dyDescent="0.25">
      <c r="A638" s="2" t="s">
        <v>248</v>
      </c>
      <c r="B638" s="8">
        <v>2002</v>
      </c>
      <c r="C638" s="2" t="s">
        <v>249</v>
      </c>
      <c r="D638" s="2" t="s">
        <v>250</v>
      </c>
      <c r="E638" s="2" t="s">
        <v>257</v>
      </c>
      <c r="F638" s="2">
        <v>3</v>
      </c>
      <c r="G638" s="2" t="s">
        <v>252</v>
      </c>
      <c r="H638" s="2">
        <v>9.1</v>
      </c>
      <c r="I638" s="2">
        <v>5.7</v>
      </c>
      <c r="J638" s="30">
        <f t="shared" si="19"/>
        <v>20.91501690298578</v>
      </c>
      <c r="K638" s="30">
        <v>20.91501690298578</v>
      </c>
      <c r="L638" s="2"/>
      <c r="M638" s="2"/>
      <c r="N638" s="2"/>
      <c r="O638" s="2" t="s">
        <v>258</v>
      </c>
      <c r="P638" s="2"/>
      <c r="Q638" s="2"/>
      <c r="R638" s="2"/>
    </row>
    <row r="639" spans="1:18" s="33" customFormat="1" x14ac:dyDescent="0.25">
      <c r="A639" s="2" t="s">
        <v>248</v>
      </c>
      <c r="B639" s="8">
        <v>2002</v>
      </c>
      <c r="C639" s="2" t="s">
        <v>249</v>
      </c>
      <c r="D639" s="2" t="s">
        <v>250</v>
      </c>
      <c r="E639" s="2" t="s">
        <v>257</v>
      </c>
      <c r="F639" s="2">
        <v>3</v>
      </c>
      <c r="G639" s="2" t="s">
        <v>255</v>
      </c>
      <c r="H639" s="2">
        <v>9.1</v>
      </c>
      <c r="I639" s="2">
        <v>6</v>
      </c>
      <c r="J639" s="30">
        <f t="shared" si="19"/>
        <v>20.91501690298578</v>
      </c>
      <c r="K639" s="30">
        <v>20.91501690298578</v>
      </c>
      <c r="L639" s="2"/>
      <c r="M639" s="2"/>
      <c r="N639" s="2"/>
      <c r="O639" s="2" t="s">
        <v>258</v>
      </c>
      <c r="P639" s="2"/>
      <c r="Q639" s="2"/>
      <c r="R639" s="2"/>
    </row>
    <row r="640" spans="1:18" s="33" customFormat="1" x14ac:dyDescent="0.25">
      <c r="A640" s="2" t="s">
        <v>248</v>
      </c>
      <c r="B640" s="8">
        <v>2002</v>
      </c>
      <c r="C640" s="2" t="s">
        <v>249</v>
      </c>
      <c r="D640" s="2" t="s">
        <v>250</v>
      </c>
      <c r="E640" s="2" t="s">
        <v>257</v>
      </c>
      <c r="F640" s="2">
        <v>3</v>
      </c>
      <c r="G640" s="2" t="s">
        <v>252</v>
      </c>
      <c r="H640" s="2">
        <v>9.1</v>
      </c>
      <c r="I640" s="2">
        <v>5.5</v>
      </c>
      <c r="J640" s="30">
        <f t="shared" si="19"/>
        <v>20.91501690298578</v>
      </c>
      <c r="K640" s="30">
        <v>20.91501690298578</v>
      </c>
      <c r="L640" s="2"/>
      <c r="M640" s="2"/>
      <c r="N640" s="2"/>
      <c r="O640" s="2" t="s">
        <v>258</v>
      </c>
      <c r="P640" s="2"/>
      <c r="Q640" s="2"/>
      <c r="R640" s="2"/>
    </row>
    <row r="641" spans="1:18" s="33" customFormat="1" x14ac:dyDescent="0.25">
      <c r="A641" s="2" t="s">
        <v>248</v>
      </c>
      <c r="B641" s="8">
        <v>2002</v>
      </c>
      <c r="C641" s="2" t="s">
        <v>249</v>
      </c>
      <c r="D641" s="2" t="s">
        <v>250</v>
      </c>
      <c r="E641" s="2" t="s">
        <v>257</v>
      </c>
      <c r="F641" s="2">
        <v>3</v>
      </c>
      <c r="G641" s="2" t="s">
        <v>255</v>
      </c>
      <c r="H641" s="2">
        <v>9.1999999999999993</v>
      </c>
      <c r="I641" s="2">
        <v>6.1</v>
      </c>
      <c r="J641" s="30">
        <f t="shared" si="19"/>
        <v>21.161550733051381</v>
      </c>
      <c r="K641" s="30">
        <v>21.161550733051381</v>
      </c>
      <c r="L641" s="2"/>
      <c r="M641" s="2"/>
      <c r="N641" s="2"/>
      <c r="O641" s="2" t="s">
        <v>258</v>
      </c>
      <c r="P641" s="2"/>
      <c r="Q641" s="2"/>
      <c r="R641" s="2"/>
    </row>
    <row r="642" spans="1:18" s="33" customFormat="1" x14ac:dyDescent="0.25">
      <c r="A642" s="2" t="s">
        <v>248</v>
      </c>
      <c r="B642" s="8">
        <v>2002</v>
      </c>
      <c r="C642" s="2" t="s">
        <v>249</v>
      </c>
      <c r="D642" s="2" t="s">
        <v>250</v>
      </c>
      <c r="E642" s="2" t="s">
        <v>257</v>
      </c>
      <c r="F642" s="2">
        <v>3</v>
      </c>
      <c r="G642" s="2" t="s">
        <v>255</v>
      </c>
      <c r="H642" s="2">
        <v>9.1999999999999993</v>
      </c>
      <c r="I642" s="2">
        <v>5.8</v>
      </c>
      <c r="J642" s="30">
        <f t="shared" si="19"/>
        <v>21.161550733051381</v>
      </c>
      <c r="K642" s="30">
        <v>21.161550733051381</v>
      </c>
      <c r="L642" s="2"/>
      <c r="M642" s="2"/>
      <c r="N642" s="2"/>
      <c r="O642" s="2" t="s">
        <v>258</v>
      </c>
      <c r="P642" s="2"/>
      <c r="Q642" s="2"/>
      <c r="R642" s="2"/>
    </row>
    <row r="643" spans="1:18" s="33" customFormat="1" x14ac:dyDescent="0.25">
      <c r="A643" s="2" t="s">
        <v>248</v>
      </c>
      <c r="B643" s="8">
        <v>2002</v>
      </c>
      <c r="C643" s="2" t="s">
        <v>249</v>
      </c>
      <c r="D643" s="2" t="s">
        <v>250</v>
      </c>
      <c r="E643" s="2" t="s">
        <v>257</v>
      </c>
      <c r="F643" s="2">
        <v>3</v>
      </c>
      <c r="G643" s="2" t="s">
        <v>255</v>
      </c>
      <c r="H643" s="2">
        <v>9.1999999999999993</v>
      </c>
      <c r="I643" s="2">
        <v>6.2</v>
      </c>
      <c r="J643" s="30">
        <f t="shared" si="19"/>
        <v>21.161550733051381</v>
      </c>
      <c r="K643" s="30">
        <v>21.161550733051381</v>
      </c>
      <c r="L643" s="2"/>
      <c r="M643" s="2"/>
      <c r="N643" s="2"/>
      <c r="O643" s="2" t="s">
        <v>258</v>
      </c>
      <c r="P643" s="2"/>
      <c r="Q643" s="2"/>
      <c r="R643" s="2"/>
    </row>
    <row r="644" spans="1:18" s="33" customFormat="1" x14ac:dyDescent="0.25">
      <c r="A644" s="2" t="s">
        <v>248</v>
      </c>
      <c r="B644" s="8">
        <v>2002</v>
      </c>
      <c r="C644" s="2" t="s">
        <v>249</v>
      </c>
      <c r="D644" s="2" t="s">
        <v>250</v>
      </c>
      <c r="E644" s="2" t="s">
        <v>257</v>
      </c>
      <c r="F644" s="2">
        <v>3</v>
      </c>
      <c r="G644" s="2" t="s">
        <v>255</v>
      </c>
      <c r="H644" s="2">
        <v>9.1999999999999993</v>
      </c>
      <c r="I644" s="2">
        <v>5.5</v>
      </c>
      <c r="J644" s="30">
        <f t="shared" si="19"/>
        <v>21.161550733051381</v>
      </c>
      <c r="K644" s="30">
        <v>21.161550733051381</v>
      </c>
      <c r="L644" s="2"/>
      <c r="M644" s="2"/>
      <c r="N644" s="2"/>
      <c r="O644" s="2" t="s">
        <v>258</v>
      </c>
      <c r="P644" s="2"/>
      <c r="Q644" s="2"/>
      <c r="R644" s="2"/>
    </row>
    <row r="645" spans="1:18" s="33" customFormat="1" x14ac:dyDescent="0.25">
      <c r="A645" s="2" t="s">
        <v>248</v>
      </c>
      <c r="B645" s="8">
        <v>2002</v>
      </c>
      <c r="C645" s="2" t="s">
        <v>249</v>
      </c>
      <c r="D645" s="2" t="s">
        <v>250</v>
      </c>
      <c r="E645" s="2" t="s">
        <v>257</v>
      </c>
      <c r="F645" s="2">
        <v>3</v>
      </c>
      <c r="G645" s="2" t="s">
        <v>255</v>
      </c>
      <c r="H645" s="2">
        <v>9.1999999999999993</v>
      </c>
      <c r="I645" s="2">
        <v>5.8</v>
      </c>
      <c r="J645" s="30">
        <f t="shared" si="19"/>
        <v>21.161550733051381</v>
      </c>
      <c r="K645" s="30">
        <v>21.161550733051381</v>
      </c>
      <c r="L645" s="2"/>
      <c r="M645" s="2"/>
      <c r="N645" s="2"/>
      <c r="O645" s="2" t="s">
        <v>258</v>
      </c>
      <c r="P645" s="2"/>
      <c r="Q645" s="2"/>
      <c r="R645" s="2"/>
    </row>
    <row r="646" spans="1:18" s="33" customFormat="1" x14ac:dyDescent="0.25">
      <c r="A646" s="2" t="s">
        <v>248</v>
      </c>
      <c r="B646" s="8">
        <v>2002</v>
      </c>
      <c r="C646" s="2" t="s">
        <v>249</v>
      </c>
      <c r="D646" s="2" t="s">
        <v>250</v>
      </c>
      <c r="E646" s="2" t="s">
        <v>257</v>
      </c>
      <c r="F646" s="2">
        <v>3</v>
      </c>
      <c r="G646" s="2" t="s">
        <v>255</v>
      </c>
      <c r="H646" s="2">
        <v>9.3000000000000007</v>
      </c>
      <c r="I646" s="2">
        <v>6</v>
      </c>
      <c r="J646" s="30">
        <f t="shared" si="19"/>
        <v>21.408278198648595</v>
      </c>
      <c r="K646" s="30">
        <v>21.408278198648595</v>
      </c>
      <c r="L646" s="2"/>
      <c r="M646" s="2"/>
      <c r="N646" s="2"/>
      <c r="O646" s="2" t="s">
        <v>258</v>
      </c>
      <c r="P646" s="2"/>
      <c r="Q646" s="2"/>
      <c r="R646" s="2"/>
    </row>
    <row r="647" spans="1:18" s="33" customFormat="1" x14ac:dyDescent="0.25">
      <c r="A647" s="2" t="s">
        <v>248</v>
      </c>
      <c r="B647" s="8">
        <v>2002</v>
      </c>
      <c r="C647" s="2" t="s">
        <v>249</v>
      </c>
      <c r="D647" s="2" t="s">
        <v>250</v>
      </c>
      <c r="E647" s="2" t="s">
        <v>257</v>
      </c>
      <c r="F647" s="2">
        <v>3</v>
      </c>
      <c r="G647" s="2" t="s">
        <v>255</v>
      </c>
      <c r="H647" s="2">
        <v>9.3000000000000007</v>
      </c>
      <c r="I647" s="2">
        <v>5.8</v>
      </c>
      <c r="J647" s="30">
        <f t="shared" si="19"/>
        <v>21.408278198648595</v>
      </c>
      <c r="K647" s="30">
        <v>21.408278198648595</v>
      </c>
      <c r="L647" s="2"/>
      <c r="M647" s="2"/>
      <c r="N647" s="2"/>
      <c r="O647" s="2" t="s">
        <v>258</v>
      </c>
      <c r="P647" s="2"/>
      <c r="Q647" s="2"/>
      <c r="R647" s="2"/>
    </row>
    <row r="648" spans="1:18" s="33" customFormat="1" x14ac:dyDescent="0.25">
      <c r="A648" s="2" t="s">
        <v>248</v>
      </c>
      <c r="B648" s="8">
        <v>2002</v>
      </c>
      <c r="C648" s="2" t="s">
        <v>249</v>
      </c>
      <c r="D648" s="2" t="s">
        <v>250</v>
      </c>
      <c r="E648" s="2" t="s">
        <v>257</v>
      </c>
      <c r="F648" s="2">
        <v>3</v>
      </c>
      <c r="G648" s="2" t="s">
        <v>255</v>
      </c>
      <c r="H648" s="2">
        <v>9.4</v>
      </c>
      <c r="I648" s="2">
        <v>6.2</v>
      </c>
      <c r="J648" s="30">
        <f t="shared" si="19"/>
        <v>21.655197367239907</v>
      </c>
      <c r="K648" s="30">
        <v>21.655197367239907</v>
      </c>
      <c r="L648" s="2"/>
      <c r="M648" s="2"/>
      <c r="N648" s="2"/>
      <c r="O648" s="2" t="s">
        <v>258</v>
      </c>
      <c r="P648" s="2"/>
      <c r="Q648" s="2"/>
      <c r="R648" s="2"/>
    </row>
    <row r="649" spans="1:18" s="33" customFormat="1" x14ac:dyDescent="0.25">
      <c r="A649" s="2" t="s">
        <v>248</v>
      </c>
      <c r="B649" s="8">
        <v>2002</v>
      </c>
      <c r="C649" s="2" t="s">
        <v>249</v>
      </c>
      <c r="D649" s="2" t="s">
        <v>250</v>
      </c>
      <c r="E649" s="2" t="s">
        <v>257</v>
      </c>
      <c r="F649" s="2">
        <v>3</v>
      </c>
      <c r="G649" s="2" t="s">
        <v>255</v>
      </c>
      <c r="H649" s="2">
        <v>9.5</v>
      </c>
      <c r="I649" s="2">
        <v>6.3</v>
      </c>
      <c r="J649" s="30">
        <f t="shared" si="19"/>
        <v>21.902306345938229</v>
      </c>
      <c r="K649" s="30">
        <v>21.902306345938229</v>
      </c>
      <c r="L649" s="2"/>
      <c r="M649" s="2"/>
      <c r="N649" s="2"/>
      <c r="O649" s="2" t="s">
        <v>258</v>
      </c>
      <c r="P649" s="2"/>
      <c r="Q649" s="2"/>
      <c r="R649" s="2"/>
    </row>
    <row r="650" spans="1:18" s="33" customFormat="1" x14ac:dyDescent="0.25">
      <c r="A650" s="2" t="s">
        <v>248</v>
      </c>
      <c r="B650" s="8">
        <v>2002</v>
      </c>
      <c r="C650" s="2" t="s">
        <v>249</v>
      </c>
      <c r="D650" s="2" t="s">
        <v>250</v>
      </c>
      <c r="E650" s="2" t="s">
        <v>257</v>
      </c>
      <c r="F650" s="2">
        <v>3</v>
      </c>
      <c r="G650" s="2" t="s">
        <v>252</v>
      </c>
      <c r="H650" s="2">
        <v>9.5</v>
      </c>
      <c r="I650" s="2">
        <v>6.1</v>
      </c>
      <c r="J650" s="30">
        <f t="shared" si="19"/>
        <v>21.902306345938229</v>
      </c>
      <c r="K650" s="30">
        <v>21.902306345938229</v>
      </c>
      <c r="L650" s="2"/>
      <c r="M650" s="2"/>
      <c r="N650" s="2"/>
      <c r="O650" s="2" t="s">
        <v>258</v>
      </c>
      <c r="P650" s="2"/>
      <c r="Q650" s="2"/>
      <c r="R650" s="2"/>
    </row>
    <row r="651" spans="1:18" s="33" customFormat="1" x14ac:dyDescent="0.25">
      <c r="A651" s="2" t="s">
        <v>248</v>
      </c>
      <c r="B651" s="8">
        <v>2002</v>
      </c>
      <c r="C651" s="2" t="s">
        <v>249</v>
      </c>
      <c r="D651" s="2" t="s">
        <v>250</v>
      </c>
      <c r="E651" s="2" t="s">
        <v>257</v>
      </c>
      <c r="F651" s="2">
        <v>3</v>
      </c>
      <c r="G651" s="2" t="s">
        <v>255</v>
      </c>
      <c r="H651" s="2">
        <v>9.5</v>
      </c>
      <c r="I651" s="2">
        <v>6.4</v>
      </c>
      <c r="J651" s="30">
        <f t="shared" si="19"/>
        <v>21.902306345938229</v>
      </c>
      <c r="K651" s="30">
        <v>21.902306345938229</v>
      </c>
      <c r="L651" s="2"/>
      <c r="M651" s="2"/>
      <c r="N651" s="2"/>
      <c r="O651" s="2" t="s">
        <v>258</v>
      </c>
      <c r="P651" s="2"/>
      <c r="Q651" s="2"/>
      <c r="R651" s="2"/>
    </row>
    <row r="652" spans="1:18" s="33" customFormat="1" x14ac:dyDescent="0.25">
      <c r="A652" s="2" t="s">
        <v>248</v>
      </c>
      <c r="B652" s="8">
        <v>2002</v>
      </c>
      <c r="C652" s="2" t="s">
        <v>249</v>
      </c>
      <c r="D652" s="2" t="s">
        <v>250</v>
      </c>
      <c r="E652" s="2" t="s">
        <v>257</v>
      </c>
      <c r="F652" s="2">
        <v>3</v>
      </c>
      <c r="G652" s="2" t="s">
        <v>255</v>
      </c>
      <c r="H652" s="2">
        <v>9.6</v>
      </c>
      <c r="I652" s="2">
        <v>6</v>
      </c>
      <c r="J652" s="30">
        <f t="shared" si="19"/>
        <v>22.149603280284289</v>
      </c>
      <c r="K652" s="30">
        <v>22.149603280284289</v>
      </c>
      <c r="L652" s="2"/>
      <c r="M652" s="2"/>
      <c r="N652" s="2"/>
      <c r="O652" s="2" t="s">
        <v>258</v>
      </c>
      <c r="P652" s="2"/>
      <c r="Q652" s="2"/>
      <c r="R652" s="2"/>
    </row>
    <row r="653" spans="1:18" s="33" customFormat="1" x14ac:dyDescent="0.25">
      <c r="A653" s="2" t="s">
        <v>248</v>
      </c>
      <c r="B653" s="8">
        <v>2002</v>
      </c>
      <c r="C653" s="2" t="s">
        <v>249</v>
      </c>
      <c r="D653" s="2" t="s">
        <v>250</v>
      </c>
      <c r="E653" s="2" t="s">
        <v>257</v>
      </c>
      <c r="F653" s="2">
        <v>3</v>
      </c>
      <c r="G653" s="2" t="s">
        <v>255</v>
      </c>
      <c r="H653" s="2">
        <v>9.6</v>
      </c>
      <c r="I653" s="2">
        <v>6.5</v>
      </c>
      <c r="J653" s="30">
        <f t="shared" si="19"/>
        <v>22.149603280284289</v>
      </c>
      <c r="K653" s="30">
        <v>22.149603280284289</v>
      </c>
      <c r="L653" s="2"/>
      <c r="M653" s="2"/>
      <c r="N653" s="2"/>
      <c r="O653" s="2" t="s">
        <v>258</v>
      </c>
      <c r="P653" s="2"/>
      <c r="Q653" s="2"/>
      <c r="R653" s="2"/>
    </row>
    <row r="654" spans="1:18" s="33" customFormat="1" x14ac:dyDescent="0.25">
      <c r="A654" s="2" t="s">
        <v>248</v>
      </c>
      <c r="B654" s="8">
        <v>2002</v>
      </c>
      <c r="C654" s="2" t="s">
        <v>249</v>
      </c>
      <c r="D654" s="2" t="s">
        <v>250</v>
      </c>
      <c r="E654" s="2" t="s">
        <v>257</v>
      </c>
      <c r="F654" s="2">
        <v>3</v>
      </c>
      <c r="G654" s="2" t="s">
        <v>255</v>
      </c>
      <c r="H654" s="2">
        <v>9.6</v>
      </c>
      <c r="I654" s="2">
        <v>6.3</v>
      </c>
      <c r="J654" s="30">
        <f t="shared" si="19"/>
        <v>22.149603280284289</v>
      </c>
      <c r="K654" s="30">
        <v>22.149603280284289</v>
      </c>
      <c r="L654" s="2"/>
      <c r="M654" s="2"/>
      <c r="N654" s="2"/>
      <c r="O654" s="2" t="s">
        <v>258</v>
      </c>
      <c r="P654" s="2"/>
      <c r="Q654" s="2"/>
      <c r="R654" s="2"/>
    </row>
    <row r="655" spans="1:18" s="33" customFormat="1" x14ac:dyDescent="0.25">
      <c r="A655" s="2" t="s">
        <v>248</v>
      </c>
      <c r="B655" s="8">
        <v>2002</v>
      </c>
      <c r="C655" s="2" t="s">
        <v>249</v>
      </c>
      <c r="D655" s="2" t="s">
        <v>250</v>
      </c>
      <c r="E655" s="2" t="s">
        <v>257</v>
      </c>
      <c r="F655" s="2">
        <v>3</v>
      </c>
      <c r="G655" s="2" t="s">
        <v>255</v>
      </c>
      <c r="H655" s="2">
        <v>9.6</v>
      </c>
      <c r="I655" s="2">
        <v>5.7</v>
      </c>
      <c r="J655" s="30">
        <f t="shared" si="19"/>
        <v>22.149603280284289</v>
      </c>
      <c r="K655" s="30">
        <v>22.149603280284289</v>
      </c>
      <c r="L655" s="2"/>
      <c r="M655" s="2"/>
      <c r="N655" s="2"/>
      <c r="O655" s="2" t="s">
        <v>258</v>
      </c>
      <c r="P655" s="2"/>
      <c r="Q655" s="2"/>
      <c r="R655" s="2"/>
    </row>
    <row r="656" spans="1:18" s="33" customFormat="1" x14ac:dyDescent="0.25">
      <c r="A656" s="2" t="s">
        <v>248</v>
      </c>
      <c r="B656" s="8">
        <v>2002</v>
      </c>
      <c r="C656" s="2" t="s">
        <v>249</v>
      </c>
      <c r="D656" s="2" t="s">
        <v>250</v>
      </c>
      <c r="E656" s="2" t="s">
        <v>257</v>
      </c>
      <c r="F656" s="2">
        <v>3</v>
      </c>
      <c r="G656" s="2" t="s">
        <v>255</v>
      </c>
      <c r="H656" s="2">
        <v>9.6</v>
      </c>
      <c r="I656" s="2">
        <v>5.5</v>
      </c>
      <c r="J656" s="30">
        <f t="shared" si="19"/>
        <v>22.149603280284289</v>
      </c>
      <c r="K656" s="30">
        <v>22.149603280284289</v>
      </c>
      <c r="L656" s="2"/>
      <c r="M656" s="2"/>
      <c r="N656" s="2"/>
      <c r="O656" s="2" t="s">
        <v>258</v>
      </c>
      <c r="P656" s="2"/>
      <c r="Q656" s="2"/>
      <c r="R656" s="2"/>
    </row>
    <row r="657" spans="1:18" s="33" customFormat="1" x14ac:dyDescent="0.25">
      <c r="A657" s="2" t="s">
        <v>248</v>
      </c>
      <c r="B657" s="8">
        <v>2002</v>
      </c>
      <c r="C657" s="2" t="s">
        <v>249</v>
      </c>
      <c r="D657" s="2" t="s">
        <v>250</v>
      </c>
      <c r="E657" s="2" t="s">
        <v>257</v>
      </c>
      <c r="F657" s="2">
        <v>3</v>
      </c>
      <c r="G657" s="2" t="s">
        <v>252</v>
      </c>
      <c r="H657" s="2">
        <v>9.6999999999999993</v>
      </c>
      <c r="I657" s="2">
        <v>6.3</v>
      </c>
      <c r="J657" s="30">
        <f t="shared" si="19"/>
        <v>22.397086353074172</v>
      </c>
      <c r="K657" s="30">
        <v>22.397086353074172</v>
      </c>
      <c r="L657" s="2"/>
      <c r="M657" s="2"/>
      <c r="N657" s="2"/>
      <c r="O657" s="2" t="s">
        <v>258</v>
      </c>
      <c r="P657" s="2"/>
      <c r="Q657" s="2"/>
      <c r="R657" s="2"/>
    </row>
    <row r="658" spans="1:18" s="33" customFormat="1" x14ac:dyDescent="0.25">
      <c r="A658" s="2" t="s">
        <v>248</v>
      </c>
      <c r="B658" s="8">
        <v>2002</v>
      </c>
      <c r="C658" s="2" t="s">
        <v>249</v>
      </c>
      <c r="D658" s="2" t="s">
        <v>250</v>
      </c>
      <c r="E658" s="2" t="s">
        <v>257</v>
      </c>
      <c r="F658" s="2">
        <v>3</v>
      </c>
      <c r="G658" s="2" t="s">
        <v>252</v>
      </c>
      <c r="H658" s="2">
        <v>9.6999999999999993</v>
      </c>
      <c r="I658" s="2">
        <v>6.2</v>
      </c>
      <c r="J658" s="30">
        <f t="shared" si="19"/>
        <v>22.397086353074172</v>
      </c>
      <c r="K658" s="30">
        <v>22.397086353074172</v>
      </c>
      <c r="L658" s="2"/>
      <c r="M658" s="2"/>
      <c r="N658" s="2"/>
      <c r="O658" s="2" t="s">
        <v>258</v>
      </c>
      <c r="P658" s="2"/>
      <c r="Q658" s="2"/>
      <c r="R658" s="2"/>
    </row>
    <row r="659" spans="1:18" s="33" customFormat="1" x14ac:dyDescent="0.25">
      <c r="A659" s="2" t="s">
        <v>248</v>
      </c>
      <c r="B659" s="8">
        <v>2002</v>
      </c>
      <c r="C659" s="2" t="s">
        <v>249</v>
      </c>
      <c r="D659" s="2" t="s">
        <v>250</v>
      </c>
      <c r="E659" s="2" t="s">
        <v>257</v>
      </c>
      <c r="F659" s="2">
        <v>3</v>
      </c>
      <c r="G659" s="2" t="s">
        <v>252</v>
      </c>
      <c r="H659" s="2">
        <v>9.6999999999999993</v>
      </c>
      <c r="I659" s="2">
        <v>6.2</v>
      </c>
      <c r="J659" s="30">
        <f t="shared" si="19"/>
        <v>22.397086353074172</v>
      </c>
      <c r="K659" s="30">
        <v>22.397086353074172</v>
      </c>
      <c r="L659" s="2"/>
      <c r="M659" s="2"/>
      <c r="N659" s="2"/>
      <c r="O659" s="2" t="s">
        <v>258</v>
      </c>
      <c r="P659" s="2"/>
      <c r="Q659" s="2"/>
      <c r="R659" s="2"/>
    </row>
    <row r="660" spans="1:18" s="33" customFormat="1" x14ac:dyDescent="0.25">
      <c r="A660" s="2" t="s">
        <v>248</v>
      </c>
      <c r="B660" s="8">
        <v>2002</v>
      </c>
      <c r="C660" s="2" t="s">
        <v>249</v>
      </c>
      <c r="D660" s="2" t="s">
        <v>250</v>
      </c>
      <c r="E660" s="2" t="s">
        <v>257</v>
      </c>
      <c r="F660" s="2">
        <v>3</v>
      </c>
      <c r="G660" s="2" t="s">
        <v>252</v>
      </c>
      <c r="H660" s="2">
        <v>9.8000000000000007</v>
      </c>
      <c r="I660" s="2">
        <v>6.2</v>
      </c>
      <c r="J660" s="30">
        <f t="shared" si="19"/>
        <v>22.644753783234396</v>
      </c>
      <c r="K660" s="30">
        <v>22.644753783234396</v>
      </c>
      <c r="L660" s="2"/>
      <c r="M660" s="2"/>
      <c r="N660" s="2"/>
      <c r="O660" s="2" t="s">
        <v>258</v>
      </c>
      <c r="P660" s="2"/>
      <c r="Q660" s="2"/>
      <c r="R660" s="2"/>
    </row>
    <row r="661" spans="1:18" s="33" customFormat="1" x14ac:dyDescent="0.25">
      <c r="A661" s="2" t="s">
        <v>248</v>
      </c>
      <c r="B661" s="8">
        <v>2002</v>
      </c>
      <c r="C661" s="2" t="s">
        <v>249</v>
      </c>
      <c r="D661" s="2" t="s">
        <v>250</v>
      </c>
      <c r="E661" s="2" t="s">
        <v>257</v>
      </c>
      <c r="F661" s="2">
        <v>3</v>
      </c>
      <c r="G661" s="2" t="s">
        <v>255</v>
      </c>
      <c r="H661" s="2">
        <v>9.8000000000000007</v>
      </c>
      <c r="I661" s="2">
        <v>6.5</v>
      </c>
      <c r="J661" s="30">
        <f t="shared" si="19"/>
        <v>22.644753783234396</v>
      </c>
      <c r="K661" s="30">
        <v>22.644753783234396</v>
      </c>
      <c r="L661" s="2"/>
      <c r="M661" s="2"/>
      <c r="N661" s="2"/>
      <c r="O661" s="2" t="s">
        <v>258</v>
      </c>
      <c r="P661" s="2"/>
      <c r="Q661" s="2"/>
      <c r="R661" s="2"/>
    </row>
    <row r="662" spans="1:18" s="33" customFormat="1" x14ac:dyDescent="0.25">
      <c r="A662" s="2" t="s">
        <v>248</v>
      </c>
      <c r="B662" s="8">
        <v>2002</v>
      </c>
      <c r="C662" s="2" t="s">
        <v>249</v>
      </c>
      <c r="D662" s="2" t="s">
        <v>250</v>
      </c>
      <c r="E662" s="2" t="s">
        <v>257</v>
      </c>
      <c r="F662" s="2">
        <v>3</v>
      </c>
      <c r="G662" s="2" t="s">
        <v>252</v>
      </c>
      <c r="H662" s="2">
        <v>10</v>
      </c>
      <c r="I662" s="2">
        <v>6</v>
      </c>
      <c r="J662" s="30">
        <f t="shared" si="19"/>
        <v>23.140634765587119</v>
      </c>
      <c r="K662" s="30">
        <v>23.140634765587119</v>
      </c>
      <c r="L662" s="2"/>
      <c r="M662" s="2"/>
      <c r="N662" s="2"/>
      <c r="O662" s="2" t="s">
        <v>258</v>
      </c>
      <c r="P662" s="2"/>
      <c r="Q662" s="2"/>
      <c r="R662" s="2"/>
    </row>
    <row r="663" spans="1:18" s="33" customFormat="1" x14ac:dyDescent="0.25">
      <c r="A663" s="2" t="s">
        <v>248</v>
      </c>
      <c r="B663" s="8">
        <v>2002</v>
      </c>
      <c r="C663" s="2" t="s">
        <v>249</v>
      </c>
      <c r="D663" s="2" t="s">
        <v>250</v>
      </c>
      <c r="E663" s="2" t="s">
        <v>257</v>
      </c>
      <c r="F663" s="2">
        <v>3</v>
      </c>
      <c r="G663" s="2" t="s">
        <v>252</v>
      </c>
      <c r="H663" s="2">
        <v>10.1</v>
      </c>
      <c r="I663" s="2">
        <v>6.3</v>
      </c>
      <c r="J663" s="30">
        <f t="shared" si="19"/>
        <v>23.388844926777754</v>
      </c>
      <c r="K663" s="30">
        <v>23.388844926777754</v>
      </c>
      <c r="L663" s="2"/>
      <c r="M663" s="2"/>
      <c r="N663" s="2"/>
      <c r="O663" s="2" t="s">
        <v>258</v>
      </c>
      <c r="P663" s="2"/>
      <c r="Q663" s="2"/>
      <c r="R663" s="2"/>
    </row>
    <row r="664" spans="1:18" s="33" customFormat="1" x14ac:dyDescent="0.25">
      <c r="A664" s="2" t="s">
        <v>248</v>
      </c>
      <c r="B664" s="8">
        <v>2002</v>
      </c>
      <c r="C664" s="2" t="s">
        <v>249</v>
      </c>
      <c r="D664" s="2" t="s">
        <v>250</v>
      </c>
      <c r="E664" s="2" t="s">
        <v>257</v>
      </c>
      <c r="F664" s="2">
        <v>3</v>
      </c>
      <c r="G664" s="2" t="s">
        <v>255</v>
      </c>
      <c r="H664" s="2">
        <v>10.1</v>
      </c>
      <c r="I664" s="2">
        <v>5.9</v>
      </c>
      <c r="J664" s="30">
        <f t="shared" si="19"/>
        <v>23.388844926777754</v>
      </c>
      <c r="K664" s="30">
        <v>23.388844926777754</v>
      </c>
      <c r="L664" s="2"/>
      <c r="M664" s="2"/>
      <c r="N664" s="2"/>
      <c r="O664" s="2" t="s">
        <v>258</v>
      </c>
      <c r="P664" s="2"/>
      <c r="Q664" s="2"/>
      <c r="R664" s="2"/>
    </row>
    <row r="665" spans="1:18" s="33" customFormat="1" x14ac:dyDescent="0.25">
      <c r="A665" s="2" t="s">
        <v>248</v>
      </c>
      <c r="B665" s="8">
        <v>2002</v>
      </c>
      <c r="C665" s="2" t="s">
        <v>249</v>
      </c>
      <c r="D665" s="2" t="s">
        <v>250</v>
      </c>
      <c r="E665" s="2" t="s">
        <v>257</v>
      </c>
      <c r="F665" s="2">
        <v>3</v>
      </c>
      <c r="G665" s="2" t="s">
        <v>255</v>
      </c>
      <c r="H665" s="2">
        <v>10.3</v>
      </c>
      <c r="I665" s="2">
        <v>6.4</v>
      </c>
      <c r="J665" s="30">
        <f t="shared" si="19"/>
        <v>23.885796353603848</v>
      </c>
      <c r="K665" s="30">
        <v>23.885796353603848</v>
      </c>
      <c r="L665" s="2"/>
      <c r="M665" s="2"/>
      <c r="N665" s="2"/>
      <c r="O665" s="2" t="s">
        <v>258</v>
      </c>
      <c r="P665" s="2"/>
      <c r="Q665" s="2"/>
      <c r="R665" s="2"/>
    </row>
    <row r="666" spans="1:18" s="33" customFormat="1" x14ac:dyDescent="0.25">
      <c r="A666" s="2" t="s">
        <v>248</v>
      </c>
      <c r="B666" s="8">
        <v>2002</v>
      </c>
      <c r="C666" s="2" t="s">
        <v>249</v>
      </c>
      <c r="D666" s="2" t="s">
        <v>250</v>
      </c>
      <c r="E666" s="2" t="s">
        <v>257</v>
      </c>
      <c r="F666" s="2">
        <v>3</v>
      </c>
      <c r="G666" s="2" t="s">
        <v>252</v>
      </c>
      <c r="H666" s="2">
        <v>10.4</v>
      </c>
      <c r="I666" s="2">
        <v>6.4</v>
      </c>
      <c r="J666" s="30">
        <f t="shared" ref="J666:J673" si="20">1.9595*(H666^1.07223)</f>
        <v>24.134534417905872</v>
      </c>
      <c r="K666" s="30">
        <v>24.134534417905872</v>
      </c>
      <c r="L666" s="2"/>
      <c r="M666" s="2"/>
      <c r="N666" s="2"/>
      <c r="O666" s="2" t="s">
        <v>258</v>
      </c>
      <c r="P666" s="2"/>
      <c r="Q666" s="2"/>
      <c r="R666" s="2"/>
    </row>
    <row r="667" spans="1:18" s="33" customFormat="1" x14ac:dyDescent="0.25">
      <c r="A667" s="27" t="s">
        <v>269</v>
      </c>
      <c r="B667" s="8">
        <v>2011</v>
      </c>
      <c r="C667" s="2" t="s">
        <v>270</v>
      </c>
      <c r="D667" s="2" t="s">
        <v>250</v>
      </c>
      <c r="E667" s="2" t="s">
        <v>257</v>
      </c>
      <c r="F667" s="2">
        <v>3</v>
      </c>
      <c r="G667" s="2" t="s">
        <v>255</v>
      </c>
      <c r="H667" s="2">
        <v>10.5</v>
      </c>
      <c r="I667" s="2"/>
      <c r="J667" s="30">
        <f t="shared" si="20"/>
        <v>24.383445298148878</v>
      </c>
      <c r="K667" s="30">
        <v>24.383445298148878</v>
      </c>
      <c r="L667" s="2"/>
      <c r="M667" s="2"/>
      <c r="N667" s="2"/>
      <c r="O667" s="2" t="s">
        <v>258</v>
      </c>
      <c r="P667" s="2"/>
      <c r="Q667" s="2"/>
      <c r="R667" s="2"/>
    </row>
    <row r="668" spans="1:18" s="33" customFormat="1" x14ac:dyDescent="0.25">
      <c r="A668" s="27" t="s">
        <v>269</v>
      </c>
      <c r="B668" s="8">
        <v>2011</v>
      </c>
      <c r="C668" s="2" t="s">
        <v>249</v>
      </c>
      <c r="D668" s="2" t="s">
        <v>250</v>
      </c>
      <c r="E668" s="2" t="s">
        <v>257</v>
      </c>
      <c r="F668" s="2">
        <v>3</v>
      </c>
      <c r="G668" s="2" t="s">
        <v>255</v>
      </c>
      <c r="H668" s="2">
        <v>10.6</v>
      </c>
      <c r="I668" s="2"/>
      <c r="J668" s="30">
        <f t="shared" si="20"/>
        <v>24.632527466775905</v>
      </c>
      <c r="K668" s="30">
        <v>24.632527466775905</v>
      </c>
      <c r="L668" s="2"/>
      <c r="M668" s="2"/>
      <c r="N668" s="2"/>
      <c r="O668" s="2" t="s">
        <v>258</v>
      </c>
      <c r="P668" s="2"/>
      <c r="Q668" s="2"/>
      <c r="R668" s="2"/>
    </row>
    <row r="669" spans="1:18" s="33" customFormat="1" x14ac:dyDescent="0.25">
      <c r="A669" s="27" t="s">
        <v>269</v>
      </c>
      <c r="B669" s="8">
        <v>2011</v>
      </c>
      <c r="C669" s="2" t="s">
        <v>270</v>
      </c>
      <c r="D669" s="2" t="s">
        <v>250</v>
      </c>
      <c r="E669" s="2" t="s">
        <v>257</v>
      </c>
      <c r="F669" s="2">
        <v>3</v>
      </c>
      <c r="G669" s="2" t="s">
        <v>252</v>
      </c>
      <c r="H669" s="2">
        <v>10.6</v>
      </c>
      <c r="I669" s="2"/>
      <c r="J669" s="30">
        <f t="shared" si="20"/>
        <v>24.632527466775905</v>
      </c>
      <c r="K669" s="30">
        <v>24.632527466775905</v>
      </c>
      <c r="L669" s="2"/>
      <c r="M669" s="2"/>
      <c r="N669" s="2"/>
      <c r="O669" s="2" t="s">
        <v>258</v>
      </c>
      <c r="P669" s="2"/>
      <c r="Q669" s="2"/>
      <c r="R669" s="2"/>
    </row>
    <row r="670" spans="1:18" s="33" customFormat="1" x14ac:dyDescent="0.25">
      <c r="A670" s="2" t="s">
        <v>248</v>
      </c>
      <c r="B670" s="8">
        <v>2002</v>
      </c>
      <c r="C670" s="2" t="s">
        <v>249</v>
      </c>
      <c r="D670" s="2" t="s">
        <v>250</v>
      </c>
      <c r="E670" s="2" t="s">
        <v>257</v>
      </c>
      <c r="F670" s="2">
        <v>3</v>
      </c>
      <c r="G670" s="2" t="s">
        <v>255</v>
      </c>
      <c r="H670" s="2">
        <v>11.9</v>
      </c>
      <c r="I670" s="2">
        <v>7</v>
      </c>
      <c r="J670" s="30">
        <f t="shared" si="20"/>
        <v>27.885535329489539</v>
      </c>
      <c r="K670" s="30">
        <v>27.885535329489539</v>
      </c>
      <c r="L670" s="2"/>
      <c r="M670" s="2"/>
      <c r="N670" s="2"/>
      <c r="O670" s="2" t="s">
        <v>258</v>
      </c>
      <c r="P670" s="2"/>
      <c r="Q670" s="2"/>
      <c r="R670" s="2"/>
    </row>
    <row r="671" spans="1:18" s="33" customFormat="1" x14ac:dyDescent="0.25">
      <c r="A671" s="2" t="s">
        <v>248</v>
      </c>
      <c r="B671" s="8">
        <v>2002</v>
      </c>
      <c r="C671" s="2" t="s">
        <v>249</v>
      </c>
      <c r="D671" s="2" t="s">
        <v>250</v>
      </c>
      <c r="E671" s="2" t="s">
        <v>257</v>
      </c>
      <c r="F671" s="2">
        <v>3</v>
      </c>
      <c r="G671" s="2" t="s">
        <v>252</v>
      </c>
      <c r="H671" s="2">
        <v>12.1</v>
      </c>
      <c r="I671" s="2">
        <v>6.8</v>
      </c>
      <c r="J671" s="30">
        <f t="shared" si="20"/>
        <v>28.388354864680334</v>
      </c>
      <c r="K671" s="30">
        <v>28.388354864680334</v>
      </c>
      <c r="L671" s="2"/>
      <c r="M671" s="2"/>
      <c r="N671" s="2"/>
      <c r="O671" s="2" t="s">
        <v>258</v>
      </c>
      <c r="P671" s="2"/>
      <c r="Q671" s="2"/>
      <c r="R671" s="2"/>
    </row>
    <row r="672" spans="1:18" s="33" customFormat="1" x14ac:dyDescent="0.25">
      <c r="A672" s="2" t="s">
        <v>248</v>
      </c>
      <c r="B672" s="8">
        <v>2002</v>
      </c>
      <c r="C672" s="2" t="s">
        <v>249</v>
      </c>
      <c r="D672" s="2" t="s">
        <v>250</v>
      </c>
      <c r="E672" s="2" t="s">
        <v>257</v>
      </c>
      <c r="F672" s="2">
        <v>3</v>
      </c>
      <c r="G672" s="2" t="s">
        <v>255</v>
      </c>
      <c r="H672" s="2">
        <v>15</v>
      </c>
      <c r="I672" s="2">
        <v>9.8000000000000007</v>
      </c>
      <c r="J672" s="30">
        <f t="shared" si="20"/>
        <v>35.742555360321177</v>
      </c>
      <c r="K672" s="30">
        <v>35.742555360321177</v>
      </c>
      <c r="L672" s="2"/>
      <c r="M672" s="2"/>
      <c r="N672" s="2"/>
      <c r="O672" s="2" t="s">
        <v>258</v>
      </c>
      <c r="P672" s="2"/>
      <c r="Q672" s="2"/>
      <c r="R672" s="2"/>
    </row>
    <row r="673" spans="1:18" s="33" customFormat="1" x14ac:dyDescent="0.25">
      <c r="A673" s="2" t="s">
        <v>248</v>
      </c>
      <c r="B673" s="8">
        <v>2002</v>
      </c>
      <c r="C673" s="2" t="s">
        <v>249</v>
      </c>
      <c r="D673" s="2" t="s">
        <v>250</v>
      </c>
      <c r="E673" s="2" t="s">
        <v>257</v>
      </c>
      <c r="F673" s="2">
        <v>3</v>
      </c>
      <c r="G673" s="2" t="s">
        <v>252</v>
      </c>
      <c r="H673" s="2">
        <v>15.3</v>
      </c>
      <c r="I673" s="2">
        <v>9.9</v>
      </c>
      <c r="J673" s="30">
        <f t="shared" si="20"/>
        <v>36.509590403311172</v>
      </c>
      <c r="K673" s="30">
        <v>36.509590403311172</v>
      </c>
      <c r="L673" s="2"/>
      <c r="M673" s="2"/>
      <c r="N673" s="2"/>
      <c r="O673" s="2" t="s">
        <v>258</v>
      </c>
      <c r="P673" s="30">
        <f>AVERAGE(J582:J673)</f>
        <v>20.312014550071176</v>
      </c>
      <c r="Q673" s="30"/>
      <c r="R673" s="2">
        <f>(_xlfn.STDEV.S(J582:J673))/SQRT(92)</f>
        <v>0.39542519791905656</v>
      </c>
    </row>
    <row r="674" spans="1:18" s="33" customFormat="1" x14ac:dyDescent="0.25">
      <c r="A674" s="2" t="s">
        <v>262</v>
      </c>
      <c r="B674" s="8">
        <v>2005</v>
      </c>
      <c r="C674" s="2" t="s">
        <v>249</v>
      </c>
      <c r="D674" s="2" t="s">
        <v>250</v>
      </c>
      <c r="E674" s="2" t="s">
        <v>36</v>
      </c>
      <c r="F674" s="2">
        <v>2</v>
      </c>
      <c r="G674" s="2" t="s">
        <v>252</v>
      </c>
      <c r="H674" s="2">
        <v>18.3</v>
      </c>
      <c r="I674" s="2">
        <v>4.4000000000000004</v>
      </c>
      <c r="J674" s="30">
        <f t="shared" ref="J674:J684" si="21">1.52504*(H674^1.1456)</f>
        <v>42.613303505496901</v>
      </c>
      <c r="K674" s="30">
        <v>42.613303505496901</v>
      </c>
      <c r="L674" s="2"/>
      <c r="M674" s="2"/>
      <c r="N674" s="2"/>
      <c r="O674" s="2" t="s">
        <v>259</v>
      </c>
      <c r="P674" s="2"/>
      <c r="Q674" s="2"/>
      <c r="R674" s="2"/>
    </row>
    <row r="675" spans="1:18" s="33" customFormat="1" x14ac:dyDescent="0.25">
      <c r="A675" s="2" t="s">
        <v>261</v>
      </c>
      <c r="B675" s="8">
        <v>2003</v>
      </c>
      <c r="C675" s="2" t="s">
        <v>249</v>
      </c>
      <c r="D675" s="2" t="s">
        <v>250</v>
      </c>
      <c r="E675" s="2" t="s">
        <v>36</v>
      </c>
      <c r="F675" s="2">
        <v>2</v>
      </c>
      <c r="G675" s="2" t="s">
        <v>252</v>
      </c>
      <c r="H675" s="2">
        <v>18.399999999999999</v>
      </c>
      <c r="I675" s="2">
        <v>4.7</v>
      </c>
      <c r="J675" s="30">
        <f t="shared" si="21"/>
        <v>42.880173400377586</v>
      </c>
      <c r="K675" s="30">
        <v>42.880173400377586</v>
      </c>
      <c r="L675" s="2"/>
      <c r="M675" s="2"/>
      <c r="N675" s="2"/>
      <c r="O675" s="2" t="s">
        <v>259</v>
      </c>
      <c r="P675" s="2"/>
      <c r="Q675" s="2"/>
      <c r="R675" s="2"/>
    </row>
    <row r="676" spans="1:18" s="33" customFormat="1" x14ac:dyDescent="0.25">
      <c r="A676" s="2" t="s">
        <v>262</v>
      </c>
      <c r="B676" s="8">
        <v>2005</v>
      </c>
      <c r="C676" s="2" t="s">
        <v>249</v>
      </c>
      <c r="D676" s="2" t="s">
        <v>250</v>
      </c>
      <c r="E676" s="2" t="s">
        <v>36</v>
      </c>
      <c r="F676" s="2">
        <v>2</v>
      </c>
      <c r="G676" s="2" t="s">
        <v>255</v>
      </c>
      <c r="H676" s="2">
        <v>18.600000000000001</v>
      </c>
      <c r="I676" s="2">
        <v>4.8</v>
      </c>
      <c r="J676" s="30">
        <f t="shared" si="21"/>
        <v>43.414545993607881</v>
      </c>
      <c r="K676" s="30">
        <v>43.414545993607881</v>
      </c>
      <c r="L676" s="2"/>
      <c r="M676" s="2"/>
      <c r="N676" s="2"/>
      <c r="O676" s="2" t="s">
        <v>259</v>
      </c>
      <c r="P676" s="2"/>
      <c r="Q676" s="2"/>
      <c r="R676" s="2"/>
    </row>
    <row r="677" spans="1:18" s="33" customFormat="1" x14ac:dyDescent="0.25">
      <c r="A677" s="2" t="s">
        <v>261</v>
      </c>
      <c r="B677" s="8">
        <v>2003</v>
      </c>
      <c r="C677" s="2" t="s">
        <v>249</v>
      </c>
      <c r="D677" s="2" t="s">
        <v>250</v>
      </c>
      <c r="E677" s="2" t="s">
        <v>36</v>
      </c>
      <c r="F677" s="2">
        <v>2</v>
      </c>
      <c r="G677" s="2" t="s">
        <v>252</v>
      </c>
      <c r="H677" s="2">
        <v>22.8</v>
      </c>
      <c r="I677" s="2">
        <v>5.7</v>
      </c>
      <c r="J677" s="30">
        <f t="shared" si="21"/>
        <v>54.819036182155173</v>
      </c>
      <c r="K677" s="30">
        <v>54.819036182155173</v>
      </c>
      <c r="L677" s="2"/>
      <c r="M677" s="2"/>
      <c r="N677" s="2"/>
      <c r="O677" s="2" t="s">
        <v>259</v>
      </c>
      <c r="P677" s="30">
        <f>AVERAGE(J674:J677)</f>
        <v>45.931764770409387</v>
      </c>
      <c r="Q677" s="30"/>
      <c r="R677" s="2">
        <f>(_xlfn.STDEV.S(J674:J677))/SQRT(4)</f>
        <v>2.9671026632712105</v>
      </c>
    </row>
    <row r="678" spans="1:18" s="33" customFormat="1" x14ac:dyDescent="0.25">
      <c r="A678" s="2" t="s">
        <v>260</v>
      </c>
      <c r="B678" s="8">
        <v>2003</v>
      </c>
      <c r="C678" s="2" t="s">
        <v>249</v>
      </c>
      <c r="D678" s="2" t="s">
        <v>250</v>
      </c>
      <c r="E678" s="2" t="s">
        <v>36</v>
      </c>
      <c r="F678" s="2">
        <v>3</v>
      </c>
      <c r="G678" s="2" t="s">
        <v>252</v>
      </c>
      <c r="H678" s="49">
        <v>2.7</v>
      </c>
      <c r="I678" s="49">
        <v>0.8</v>
      </c>
      <c r="J678" s="30">
        <f t="shared" si="21"/>
        <v>4.7582971868399975</v>
      </c>
      <c r="K678" s="30">
        <v>4.7582971868399975</v>
      </c>
      <c r="L678" s="2"/>
      <c r="M678" s="2"/>
      <c r="N678" s="2"/>
      <c r="O678" s="2" t="s">
        <v>259</v>
      </c>
      <c r="P678" s="2"/>
      <c r="Q678" s="2"/>
      <c r="R678" s="2"/>
    </row>
    <row r="679" spans="1:18" s="33" customFormat="1" x14ac:dyDescent="0.25">
      <c r="A679" s="2" t="s">
        <v>262</v>
      </c>
      <c r="B679" s="8">
        <v>2005</v>
      </c>
      <c r="C679" s="2" t="s">
        <v>249</v>
      </c>
      <c r="D679" s="2" t="s">
        <v>250</v>
      </c>
      <c r="E679" s="2" t="s">
        <v>36</v>
      </c>
      <c r="F679" s="2">
        <v>3</v>
      </c>
      <c r="G679" s="2" t="s">
        <v>255</v>
      </c>
      <c r="H679" s="2">
        <v>5.5</v>
      </c>
      <c r="I679" s="2">
        <v>1.7</v>
      </c>
      <c r="J679" s="30">
        <f t="shared" si="21"/>
        <v>10.750798745193876</v>
      </c>
      <c r="K679" s="30">
        <v>10.750798745193876</v>
      </c>
      <c r="L679" s="2"/>
      <c r="M679" s="2"/>
      <c r="N679" s="2"/>
      <c r="O679" s="2" t="s">
        <v>259</v>
      </c>
      <c r="P679" s="2"/>
      <c r="Q679" s="2"/>
      <c r="R679" s="2"/>
    </row>
    <row r="680" spans="1:18" s="33" customFormat="1" x14ac:dyDescent="0.25">
      <c r="A680" s="2" t="s">
        <v>262</v>
      </c>
      <c r="B680" s="8">
        <v>2005</v>
      </c>
      <c r="C680" s="2" t="s">
        <v>249</v>
      </c>
      <c r="D680" s="2" t="s">
        <v>250</v>
      </c>
      <c r="E680" s="2" t="s">
        <v>36</v>
      </c>
      <c r="F680" s="2">
        <v>3</v>
      </c>
      <c r="G680" s="2" t="s">
        <v>252</v>
      </c>
      <c r="H680" s="2">
        <v>5.9</v>
      </c>
      <c r="I680" s="2">
        <v>1.7</v>
      </c>
      <c r="J680" s="30">
        <f t="shared" si="21"/>
        <v>11.651163571753148</v>
      </c>
      <c r="K680" s="30">
        <v>11.651163571753148</v>
      </c>
      <c r="L680" s="2"/>
      <c r="M680" s="2"/>
      <c r="N680" s="2"/>
      <c r="O680" s="2" t="s">
        <v>259</v>
      </c>
      <c r="P680" s="2"/>
      <c r="Q680" s="2"/>
      <c r="R680" s="2"/>
    </row>
    <row r="681" spans="1:18" s="33" customFormat="1" x14ac:dyDescent="0.25">
      <c r="A681" s="2" t="s">
        <v>262</v>
      </c>
      <c r="B681" s="8">
        <v>2005</v>
      </c>
      <c r="C681" s="2" t="s">
        <v>249</v>
      </c>
      <c r="D681" s="2" t="s">
        <v>250</v>
      </c>
      <c r="E681" s="2" t="s">
        <v>36</v>
      </c>
      <c r="F681" s="2">
        <v>3</v>
      </c>
      <c r="G681" s="2" t="s">
        <v>256</v>
      </c>
      <c r="H681" s="2">
        <v>7.8</v>
      </c>
      <c r="I681" s="2">
        <v>2.1</v>
      </c>
      <c r="J681" s="30">
        <f t="shared" si="21"/>
        <v>16.042232700530448</v>
      </c>
      <c r="K681" s="30">
        <v>16.042232700530448</v>
      </c>
      <c r="L681" s="2"/>
      <c r="M681" s="2"/>
      <c r="N681" s="2"/>
      <c r="O681" s="2" t="s">
        <v>259</v>
      </c>
      <c r="P681" s="2"/>
      <c r="Q681" s="2"/>
      <c r="R681" s="2"/>
    </row>
    <row r="682" spans="1:18" s="33" customFormat="1" x14ac:dyDescent="0.25">
      <c r="A682" s="2" t="s">
        <v>248</v>
      </c>
      <c r="B682" s="8">
        <v>2002</v>
      </c>
      <c r="C682" s="2" t="s">
        <v>249</v>
      </c>
      <c r="D682" s="2" t="s">
        <v>250</v>
      </c>
      <c r="E682" s="2" t="s">
        <v>36</v>
      </c>
      <c r="F682" s="2">
        <v>3</v>
      </c>
      <c r="G682" s="2" t="s">
        <v>252</v>
      </c>
      <c r="H682" s="2">
        <v>16.7</v>
      </c>
      <c r="I682" s="2">
        <v>4</v>
      </c>
      <c r="J682" s="30">
        <f t="shared" si="21"/>
        <v>38.372953219844753</v>
      </c>
      <c r="K682" s="30">
        <v>38.372953219844753</v>
      </c>
      <c r="L682" s="2"/>
      <c r="M682" s="2"/>
      <c r="N682" s="2"/>
      <c r="O682" s="2" t="s">
        <v>259</v>
      </c>
      <c r="P682" s="2"/>
      <c r="Q682" s="2"/>
      <c r="R682" s="2"/>
    </row>
    <row r="683" spans="1:18" s="33" customFormat="1" x14ac:dyDescent="0.25">
      <c r="A683" s="2" t="s">
        <v>248</v>
      </c>
      <c r="B683" s="8">
        <v>2002</v>
      </c>
      <c r="C683" s="2" t="s">
        <v>249</v>
      </c>
      <c r="D683" s="2" t="s">
        <v>250</v>
      </c>
      <c r="E683" s="2" t="s">
        <v>36</v>
      </c>
      <c r="F683" s="2">
        <v>3</v>
      </c>
      <c r="G683" s="2" t="s">
        <v>255</v>
      </c>
      <c r="H683" s="2">
        <v>17.8</v>
      </c>
      <c r="I683" s="2">
        <v>4.5999999999999996</v>
      </c>
      <c r="J683" s="30">
        <f t="shared" si="21"/>
        <v>41.282157792166203</v>
      </c>
      <c r="K683" s="30">
        <v>41.282157792166203</v>
      </c>
      <c r="L683" s="2"/>
      <c r="M683" s="2"/>
      <c r="N683" s="2"/>
      <c r="O683" s="2" t="s">
        <v>259</v>
      </c>
      <c r="P683" s="2"/>
      <c r="Q683" s="2"/>
      <c r="R683" s="2"/>
    </row>
    <row r="684" spans="1:18" s="33" customFormat="1" x14ac:dyDescent="0.25">
      <c r="A684" s="2" t="s">
        <v>248</v>
      </c>
      <c r="B684" s="8">
        <v>2002</v>
      </c>
      <c r="C684" s="2" t="s">
        <v>249</v>
      </c>
      <c r="D684" s="2" t="s">
        <v>250</v>
      </c>
      <c r="E684" s="2" t="s">
        <v>36</v>
      </c>
      <c r="F684" s="2">
        <v>3</v>
      </c>
      <c r="G684" s="2" t="s">
        <v>255</v>
      </c>
      <c r="H684" s="2">
        <v>19.600000000000001</v>
      </c>
      <c r="I684" s="2">
        <v>4.7</v>
      </c>
      <c r="J684" s="30">
        <f t="shared" si="21"/>
        <v>46.098818025051173</v>
      </c>
      <c r="K684" s="30">
        <v>46.098818025051173</v>
      </c>
      <c r="L684" s="2"/>
      <c r="M684" s="2"/>
      <c r="N684" s="2"/>
      <c r="O684" s="2" t="s">
        <v>259</v>
      </c>
      <c r="P684" s="2"/>
      <c r="Q684" s="2"/>
      <c r="R684" s="2"/>
    </row>
    <row r="685" spans="1:18" s="33" customFormat="1" x14ac:dyDescent="0.25">
      <c r="A685" s="2" t="s">
        <v>306</v>
      </c>
      <c r="B685" s="8">
        <v>2017</v>
      </c>
      <c r="C685" s="2" t="s">
        <v>249</v>
      </c>
      <c r="D685" s="2" t="s">
        <v>250</v>
      </c>
      <c r="E685" s="2" t="s">
        <v>257</v>
      </c>
      <c r="F685" s="4"/>
      <c r="G685" s="2"/>
      <c r="H685" s="2">
        <v>6.7</v>
      </c>
      <c r="I685" s="2"/>
      <c r="J685" s="30">
        <f>1.9595*(H685^1.07223)</f>
        <v>15.062166827740707</v>
      </c>
      <c r="K685" s="30">
        <v>15.062166827740707</v>
      </c>
      <c r="L685" s="2"/>
      <c r="M685" s="2"/>
      <c r="N685" s="2"/>
      <c r="O685" s="2" t="s">
        <v>258</v>
      </c>
      <c r="P685" s="2"/>
      <c r="Q685" s="2"/>
      <c r="R685" s="2"/>
    </row>
    <row r="686" spans="1:18" x14ac:dyDescent="0.25">
      <c r="F686" s="41"/>
    </row>
    <row r="687" spans="1:18" x14ac:dyDescent="0.25">
      <c r="J687" s="30">
        <f>AVERAGE(J152:J248)</f>
        <v>22.29049851546392</v>
      </c>
      <c r="K687" s="30">
        <f>AVERAGE(K152:K248)</f>
        <v>22.840834505154636</v>
      </c>
    </row>
    <row r="688" spans="1:18" x14ac:dyDescent="0.25">
      <c r="J688" s="30">
        <f>_xlfn.STDEV.S(J152:J248)</f>
        <v>10.559423593000293</v>
      </c>
      <c r="K688" s="30">
        <f>_xlfn.STDEV.S(K152:K248)</f>
        <v>11.436691739242237</v>
      </c>
    </row>
    <row r="689" spans="10:10" x14ac:dyDescent="0.25">
      <c r="J689" s="30">
        <f>J688/534^2</f>
        <v>3.7030339859586657E-5</v>
      </c>
    </row>
    <row r="692" spans="10:10" x14ac:dyDescent="0.25">
      <c r="J692" s="30">
        <f>9.8/(SQRT(533))</f>
        <v>0.42448512018772577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Contents</vt:lpstr>
      <vt:lpstr>Otolith_measurement</vt:lpstr>
    </vt:vector>
  </TitlesOfParts>
  <Company>DFO-MPO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Lesage, Veronique</dc:creator>
  <cp:lastModifiedBy>Lesage, Veronique</cp:lastModifiedBy>
  <dcterms:created xsi:type="dcterms:W3CDTF">2019-12-17T14:17:15Z</dcterms:created>
  <dcterms:modified xsi:type="dcterms:W3CDTF">2019-12-17T16:17:48Z</dcterms:modified>
</cp:coreProperties>
</file>